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A9920F9A-F392-482C-A9EA-70C58CA35BF8}" xr6:coauthVersionLast="43" xr6:coauthVersionMax="43" xr10:uidLastSave="{00000000-0000-0000-0000-000000000000}"/>
  <bookViews>
    <workbookView xWindow="0" yWindow="0" windowWidth="20490" windowHeight="7140" tabRatio="917" activeTab="5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9" i="2" l="1"/>
  <c r="R249" i="2"/>
  <c r="E5" i="31" l="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D13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Q249" i="2"/>
  <c r="P249" i="2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27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F136" i="47" s="1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F172" i="46" s="1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F5" i="45" s="1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F17" i="45" s="1"/>
  <c r="E18" i="45"/>
  <c r="E19" i="45"/>
  <c r="E20" i="45"/>
  <c r="E21" i="45"/>
  <c r="F21" i="45" s="1"/>
  <c r="E22" i="45"/>
  <c r="E23" i="45"/>
  <c r="E24" i="45"/>
  <c r="E25" i="45"/>
  <c r="E26" i="45"/>
  <c r="E27" i="45"/>
  <c r="E28" i="45"/>
  <c r="E29" i="45"/>
  <c r="F29" i="45" s="1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F65" i="45" s="1"/>
  <c r="E66" i="45"/>
  <c r="E67" i="45"/>
  <c r="E68" i="45"/>
  <c r="E69" i="45"/>
  <c r="E70" i="45"/>
  <c r="E71" i="45"/>
  <c r="E72" i="45"/>
  <c r="E73" i="45"/>
  <c r="E74" i="45"/>
  <c r="E75" i="45"/>
  <c r="E76" i="45"/>
  <c r="E77" i="45"/>
  <c r="F77" i="45" s="1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F177" i="45" s="1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F56" i="44" s="1"/>
  <c r="E57" i="44"/>
  <c r="E58" i="44"/>
  <c r="E59" i="44"/>
  <c r="E60" i="44"/>
  <c r="F60" i="44" s="1"/>
  <c r="E61" i="44"/>
  <c r="E62" i="44"/>
  <c r="E63" i="44"/>
  <c r="E64" i="44"/>
  <c r="E65" i="44"/>
  <c r="E66" i="44"/>
  <c r="E67" i="44"/>
  <c r="E68" i="44"/>
  <c r="F68" i="44" s="1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F104" i="44" s="1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F188" i="44" s="1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09" i="46" l="1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8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C99" i="23"/>
  <c r="E99" i="15"/>
  <c r="D6" i="33"/>
  <c r="D20" i="33" s="1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F27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7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9" i="31"/>
  <c r="F10" i="31"/>
  <c r="F11" i="31"/>
  <c r="F12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F5" i="31"/>
  <c r="F6" i="31"/>
  <c r="F7" i="31"/>
  <c r="F8" i="3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6" i="27" l="1"/>
  <c r="E27" i="27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<sst xmlns="http://schemas.openxmlformats.org/spreadsheetml/2006/main" count="2120" uniqueCount="553">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</sst>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31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31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31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31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31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31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105.02822360371589</v>
      </c>
      <c r="D5" s="255">
        <f>P!AK7</f>
        <v>134</v>
      </c>
      <c r="E5" s="254">
        <f t="shared" si="0"/>
        <v>28.971776396284113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121.91860015484737</v>
      </c>
      <c r="D6" s="255">
        <f>P!AK8</f>
        <v>122</v>
      </c>
      <c r="E6" s="254">
        <f t="shared" si="0"/>
        <v>8.1399845152631656E-2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134.99755469709939</v>
      </c>
      <c r="D8" s="255">
        <f>P!AK10</f>
        <v>135</v>
      </c>
      <c r="E8" s="254">
        <f t="shared" si="0"/>
        <v>2.4453029006110683E-3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159.7401160026925</v>
      </c>
      <c r="D9" s="255">
        <f>P!AK11</f>
        <v>160</v>
      </c>
      <c r="E9" s="254">
        <f t="shared" si="0"/>
        <v>0.25988399730749734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134.98892358698222</v>
      </c>
      <c r="D10" s="255">
        <f>P!AK12</f>
        <v>134.98892358698222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0</v>
      </c>
      <c r="D11" s="255">
        <f>P!AK13</f>
        <v>196</v>
      </c>
      <c r="E11" s="254">
        <f t="shared" si="0"/>
        <v>196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70</v>
      </c>
      <c r="D12" s="255">
        <f>P!AK14</f>
        <v>70</v>
      </c>
      <c r="E12" s="254">
        <f t="shared" si="0"/>
        <v>0</v>
      </c>
      <c r="F12" s="261" t="str">
        <f t="shared" si="1"/>
        <v>×</v>
      </c>
    </row>
    <row r="13" spans="1:9" hidden="1">
      <c r="A13" s="212" t="s">
        <v>25</v>
      </c>
      <c r="B13" s="240" t="s">
        <v>26</v>
      </c>
      <c r="C13" s="255">
        <f>S!D13</f>
        <v>176.96875</v>
      </c>
      <c r="D13" s="255">
        <f>P!AK15</f>
        <v>177.6</v>
      </c>
      <c r="E13" s="254">
        <f t="shared" si="0"/>
        <v>0.63124999999999432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318.38749898169641</v>
      </c>
      <c r="D14" s="255">
        <f>P!AK16</f>
        <v>327.27272727272725</v>
      </c>
      <c r="E14" s="254">
        <f t="shared" si="0"/>
        <v>8.8852282910308418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39.998049444323271</v>
      </c>
      <c r="D15" s="255">
        <f>P!AK17</f>
        <v>39.998049444323271</v>
      </c>
      <c r="E15" s="254">
        <f t="shared" si="0"/>
        <v>0</v>
      </c>
      <c r="F15" s="261" t="str">
        <f t="shared" si="1"/>
        <v>×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440</v>
      </c>
      <c r="D17" s="255">
        <f>P!AK19</f>
        <v>451.8518518518519</v>
      </c>
      <c r="E17" s="254">
        <f t="shared" si="0"/>
        <v>11.851851851851904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180</v>
      </c>
      <c r="D18" s="255">
        <f>P!AK20</f>
        <v>180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59.99994560483097</v>
      </c>
      <c r="D19" s="255">
        <f>P!AK21</f>
        <v>60</v>
      </c>
      <c r="E19" s="254">
        <f t="shared" si="0"/>
        <v>5.4395169030385659E-5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892.59259259259261</v>
      </c>
      <c r="D20" s="255">
        <f>P!AK22</f>
        <v>920</v>
      </c>
      <c r="E20" s="254">
        <f t="shared" si="0"/>
        <v>27.407407407407391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236.66666666666666</v>
      </c>
      <c r="D21" s="255">
        <f>P!AK23</f>
        <v>214.16666666666666</v>
      </c>
      <c r="E21" s="254">
        <f t="shared" si="0"/>
        <v>22.5</v>
      </c>
      <c r="F21" s="261" t="str">
        <f t="shared" si="1"/>
        <v>-</v>
      </c>
    </row>
    <row r="22" spans="1:6">
      <c r="A22" s="212" t="s">
        <v>34</v>
      </c>
      <c r="B22" s="240" t="s">
        <v>31</v>
      </c>
      <c r="C22" s="255">
        <f>S!D22</f>
        <v>2.7988612507850732</v>
      </c>
      <c r="D22" s="255">
        <f>P!AK24</f>
        <v>2.8</v>
      </c>
      <c r="E22" s="254">
        <f t="shared" si="0"/>
        <v>1.1387492149266265E-3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299999.99999999994</v>
      </c>
      <c r="D29" s="255">
        <f>P!AK31</f>
        <v>300000</v>
      </c>
      <c r="E29" s="254">
        <f t="shared" si="0"/>
        <v>5.8207660913467407E-11</v>
      </c>
      <c r="F29" s="261" t="str">
        <f t="shared" si="1"/>
        <v>+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120</v>
      </c>
      <c r="D31" s="255">
        <f>P!AK33</f>
        <v>120</v>
      </c>
      <c r="E31" s="254">
        <f t="shared" si="0"/>
        <v>0</v>
      </c>
      <c r="F31" s="261" t="str">
        <f t="shared" si="1"/>
        <v>×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400</v>
      </c>
      <c r="D36" s="255">
        <f>P!AK38</f>
        <v>366.66666666666669</v>
      </c>
      <c r="E36" s="254">
        <f t="shared" si="0"/>
        <v>33.333333333333314</v>
      </c>
      <c r="F36" s="261" t="str">
        <f t="shared" si="1"/>
        <v>-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120</v>
      </c>
      <c r="D38" s="255">
        <f>P!AK40</f>
        <v>120</v>
      </c>
      <c r="E38" s="254">
        <f t="shared" si="0"/>
        <v>0</v>
      </c>
      <c r="F38" s="261" t="str">
        <f t="shared" si="1"/>
        <v>×</v>
      </c>
    </row>
    <row r="39" spans="1:6">
      <c r="A39" s="212" t="s">
        <v>48</v>
      </c>
      <c r="B39" s="240" t="s">
        <v>9</v>
      </c>
      <c r="C39" s="255">
        <f>S!D39</f>
        <v>80.714285714285708</v>
      </c>
      <c r="D39" s="255">
        <f>P!AK41</f>
        <v>60</v>
      </c>
      <c r="E39" s="254">
        <f t="shared" si="0"/>
        <v>20.714285714285708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123.33333333333333</v>
      </c>
      <c r="D40" s="255">
        <f>P!AK42</f>
        <v>10.327868852459016</v>
      </c>
      <c r="E40" s="254">
        <f t="shared" si="0"/>
        <v>113.00546448087431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10.046893616760254</v>
      </c>
      <c r="D45" s="255">
        <f>P!AK47</f>
        <v>10.046893616760254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45</v>
      </c>
      <c r="D52" s="255">
        <f>P!AK54</f>
        <v>45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1.2</v>
      </c>
      <c r="D53" s="255">
        <f>P!AK55</f>
        <v>1.2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0.73549783549783543</v>
      </c>
      <c r="D54" s="255">
        <f>P!AK56</f>
        <v>0.8</v>
      </c>
      <c r="E54" s="254">
        <f t="shared" si="0"/>
        <v>6.4502164502164616E-2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0.33124999999999999</v>
      </c>
      <c r="D55" s="255">
        <f>P!AK57</f>
        <v>0.25</v>
      </c>
      <c r="E55" s="254">
        <f t="shared" si="0"/>
        <v>8.1249999999999989E-2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20</v>
      </c>
      <c r="D56" s="255">
        <f>P!AK58</f>
        <v>20</v>
      </c>
      <c r="E56" s="254">
        <f t="shared" si="0"/>
        <v>0</v>
      </c>
      <c r="F56" s="261" t="str">
        <f t="shared" si="1"/>
        <v>×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120</v>
      </c>
      <c r="D59" s="255">
        <f>P!AK61</f>
        <v>86.666666666666671</v>
      </c>
      <c r="E59" s="254">
        <f t="shared" si="0"/>
        <v>33.333333333333329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113.07423104676697</v>
      </c>
      <c r="D60" s="255">
        <f>P!AK62</f>
        <v>110</v>
      </c>
      <c r="E60" s="254">
        <f t="shared" si="0"/>
        <v>3.0742310467669682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622.96296296296293</v>
      </c>
      <c r="D61" s="255">
        <f>P!AK63</f>
        <v>620</v>
      </c>
      <c r="E61" s="254">
        <f t="shared" si="0"/>
        <v>2.9629629629629335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719.14047872493347</v>
      </c>
      <c r="D62" s="255">
        <f>P!AK64</f>
        <v>640</v>
      </c>
      <c r="E62" s="254">
        <f t="shared" si="0"/>
        <v>79.140478724933473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481.48148148148147</v>
      </c>
      <c r="D63" s="255">
        <f>P!AK65</f>
        <v>333.33333333333337</v>
      </c>
      <c r="E63" s="254">
        <f t="shared" si="0"/>
        <v>148.1481481481481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558.57142857142867</v>
      </c>
      <c r="D64" s="255">
        <f>P!AK66</f>
        <v>558.57142857142867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885.71428571428567</v>
      </c>
      <c r="D65" s="255">
        <f>P!AK67</f>
        <v>863.63636363636351</v>
      </c>
      <c r="E65" s="254">
        <f t="shared" si="0"/>
        <v>22.077922077922153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5833.333333333333</v>
      </c>
      <c r="D68" s="255">
        <f>P!AK70</f>
        <v>5866.666666666667</v>
      </c>
      <c r="E68" s="254">
        <f t="shared" ref="E68:E131" si="2">ABS(C68-D68)</f>
        <v>33.33333333333394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589.47003657732409</v>
      </c>
      <c r="D69" s="255">
        <f>P!AK71</f>
        <v>582.35294117647061</v>
      </c>
      <c r="E69" s="254">
        <f t="shared" si="2"/>
        <v>7.1170954008534864</v>
      </c>
      <c r="F69" s="261" t="str">
        <f t="shared" si="3"/>
        <v>-</v>
      </c>
    </row>
    <row r="70" spans="1:6">
      <c r="A70" s="212" t="s">
        <v>79</v>
      </c>
      <c r="B70" s="240" t="s">
        <v>9</v>
      </c>
      <c r="C70" s="255">
        <f>S!D70</f>
        <v>1756.9895221308839</v>
      </c>
      <c r="D70" s="255">
        <f>P!AK72</f>
        <v>1775</v>
      </c>
      <c r="E70" s="254">
        <f t="shared" si="2"/>
        <v>18.01047786911613</v>
      </c>
      <c r="F70" s="261" t="str">
        <f t="shared" si="3"/>
        <v>+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9.3333333333333339</v>
      </c>
      <c r="E71" s="254">
        <f t="shared" si="2"/>
        <v>1.3333333333333339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765</v>
      </c>
      <c r="D72" s="255">
        <f>P!AK74</f>
        <v>722.58064516129025</v>
      </c>
      <c r="E72" s="254">
        <f t="shared" si="2"/>
        <v>42.419354838709751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726</v>
      </c>
      <c r="D73" s="255">
        <f>P!AK75</f>
        <v>676.47058823529414</v>
      </c>
      <c r="E73" s="254">
        <f t="shared" si="2"/>
        <v>49.529411764705856</v>
      </c>
      <c r="F73" s="261" t="str">
        <f t="shared" si="3"/>
        <v>-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1701.0989010989013</v>
      </c>
      <c r="D75" s="255">
        <f>P!AK77</f>
        <v>1709.0909090909088</v>
      </c>
      <c r="E75" s="254">
        <f t="shared" si="2"/>
        <v>7.9920079920075295</v>
      </c>
      <c r="F75" s="261" t="str">
        <f t="shared" si="3"/>
        <v>+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3515.0329832168036</v>
      </c>
      <c r="D77" s="255">
        <f>P!AK79</f>
        <v>1107.6923076923076</v>
      </c>
      <c r="E77" s="254">
        <f t="shared" si="2"/>
        <v>2407.340675524496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567.92452830188677</v>
      </c>
      <c r="D78" s="255">
        <f>P!AK80</f>
        <v>550</v>
      </c>
      <c r="E78" s="254">
        <f t="shared" si="2"/>
        <v>17.924528301886767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330.57851239669412</v>
      </c>
      <c r="D79" s="255">
        <f>P!AK81</f>
        <v>600</v>
      </c>
      <c r="E79" s="254">
        <f t="shared" si="2"/>
        <v>269.42148760330588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202.85714579113787</v>
      </c>
      <c r="D80" s="255">
        <f>P!AK82</f>
        <v>180</v>
      </c>
      <c r="E80" s="254">
        <f t="shared" si="2"/>
        <v>22.857145791137867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2570.3244566880926</v>
      </c>
      <c r="D84" s="255">
        <f>P!AK86</f>
        <v>2570.3244566880926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299.71428571428572</v>
      </c>
      <c r="D85" s="255">
        <f>P!AK87</f>
        <v>299.71428571428572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1743.2043658783764</v>
      </c>
      <c r="D86" s="255">
        <f>P!AK88</f>
        <v>1799.9999999999998</v>
      </c>
      <c r="E86" s="254">
        <f t="shared" si="2"/>
        <v>56.79563412162338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66.99978949840127</v>
      </c>
      <c r="D87" s="255">
        <f>P!AK89</f>
        <v>67</v>
      </c>
      <c r="E87" s="254">
        <f t="shared" si="2"/>
        <v>2.1050159872970653E-4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119.30506118796464</v>
      </c>
      <c r="D88" s="255">
        <f>P!AK90</f>
        <v>115</v>
      </c>
      <c r="E88" s="254">
        <f t="shared" si="2"/>
        <v>4.3050611879646397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10.823922977737094</v>
      </c>
      <c r="D89" s="255">
        <f>P!AK91</f>
        <v>10</v>
      </c>
      <c r="E89" s="254">
        <f t="shared" si="2"/>
        <v>0.82392297773709444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219.86363636363635</v>
      </c>
      <c r="D92" s="255">
        <f>P!AK94</f>
        <v>220</v>
      </c>
      <c r="E92" s="254">
        <f t="shared" si="2"/>
        <v>0.13636363636365445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78.683474311990935</v>
      </c>
      <c r="D95" s="255">
        <f>P!AK97</f>
        <v>83.63636363636364</v>
      </c>
      <c r="E95" s="254">
        <f t="shared" si="2"/>
        <v>4.9528893243727055</v>
      </c>
      <c r="F95" s="261" t="str">
        <f t="shared" si="3"/>
        <v>+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120</v>
      </c>
      <c r="D98" s="255">
        <f>P!AK100</f>
        <v>210</v>
      </c>
      <c r="E98" s="254">
        <f t="shared" si="2"/>
        <v>90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471.36290807288583</v>
      </c>
      <c r="D99" s="255">
        <f>P!AK101</f>
        <v>600</v>
      </c>
      <c r="E99" s="254">
        <f t="shared" si="2"/>
        <v>128.63709192711417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120</v>
      </c>
      <c r="D106" s="255">
        <f>P!AK108</f>
        <v>180</v>
      </c>
      <c r="E106" s="254">
        <f t="shared" si="2"/>
        <v>60</v>
      </c>
      <c r="F106" s="261" t="str">
        <f t="shared" si="3"/>
        <v>+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275</v>
      </c>
      <c r="D109" s="255">
        <f>P!AK111</f>
        <v>223.33333333333334</v>
      </c>
      <c r="E109" s="254">
        <f t="shared" si="2"/>
        <v>51.666666666666657</v>
      </c>
      <c r="F109" s="261" t="str">
        <f t="shared" si="3"/>
        <v>-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860</v>
      </c>
      <c r="E110" s="254">
        <f t="shared" si="2"/>
        <v>860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1816</v>
      </c>
      <c r="D112" s="255">
        <f>P!AK114</f>
        <v>1573.913043478261</v>
      </c>
      <c r="E112" s="254">
        <f t="shared" si="2"/>
        <v>242.08695652173901</v>
      </c>
      <c r="F112" s="261" t="str">
        <f t="shared" si="3"/>
        <v>-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8.1333333333333329</v>
      </c>
      <c r="D116" s="255">
        <f>P!AK118</f>
        <v>8.75</v>
      </c>
      <c r="E116" s="254">
        <f t="shared" si="2"/>
        <v>0.61666666666666714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1300</v>
      </c>
      <c r="D123" s="255">
        <f>P!AK125</f>
        <v>1476.8518518518517</v>
      </c>
      <c r="E123" s="254">
        <f t="shared" si="2"/>
        <v>176.85185185185173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110</v>
      </c>
      <c r="D126" s="255">
        <f>P!AK128</f>
        <v>164.64542651593013</v>
      </c>
      <c r="E126" s="254">
        <f t="shared" si="2"/>
        <v>54.645426515930126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291.71717171717171</v>
      </c>
      <c r="D127" s="255">
        <f>P!AK129</f>
        <v>337.70279039584688</v>
      </c>
      <c r="E127" s="254">
        <f t="shared" si="2"/>
        <v>45.985618678675166</v>
      </c>
      <c r="F127" s="261" t="str">
        <f t="shared" si="3"/>
        <v>+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97.5</v>
      </c>
      <c r="D130" s="255">
        <f>P!AK132</f>
        <v>105.43478260869566</v>
      </c>
      <c r="E130" s="254">
        <f t="shared" si="2"/>
        <v>7.9347826086956559</v>
      </c>
      <c r="F130" s="261" t="str">
        <f t="shared" si="3"/>
        <v>+</v>
      </c>
    </row>
    <row r="131" spans="1:6" hidden="1">
      <c r="A131" s="212" t="s">
        <v>125</v>
      </c>
      <c r="B131" s="240" t="s">
        <v>9</v>
      </c>
      <c r="C131" s="255">
        <f>S!D131</f>
        <v>69.587301587301582</v>
      </c>
      <c r="D131" s="255">
        <f>P!AK133</f>
        <v>69.587301587301582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113.20284697508896</v>
      </c>
      <c r="D132" s="255">
        <f>P!AK134</f>
        <v>117.53578732106338</v>
      </c>
      <c r="E132" s="254">
        <f t="shared" ref="E132:E195" si="4">ABS(C132-D132)</f>
        <v>4.3329403459744213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171.66666666666666</v>
      </c>
      <c r="D133" s="255">
        <f>P!AK135</f>
        <v>154.54545454545453</v>
      </c>
      <c r="E133" s="254">
        <f t="shared" si="4"/>
        <v>17.121212121212125</v>
      </c>
      <c r="F133" s="261" t="str">
        <f t="shared" si="5"/>
        <v>-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180</v>
      </c>
      <c r="D135" s="255">
        <f>P!AK137</f>
        <v>260</v>
      </c>
      <c r="E135" s="254">
        <f t="shared" si="4"/>
        <v>80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460</v>
      </c>
      <c r="D136" s="255">
        <f>P!AK138</f>
        <v>396.69724770642199</v>
      </c>
      <c r="E136" s="254">
        <f t="shared" si="4"/>
        <v>63.30275229357801</v>
      </c>
      <c r="F136" s="261" t="str">
        <f t="shared" si="5"/>
        <v>-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19.561933534743204</v>
      </c>
      <c r="D141" s="255">
        <f>P!AK143</f>
        <v>24.349514563106798</v>
      </c>
      <c r="E141" s="254">
        <f t="shared" si="4"/>
        <v>4.7875810283635936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1184.4736842105262</v>
      </c>
      <c r="D143" s="255">
        <f>P!AK145</f>
        <v>1150</v>
      </c>
      <c r="E143" s="254">
        <f t="shared" si="4"/>
        <v>34.473684210526244</v>
      </c>
      <c r="F143" s="261" t="str">
        <f t="shared" si="5"/>
        <v>-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300</v>
      </c>
      <c r="E144" s="254">
        <f t="shared" si="4"/>
        <v>0</v>
      </c>
      <c r="F144" s="261" t="str">
        <f t="shared" si="5"/>
        <v>×</v>
      </c>
    </row>
    <row r="145" spans="1:6" hidden="1">
      <c r="A145" s="212" t="s">
        <v>132</v>
      </c>
      <c r="B145" s="240" t="s">
        <v>9</v>
      </c>
      <c r="C145" s="255">
        <f>S!D145</f>
        <v>750</v>
      </c>
      <c r="D145" s="255">
        <f>P!AK147</f>
        <v>800</v>
      </c>
      <c r="E145" s="254">
        <f t="shared" si="4"/>
        <v>50</v>
      </c>
      <c r="F145" s="261" t="str">
        <f t="shared" si="5"/>
        <v>+</v>
      </c>
    </row>
    <row r="146" spans="1:6" hidden="1">
      <c r="A146" s="212" t="s">
        <v>133</v>
      </c>
      <c r="B146" s="240" t="s">
        <v>9</v>
      </c>
      <c r="C146" s="255">
        <f>S!D146</f>
        <v>1187.5</v>
      </c>
      <c r="D146" s="255">
        <f>P!AK148</f>
        <v>1150</v>
      </c>
      <c r="E146" s="254">
        <f t="shared" si="4"/>
        <v>37.5</v>
      </c>
      <c r="F146" s="261" t="str">
        <f t="shared" si="5"/>
        <v>-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251.95096240134961</v>
      </c>
      <c r="D150" s="255">
        <f>P!AK152</f>
        <v>256.91919191919192</v>
      </c>
      <c r="E150" s="254">
        <f t="shared" si="4"/>
        <v>4.9682295178423033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168.1850533807829</v>
      </c>
      <c r="D152" s="255">
        <f>P!AK154</f>
        <v>160.1698754246886</v>
      </c>
      <c r="E152" s="254">
        <f t="shared" si="4"/>
        <v>8.0151779560943055</v>
      </c>
      <c r="F152" s="261" t="str">
        <f t="shared" si="5"/>
        <v>-</v>
      </c>
    </row>
    <row r="153" spans="1:6">
      <c r="A153" s="212" t="s">
        <v>138</v>
      </c>
      <c r="B153" s="240" t="s">
        <v>9</v>
      </c>
      <c r="C153" s="255">
        <f>S!D153</f>
        <v>355.44580898604886</v>
      </c>
      <c r="D153" s="255">
        <f>P!AK155</f>
        <v>371.00763358778624</v>
      </c>
      <c r="E153" s="254">
        <f t="shared" si="4"/>
        <v>15.561824601737385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345.71955719557195</v>
      </c>
      <c r="D154" s="255">
        <f>P!AK156</f>
        <v>474.23728813559319</v>
      </c>
      <c r="E154" s="254">
        <f t="shared" si="4"/>
        <v>128.51773094002124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608.24742268041246</v>
      </c>
      <c r="D160" s="255">
        <f>P!AK162</f>
        <v>550</v>
      </c>
      <c r="E160" s="254">
        <f t="shared" si="4"/>
        <v>58.247422680412456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637.09677419354841</v>
      </c>
      <c r="D161" s="255">
        <f>P!AK163</f>
        <v>700</v>
      </c>
      <c r="E161" s="254">
        <f t="shared" si="4"/>
        <v>62.903225806451587</v>
      </c>
      <c r="F161" s="261" t="str">
        <f t="shared" si="5"/>
        <v>+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400</v>
      </c>
      <c r="D167" s="255">
        <f>P!AK169</f>
        <v>400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823.07692307692309</v>
      </c>
      <c r="D168" s="255">
        <f>P!AK170</f>
        <v>700</v>
      </c>
      <c r="E168" s="254">
        <f t="shared" si="4"/>
        <v>123.07692307692309</v>
      </c>
      <c r="F168" s="261" t="str">
        <f t="shared" si="5"/>
        <v>-</v>
      </c>
    </row>
    <row r="169" spans="1:6" hidden="1">
      <c r="A169" s="212" t="s">
        <v>4</v>
      </c>
      <c r="B169" s="240" t="s">
        <v>9</v>
      </c>
      <c r="C169" s="255">
        <f>S!D169</f>
        <v>347.14285714285717</v>
      </c>
      <c r="D169" s="255">
        <f>P!AK171</f>
        <v>450</v>
      </c>
      <c r="E169" s="254">
        <f t="shared" si="4"/>
        <v>102.85714285714283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22.285714285714285</v>
      </c>
      <c r="D177" s="255">
        <f>P!AK179</f>
        <v>23.24074074074074</v>
      </c>
      <c r="E177" s="254">
        <f t="shared" si="4"/>
        <v>0.95502645502645578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60.165289256198349</v>
      </c>
      <c r="D178" s="255">
        <f>P!AK180</f>
        <v>57.920353982300888</v>
      </c>
      <c r="E178" s="254">
        <f t="shared" si="4"/>
        <v>2.2449352738974611</v>
      </c>
      <c r="F178" s="261" t="str">
        <f t="shared" si="5"/>
        <v>-</v>
      </c>
    </row>
    <row r="179" spans="1:6" hidden="1">
      <c r="A179" s="212" t="s">
        <v>157</v>
      </c>
      <c r="B179" s="240" t="s">
        <v>9</v>
      </c>
      <c r="C179" s="255">
        <f>S!D179</f>
        <v>180.30303030303031</v>
      </c>
      <c r="D179" s="255">
        <f>P!AK181</f>
        <v>167.57575757575756</v>
      </c>
      <c r="E179" s="254">
        <f t="shared" si="4"/>
        <v>12.727272727272748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169.21052631578948</v>
      </c>
      <c r="D180" s="255">
        <f>P!AK182</f>
        <v>162.75862068965517</v>
      </c>
      <c r="E180" s="254">
        <f t="shared" si="4"/>
        <v>6.4519056261343053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60.5</v>
      </c>
      <c r="D181" s="255">
        <f>P!AK183</f>
        <v>194.375</v>
      </c>
      <c r="E181" s="254">
        <f t="shared" si="4"/>
        <v>133.875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</v>
      </c>
      <c r="D182" s="255">
        <f>P!AK184</f>
        <v>4.8510638297872344</v>
      </c>
      <c r="E182" s="254">
        <f t="shared" si="4"/>
        <v>0.14893617021276562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45.063291139240505</v>
      </c>
      <c r="D183" s="255">
        <f>P!AK185</f>
        <v>74.6875</v>
      </c>
      <c r="E183" s="254">
        <f t="shared" si="4"/>
        <v>29.624208860759495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67.1875</v>
      </c>
      <c r="D184" s="255">
        <f>P!AK186</f>
        <v>66.388888888888886</v>
      </c>
      <c r="E184" s="254">
        <f t="shared" si="4"/>
        <v>0.79861111111111427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75</v>
      </c>
      <c r="D185" s="255">
        <f>P!AK187</f>
        <v>62</v>
      </c>
      <c r="E185" s="254">
        <f t="shared" si="4"/>
        <v>13</v>
      </c>
      <c r="F185" s="261" t="str">
        <f t="shared" si="5"/>
        <v>-</v>
      </c>
    </row>
    <row r="186" spans="1:6" hidden="1">
      <c r="A186" s="212" t="s">
        <v>278</v>
      </c>
      <c r="B186" s="240" t="s">
        <v>9</v>
      </c>
      <c r="C186" s="255">
        <f>S!D186</f>
        <v>53.333333333333336</v>
      </c>
      <c r="D186" s="255">
        <f>P!AK188</f>
        <v>60</v>
      </c>
      <c r="E186" s="254">
        <f t="shared" si="4"/>
        <v>6.6666666666666643</v>
      </c>
      <c r="F186" s="261" t="str">
        <f t="shared" si="5"/>
        <v>+</v>
      </c>
    </row>
    <row r="187" spans="1:6">
      <c r="A187" s="212" t="s">
        <v>163</v>
      </c>
      <c r="B187" s="240" t="s">
        <v>31</v>
      </c>
      <c r="C187" s="255">
        <f>S!D187</f>
        <v>63.529411764705884</v>
      </c>
      <c r="D187" s="255">
        <f>P!AK189</f>
        <v>40</v>
      </c>
      <c r="E187" s="254">
        <f t="shared" si="4"/>
        <v>23.529411764705884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5</v>
      </c>
      <c r="D188" s="255">
        <f>P!AK190</f>
        <v>5.791666666666667</v>
      </c>
      <c r="E188" s="254">
        <f t="shared" si="4"/>
        <v>0.79166666666666696</v>
      </c>
      <c r="F188" s="261" t="str">
        <f t="shared" si="5"/>
        <v>+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36.92307692307692</v>
      </c>
      <c r="D193" s="255">
        <f>P!AK195</f>
        <v>40</v>
      </c>
      <c r="E193" s="254">
        <f t="shared" si="4"/>
        <v>3.0769230769230802</v>
      </c>
      <c r="F193" s="261" t="str">
        <f t="shared" si="5"/>
        <v>+</v>
      </c>
    </row>
    <row r="194" spans="1:6" hidden="1">
      <c r="A194" s="212" t="s">
        <v>169</v>
      </c>
      <c r="B194" s="240" t="s">
        <v>9</v>
      </c>
      <c r="C194" s="255">
        <f>S!D194</f>
        <v>26.5</v>
      </c>
      <c r="D194" s="255">
        <f>P!AK196</f>
        <v>20.953895071542131</v>
      </c>
      <c r="E194" s="254">
        <f t="shared" si="4"/>
        <v>5.5461049284578685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26.794871794871796</v>
      </c>
      <c r="D195" s="255">
        <f>P!AK197</f>
        <v>25</v>
      </c>
      <c r="E195" s="254">
        <f t="shared" si="4"/>
        <v>1.7948717948717956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70</v>
      </c>
      <c r="D197" s="255">
        <f>P!AK199</f>
        <v>119.375</v>
      </c>
      <c r="E197" s="254">
        <f t="shared" si="6"/>
        <v>49.375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185.76923076923077</v>
      </c>
      <c r="D198" s="255">
        <f>P!AK200</f>
        <v>145.55555555555554</v>
      </c>
      <c r="E198" s="254">
        <f t="shared" si="6"/>
        <v>40.213675213675231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200</v>
      </c>
      <c r="D199" s="255">
        <f>P!AK201</f>
        <v>135</v>
      </c>
      <c r="E199" s="254">
        <f t="shared" si="6"/>
        <v>65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30</v>
      </c>
      <c r="D203" s="255">
        <f>P!AK205</f>
        <v>37</v>
      </c>
      <c r="E203" s="254">
        <f t="shared" si="6"/>
        <v>7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30</v>
      </c>
      <c r="D204" s="255">
        <f>P!AK206</f>
        <v>42.941176470588232</v>
      </c>
      <c r="E204" s="254">
        <f t="shared" si="6"/>
        <v>12.941176470588232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44.864864864864863</v>
      </c>
      <c r="D206" s="255">
        <f>P!AK208</f>
        <v>37.727272727272727</v>
      </c>
      <c r="E206" s="254">
        <f t="shared" si="6"/>
        <v>7.1375921375921365</v>
      </c>
      <c r="F206" s="261" t="str">
        <f t="shared" si="7"/>
        <v>-</v>
      </c>
    </row>
    <row r="207" spans="1:6" hidden="1">
      <c r="A207" s="212" t="s">
        <v>175</v>
      </c>
      <c r="B207" s="240" t="s">
        <v>9</v>
      </c>
      <c r="C207" s="255">
        <f>S!D207</f>
        <v>58.333333333333336</v>
      </c>
      <c r="D207" s="255">
        <f>P!AK209</f>
        <v>56</v>
      </c>
      <c r="E207" s="254">
        <f t="shared" si="6"/>
        <v>2.3333333333333357</v>
      </c>
      <c r="F207" s="261" t="str">
        <f t="shared" si="7"/>
        <v>-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37.222222222222221</v>
      </c>
      <c r="D211" s="255">
        <f>P!AK213</f>
        <v>35</v>
      </c>
      <c r="E211" s="254">
        <f t="shared" si="6"/>
        <v>2.2222222222222214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58.70967741935484</v>
      </c>
      <c r="D214" s="255">
        <f>P!AK216</f>
        <v>60</v>
      </c>
      <c r="E214" s="254">
        <f t="shared" si="6"/>
        <v>1.2903225806451601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410.7407407407407</v>
      </c>
      <c r="D228" s="255">
        <f>P!AK230</f>
        <v>410.7407407407407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679.99975445629525</v>
      </c>
      <c r="D229" s="255">
        <f>P!AK231</f>
        <v>680</v>
      </c>
      <c r="E229" s="254">
        <f t="shared" si="6"/>
        <v>2.4554370475016185E-4</v>
      </c>
      <c r="F229" s="261" t="str">
        <f t="shared" si="7"/>
        <v>+</v>
      </c>
    </row>
    <row r="230" spans="1:6">
      <c r="A230" s="212" t="s">
        <v>302</v>
      </c>
      <c r="B230" s="240" t="s">
        <v>9</v>
      </c>
      <c r="C230" s="255">
        <f>S!D230</f>
        <v>806.14958011542569</v>
      </c>
      <c r="D230" s="255">
        <f>P!AK232</f>
        <v>778.57142857142856</v>
      </c>
      <c r="E230" s="254">
        <f t="shared" si="6"/>
        <v>27.578151543997137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1.4000569527475253</v>
      </c>
      <c r="D231" s="255">
        <f>P!AK233</f>
        <v>1.4</v>
      </c>
      <c r="E231" s="254">
        <f t="shared" si="6"/>
        <v>5.6952747525373937E-5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29.334167709637047</v>
      </c>
      <c r="D232" s="255">
        <f>P!AK234</f>
        <v>25</v>
      </c>
      <c r="E232" s="254">
        <f t="shared" si="6"/>
        <v>4.3341677096370468</v>
      </c>
      <c r="F232" s="261" t="str">
        <f t="shared" si="7"/>
        <v>-</v>
      </c>
    </row>
    <row r="233" spans="1:6" hidden="1">
      <c r="A233" s="212" t="s">
        <v>284</v>
      </c>
      <c r="B233" s="240" t="s">
        <v>9</v>
      </c>
      <c r="C233" s="255">
        <f>S!D233</f>
        <v>350</v>
      </c>
      <c r="D233" s="255">
        <f>P!AK235</f>
        <v>500</v>
      </c>
      <c r="E233" s="254">
        <f t="shared" si="6"/>
        <v>150</v>
      </c>
      <c r="F233" s="261" t="str">
        <f t="shared" si="7"/>
        <v>+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500</v>
      </c>
      <c r="D238" s="255">
        <f>P!AK240</f>
        <v>500</v>
      </c>
      <c r="E238" s="254">
        <f t="shared" si="6"/>
        <v>0</v>
      </c>
      <c r="F238" s="261" t="str">
        <f t="shared" si="7"/>
        <v>×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9.5770171149144261</v>
      </c>
      <c r="D243" s="255">
        <f>P!AK245</f>
        <v>9.5204081632653068</v>
      </c>
      <c r="E243" s="254">
        <f t="shared" si="6"/>
        <v>5.6608951649119277E-2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515</v>
      </c>
      <c r="D244" s="255">
        <f>P!AK246</f>
        <v>515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349.98526936026929</v>
      </c>
      <c r="D245" s="255">
        <f>P!AK247</f>
        <v>350</v>
      </c>
      <c r="E245" s="254">
        <f t="shared" si="6"/>
        <v>1.4730639730714756E-2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1.1152335224792667</v>
      </c>
      <c r="E250" s="254">
        <f t="shared" si="6"/>
        <v>0.11523352247926666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="70" zoomScaleNormal="70" workbookViewId="0">
      <selection activeCell="E4" sqref="E4:E1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475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491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492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493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494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495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496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487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488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489</v>
      </c>
      <c r="C15" s="201">
        <v>0</v>
      </c>
      <c r="D15" s="210">
        <f t="shared" si="0"/>
        <v>0</v>
      </c>
      <c r="E15" s="201">
        <f>SUM($D$3:D15)</f>
        <v>115270</v>
      </c>
      <c r="F15" s="165">
        <f t="shared" si="1"/>
        <v>12</v>
      </c>
    </row>
    <row r="16" spans="1:8" ht="19.5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115270</v>
      </c>
      <c r="F16" s="165">
        <f t="shared" si="1"/>
        <v>12</v>
      </c>
    </row>
    <row r="17" spans="1:6" ht="19.5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115270</v>
      </c>
      <c r="F17" s="165">
        <f t="shared" si="1"/>
        <v>12</v>
      </c>
    </row>
    <row r="18" spans="1:6" ht="19.5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115270</v>
      </c>
      <c r="F18" s="165">
        <f t="shared" si="1"/>
        <v>12</v>
      </c>
    </row>
    <row r="19" spans="1:6" ht="19.5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115270</v>
      </c>
      <c r="F19" s="165">
        <f t="shared" si="1"/>
        <v>12</v>
      </c>
    </row>
    <row r="20" spans="1:6" ht="19.5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115270</v>
      </c>
      <c r="F20" s="165">
        <f t="shared" si="1"/>
        <v>12</v>
      </c>
    </row>
    <row r="21" spans="1:6" ht="19.5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115270</v>
      </c>
      <c r="F21" s="165">
        <f t="shared" si="1"/>
        <v>12</v>
      </c>
    </row>
    <row r="22" spans="1:6" ht="19.5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115270</v>
      </c>
      <c r="F22" s="165">
        <f t="shared" si="1"/>
        <v>12</v>
      </c>
    </row>
    <row r="23" spans="1:6" ht="19.5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115270</v>
      </c>
      <c r="F23" s="165">
        <f t="shared" si="1"/>
        <v>12</v>
      </c>
    </row>
    <row r="24" spans="1:6" ht="19.5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115270</v>
      </c>
      <c r="F24" s="165">
        <f t="shared" si="1"/>
        <v>12</v>
      </c>
    </row>
    <row r="25" spans="1:6" ht="19.5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115270</v>
      </c>
      <c r="F25" s="165"/>
    </row>
    <row r="26" spans="1:6" ht="19.5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115270</v>
      </c>
      <c r="F26" s="165"/>
    </row>
    <row r="27" spans="1:6" ht="19.5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115270</v>
      </c>
      <c r="F27" s="165"/>
    </row>
    <row r="28" spans="1:6" ht="19.5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115270</v>
      </c>
      <c r="F28" s="165"/>
    </row>
    <row r="29" spans="1:6" ht="19.5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115270</v>
      </c>
      <c r="F29" s="165"/>
    </row>
    <row r="30" spans="1:6" ht="19.5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115270</v>
      </c>
      <c r="F30" s="165"/>
    </row>
    <row r="31" spans="1:6" ht="19.5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115270</v>
      </c>
      <c r="F31" s="165"/>
    </row>
    <row r="32" spans="1:6" ht="19.5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115270</v>
      </c>
      <c r="F32" s="165"/>
    </row>
    <row r="33" spans="1:6" ht="19.5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115270</v>
      </c>
      <c r="F33" s="165"/>
    </row>
    <row r="34" spans="1:6" ht="19.5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115270</v>
      </c>
      <c r="F34" s="165"/>
    </row>
    <row r="35" spans="1:6" ht="19.5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115270</v>
      </c>
      <c r="F35" s="165"/>
    </row>
    <row r="36" spans="1:6" ht="19.5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115270</v>
      </c>
      <c r="F36" s="165"/>
    </row>
    <row r="37" spans="1:6" ht="19.5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115270</v>
      </c>
      <c r="F37" s="165"/>
    </row>
    <row r="38" spans="1:6" ht="19.5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115270</v>
      </c>
      <c r="F38" s="165"/>
    </row>
    <row r="39" spans="1:6" ht="19.5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115270</v>
      </c>
      <c r="F39" s="165"/>
    </row>
    <row r="40" spans="1:6" ht="19.5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115270</v>
      </c>
      <c r="F40" s="165"/>
    </row>
    <row r="41" spans="1:6" ht="19.5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115270</v>
      </c>
      <c r="F41" s="165"/>
    </row>
    <row r="42" spans="1:6" ht="19.5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115270</v>
      </c>
      <c r="F42" s="165"/>
    </row>
    <row r="43" spans="1:6" ht="19.5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115270</v>
      </c>
      <c r="F43" s="165"/>
    </row>
    <row r="44" spans="1:6" ht="19.5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115270</v>
      </c>
      <c r="F44" s="165"/>
    </row>
    <row r="45" spans="1:6" ht="19.5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115270</v>
      </c>
      <c r="F45" s="165"/>
    </row>
    <row r="46" spans="1:6" ht="19.5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115270</v>
      </c>
      <c r="F46" s="165"/>
    </row>
    <row r="47" spans="1:6" ht="19.5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115270</v>
      </c>
      <c r="F47" s="165"/>
    </row>
    <row r="48" spans="1:6" ht="19.5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115270</v>
      </c>
      <c r="F48" s="165"/>
    </row>
    <row r="49" spans="1:6" ht="19.5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115270</v>
      </c>
      <c r="F49" s="165"/>
    </row>
    <row r="50" spans="1:6" ht="19.5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115270</v>
      </c>
      <c r="F50" s="165"/>
    </row>
    <row r="51" spans="1:6" ht="19.5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115270</v>
      </c>
      <c r="F51" s="165">
        <f t="shared" si="1"/>
        <v>12</v>
      </c>
    </row>
    <row r="52" spans="1:6" ht="19.5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115270</v>
      </c>
      <c r="F52" s="165">
        <f t="shared" si="1"/>
        <v>12</v>
      </c>
    </row>
    <row r="53" spans="1:6" ht="19.5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115270</v>
      </c>
      <c r="F53" s="165">
        <f t="shared" si="1"/>
        <v>12</v>
      </c>
    </row>
    <row r="54" spans="1:6" ht="19.5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115270</v>
      </c>
      <c r="F54" s="165"/>
    </row>
    <row r="55" spans="1:6" ht="19.5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115270</v>
      </c>
      <c r="F55" s="165"/>
    </row>
    <row r="56" spans="1:6" ht="19.5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115270</v>
      </c>
      <c r="F56" s="165"/>
    </row>
    <row r="57" spans="1:6" ht="19.5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115270</v>
      </c>
      <c r="F57" s="165"/>
    </row>
    <row r="58" spans="1:6" ht="19.5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115270</v>
      </c>
      <c r="F58" s="165"/>
    </row>
    <row r="59" spans="1:6" ht="19.5">
      <c r="A59" s="176"/>
      <c r="B59" s="167" t="s">
        <v>243</v>
      </c>
      <c r="C59" s="168">
        <f>SUM(C4:C58)</f>
        <v>115270</v>
      </c>
      <c r="D59" s="211"/>
      <c r="E59" s="207"/>
    </row>
    <row r="60" spans="1:6" ht="19.5">
      <c r="A60" s="487" t="s">
        <v>413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0"/>
  <sheetViews>
    <sheetView showGridLines="0" topLeftCell="A2" zoomScale="70" zoomScaleNormal="70" workbookViewId="0">
      <selection activeCell="E4" sqref="E4:E2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476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491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7" si="0">C5</f>
        <v>49167</v>
      </c>
      <c r="E5" s="175">
        <f>SUM($D$3:D5)</f>
        <v>69147</v>
      </c>
      <c r="F5" s="165">
        <f t="shared" ref="F5:F27" si="1">A5</f>
        <v>2</v>
      </c>
    </row>
    <row r="6" spans="1:6">
      <c r="A6" s="185">
        <f>SUBTOTAL(103,B$4:B6)</f>
        <v>3</v>
      </c>
      <c r="B6" s="311" t="s">
        <v>495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499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502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500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501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503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504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505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478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506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507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508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499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509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510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511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512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9" t="s">
        <v>514</v>
      </c>
      <c r="C26" s="201">
        <v>1600</v>
      </c>
      <c r="D26" s="161">
        <f t="shared" si="0"/>
        <v>1600</v>
      </c>
      <c r="E26" s="175">
        <f>SUM($D$3:D26)</f>
        <v>179448</v>
      </c>
      <c r="F26" s="165"/>
    </row>
    <row r="27" spans="1:6">
      <c r="A27" s="185">
        <f>SUBTOTAL(103,B$4:B27)</f>
        <v>24</v>
      </c>
      <c r="B27" s="157" t="s">
        <v>513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 t="shared" si="1"/>
        <v>24</v>
      </c>
    </row>
    <row r="28" spans="1:6">
      <c r="A28" s="176"/>
      <c r="B28" s="167" t="s">
        <v>243</v>
      </c>
      <c r="C28" s="168">
        <f>SUM(C4:C27)</f>
        <v>182248</v>
      </c>
    </row>
    <row r="29" spans="1:6">
      <c r="A29" s="483" t="s">
        <v>414</v>
      </c>
      <c r="B29" s="484"/>
      <c r="C29" s="485"/>
    </row>
    <row r="30" spans="1:6">
      <c r="A30" s="299"/>
      <c r="B30" s="299"/>
      <c r="C30" s="299"/>
    </row>
  </sheetData>
  <mergeCells count="3">
    <mergeCell ref="A1:C1"/>
    <mergeCell ref="A2:C2"/>
    <mergeCell ref="A29:C29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D14" sqref="D14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521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491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9" t="s">
        <v>495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522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 t="s">
        <v>200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523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484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478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524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525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489</v>
      </c>
      <c r="C16" s="201">
        <v>0</v>
      </c>
      <c r="D16" s="161">
        <f t="shared" si="0"/>
        <v>0</v>
      </c>
      <c r="E16" s="182">
        <f>SUM($D$3:D16)</f>
        <v>35517</v>
      </c>
      <c r="F16" s="183">
        <f t="shared" si="1"/>
        <v>13</v>
      </c>
    </row>
    <row r="17" spans="1:6" ht="19.5">
      <c r="A17" s="185">
        <v>14</v>
      </c>
      <c r="B17" s="157"/>
      <c r="C17" s="201"/>
      <c r="D17" s="161">
        <f t="shared" si="0"/>
        <v>0</v>
      </c>
      <c r="E17" s="182">
        <f>SUM($D$3:D17)</f>
        <v>35517</v>
      </c>
      <c r="F17" s="183">
        <f t="shared" si="1"/>
        <v>14</v>
      </c>
    </row>
    <row r="18" spans="1:6" ht="19.5">
      <c r="A18" s="185">
        <v>15</v>
      </c>
      <c r="B18" s="157"/>
      <c r="C18" s="201"/>
      <c r="D18" s="161">
        <f t="shared" si="0"/>
        <v>0</v>
      </c>
      <c r="E18" s="182">
        <f>SUM($D$3:D18)</f>
        <v>35517</v>
      </c>
      <c r="F18" s="183">
        <f t="shared" si="1"/>
        <v>15</v>
      </c>
    </row>
    <row r="19" spans="1:6" ht="19.5">
      <c r="A19" s="185">
        <v>16</v>
      </c>
      <c r="B19" s="157"/>
      <c r="C19" s="201"/>
      <c r="D19" s="161">
        <f t="shared" si="0"/>
        <v>0</v>
      </c>
      <c r="E19" s="182">
        <f>SUM($D$3:D19)</f>
        <v>35517</v>
      </c>
      <c r="F19" s="183">
        <f t="shared" si="1"/>
        <v>16</v>
      </c>
    </row>
    <row r="20" spans="1:6" ht="19.5">
      <c r="A20" s="185">
        <v>17</v>
      </c>
      <c r="B20" s="157"/>
      <c r="C20" s="201"/>
      <c r="D20" s="161">
        <f t="shared" si="0"/>
        <v>0</v>
      </c>
      <c r="E20" s="182">
        <f>SUM($D$3:D20)</f>
        <v>35517</v>
      </c>
      <c r="F20" s="183">
        <f t="shared" si="1"/>
        <v>17</v>
      </c>
    </row>
    <row r="21" spans="1:6" ht="19.5">
      <c r="A21" s="185">
        <v>18</v>
      </c>
      <c r="B21" s="157"/>
      <c r="C21" s="201"/>
      <c r="D21" s="161">
        <f t="shared" si="0"/>
        <v>0</v>
      </c>
      <c r="E21" s="182">
        <f>SUM($D$3:D21)</f>
        <v>35517</v>
      </c>
      <c r="F21" s="183">
        <f t="shared" si="1"/>
        <v>18</v>
      </c>
    </row>
    <row r="22" spans="1:6" ht="19.5">
      <c r="A22" s="185">
        <v>19</v>
      </c>
      <c r="B22" s="202"/>
      <c r="C22" s="201"/>
      <c r="D22" s="161">
        <f t="shared" si="0"/>
        <v>0</v>
      </c>
      <c r="E22" s="182">
        <f>SUM($D$3:D22)</f>
        <v>35517</v>
      </c>
      <c r="F22" s="183">
        <f t="shared" si="1"/>
        <v>19</v>
      </c>
    </row>
    <row r="23" spans="1:6" ht="19.5">
      <c r="A23" s="185">
        <v>20</v>
      </c>
      <c r="B23" s="157"/>
      <c r="C23" s="201"/>
      <c r="D23" s="161">
        <f t="shared" si="0"/>
        <v>0</v>
      </c>
      <c r="E23" s="182">
        <f>SUM($D$3:D23)</f>
        <v>35517</v>
      </c>
      <c r="F23" s="183">
        <f t="shared" si="1"/>
        <v>20</v>
      </c>
    </row>
    <row r="24" spans="1:6" ht="19.5">
      <c r="A24" s="185">
        <v>21</v>
      </c>
      <c r="B24" s="233"/>
      <c r="C24" s="201"/>
      <c r="D24" s="161">
        <f t="shared" si="0"/>
        <v>0</v>
      </c>
      <c r="E24" s="182">
        <f>SUM($D$3:D24)</f>
        <v>35517</v>
      </c>
      <c r="F24" s="183">
        <f t="shared" si="1"/>
        <v>21</v>
      </c>
    </row>
    <row r="25" spans="1:6" ht="19.5">
      <c r="A25" s="185">
        <v>22</v>
      </c>
      <c r="B25" s="233"/>
      <c r="C25" s="201"/>
      <c r="D25" s="161">
        <f t="shared" si="0"/>
        <v>0</v>
      </c>
      <c r="E25" s="182">
        <f>SUM($D$3:D25)</f>
        <v>35517</v>
      </c>
      <c r="F25" s="183">
        <f t="shared" si="1"/>
        <v>22</v>
      </c>
    </row>
    <row r="26" spans="1:6" ht="19.5">
      <c r="A26" s="185">
        <v>23</v>
      </c>
      <c r="B26" s="233"/>
      <c r="C26" s="201"/>
      <c r="D26" s="161">
        <f t="shared" si="0"/>
        <v>0</v>
      </c>
      <c r="E26" s="182">
        <f>SUM($D$3:D26)</f>
        <v>35517</v>
      </c>
      <c r="F26" s="183">
        <f t="shared" si="1"/>
        <v>23</v>
      </c>
    </row>
    <row r="27" spans="1:6" ht="19.5">
      <c r="A27" s="185">
        <v>24</v>
      </c>
      <c r="B27" s="157"/>
      <c r="C27" s="201"/>
      <c r="D27" s="161">
        <f t="shared" si="0"/>
        <v>0</v>
      </c>
      <c r="E27" s="182">
        <f>SUM($D$3:D27)</f>
        <v>35517</v>
      </c>
      <c r="F27" s="183">
        <f t="shared" si="1"/>
        <v>24</v>
      </c>
    </row>
    <row r="28" spans="1:6" ht="19.5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35517</v>
      </c>
    </row>
    <row r="31" spans="1:6" ht="19.5">
      <c r="A31" s="483" t="s">
        <v>415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10" sqref="B10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528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491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529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495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530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510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489</v>
      </c>
      <c r="C9" s="201">
        <v>0</v>
      </c>
      <c r="D9" s="161">
        <f t="shared" si="0"/>
        <v>0</v>
      </c>
      <c r="E9" s="175">
        <f>SUM($D$3:D9)</f>
        <v>42473</v>
      </c>
      <c r="F9" s="165">
        <f t="shared" si="1"/>
        <v>6</v>
      </c>
    </row>
    <row r="10" spans="1:6">
      <c r="A10" s="185">
        <v>7</v>
      </c>
      <c r="B10" s="157"/>
      <c r="C10" s="201"/>
      <c r="D10" s="161">
        <f t="shared" si="0"/>
        <v>0</v>
      </c>
      <c r="E10" s="175">
        <f>SUM($D$3:D10)</f>
        <v>42473</v>
      </c>
      <c r="F10" s="165">
        <f t="shared" si="1"/>
        <v>7</v>
      </c>
    </row>
    <row r="11" spans="1:6">
      <c r="A11" s="185">
        <v>8</v>
      </c>
      <c r="B11" s="157"/>
      <c r="C11" s="201"/>
      <c r="D11" s="184">
        <f t="shared" si="0"/>
        <v>0</v>
      </c>
      <c r="E11" s="175">
        <f>SUM($D$3:D11)</f>
        <v>42473</v>
      </c>
      <c r="F11" s="165">
        <f t="shared" si="1"/>
        <v>8</v>
      </c>
    </row>
    <row r="12" spans="1:6">
      <c r="A12" s="185">
        <v>9</v>
      </c>
      <c r="B12" s="157"/>
      <c r="C12" s="201"/>
      <c r="D12" s="184">
        <f t="shared" si="0"/>
        <v>0</v>
      </c>
      <c r="E12" s="175">
        <f>SUM($D$3:D12)</f>
        <v>42473</v>
      </c>
      <c r="F12" s="165">
        <f t="shared" si="1"/>
        <v>9</v>
      </c>
    </row>
    <row r="13" spans="1:6">
      <c r="A13" s="185">
        <v>10</v>
      </c>
      <c r="B13" s="157"/>
      <c r="C13" s="201"/>
      <c r="D13" s="184">
        <f t="shared" si="0"/>
        <v>0</v>
      </c>
      <c r="E13" s="175">
        <f>SUM($D$3:D13)</f>
        <v>42473</v>
      </c>
      <c r="F13" s="165">
        <f t="shared" si="1"/>
        <v>10</v>
      </c>
    </row>
    <row r="14" spans="1:6">
      <c r="A14" s="185">
        <v>11</v>
      </c>
      <c r="B14" s="157"/>
      <c r="C14" s="201"/>
      <c r="D14" s="184">
        <f t="shared" si="0"/>
        <v>0</v>
      </c>
      <c r="E14" s="175">
        <f>SUM($D$3:D14)</f>
        <v>42473</v>
      </c>
      <c r="F14" s="165">
        <f t="shared" si="1"/>
        <v>11</v>
      </c>
    </row>
    <row r="15" spans="1:6">
      <c r="A15" s="185">
        <v>12</v>
      </c>
      <c r="B15" s="157"/>
      <c r="C15" s="201"/>
      <c r="D15" s="184">
        <f t="shared" si="0"/>
        <v>0</v>
      </c>
      <c r="E15" s="175">
        <f>SUM($D$3:D15)</f>
        <v>42473</v>
      </c>
      <c r="F15" s="165">
        <f t="shared" si="1"/>
        <v>12</v>
      </c>
    </row>
    <row r="16" spans="1:6">
      <c r="A16" s="185">
        <v>13</v>
      </c>
      <c r="B16" s="157"/>
      <c r="C16" s="201"/>
      <c r="D16" s="184">
        <f t="shared" si="0"/>
        <v>0</v>
      </c>
      <c r="E16" s="175">
        <f>SUM($D$3:D16)</f>
        <v>42473</v>
      </c>
      <c r="F16" s="165"/>
    </row>
    <row r="17" spans="1:6">
      <c r="A17" s="185">
        <v>14</v>
      </c>
      <c r="B17" s="157"/>
      <c r="C17" s="201"/>
      <c r="D17" s="184">
        <f t="shared" si="0"/>
        <v>0</v>
      </c>
      <c r="E17" s="175">
        <f>SUM($D$3:D17)</f>
        <v>42473</v>
      </c>
      <c r="F17" s="165">
        <f t="shared" si="1"/>
        <v>14</v>
      </c>
    </row>
    <row r="18" spans="1:6">
      <c r="A18" s="185">
        <v>15</v>
      </c>
      <c r="B18" s="157"/>
      <c r="C18" s="201"/>
      <c r="D18" s="184">
        <f t="shared" si="0"/>
        <v>0</v>
      </c>
      <c r="E18" s="175">
        <f>SUM($D$3:D18)</f>
        <v>42473</v>
      </c>
      <c r="F18" s="165">
        <f t="shared" si="1"/>
        <v>15</v>
      </c>
    </row>
    <row r="19" spans="1:6">
      <c r="A19" s="185">
        <v>16</v>
      </c>
      <c r="B19" s="157"/>
      <c r="C19" s="201"/>
      <c r="D19" s="184">
        <f t="shared" si="0"/>
        <v>0</v>
      </c>
      <c r="E19" s="175">
        <f>SUM($D$3:D19)</f>
        <v>42473</v>
      </c>
      <c r="F19" s="165">
        <f t="shared" si="1"/>
        <v>16</v>
      </c>
    </row>
    <row r="20" spans="1:6">
      <c r="A20" s="185">
        <v>17</v>
      </c>
      <c r="B20" s="157"/>
      <c r="C20" s="201"/>
      <c r="D20" s="184">
        <f t="shared" si="0"/>
        <v>0</v>
      </c>
      <c r="E20" s="175">
        <f>SUM($D$3:D20)</f>
        <v>42473</v>
      </c>
      <c r="F20" s="165">
        <f t="shared" si="1"/>
        <v>17</v>
      </c>
    </row>
    <row r="21" spans="1:6">
      <c r="A21" s="185">
        <v>18</v>
      </c>
      <c r="B21" s="251"/>
      <c r="C21" s="201"/>
      <c r="D21" s="184">
        <f t="shared" si="0"/>
        <v>0</v>
      </c>
      <c r="E21" s="175">
        <f>SUM($D$3:D21)</f>
        <v>42473</v>
      </c>
      <c r="F21" s="165"/>
    </row>
    <row r="22" spans="1:6">
      <c r="A22" s="185">
        <v>19</v>
      </c>
      <c r="B22" s="251"/>
      <c r="C22" s="201"/>
      <c r="D22" s="184">
        <f t="shared" si="0"/>
        <v>0</v>
      </c>
      <c r="E22" s="175">
        <f>SUM($D$3:D22)</f>
        <v>42473</v>
      </c>
      <c r="F22" s="165"/>
    </row>
    <row r="23" spans="1:6">
      <c r="A23" s="185">
        <v>20</v>
      </c>
      <c r="B23" s="251"/>
      <c r="C23" s="201"/>
      <c r="D23" s="184">
        <f t="shared" si="0"/>
        <v>0</v>
      </c>
      <c r="E23" s="175">
        <f>SUM($D$3:D23)</f>
        <v>42473</v>
      </c>
      <c r="F23" s="165"/>
    </row>
    <row r="24" spans="1:6">
      <c r="A24" s="185"/>
      <c r="B24" s="167" t="s">
        <v>243</v>
      </c>
      <c r="C24" s="168">
        <f>SUM(C4:C23)</f>
        <v>42473</v>
      </c>
    </row>
    <row r="25" spans="1:6">
      <c r="A25" s="483" t="s">
        <v>416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531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491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495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532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/>
      <c r="C9" s="201"/>
      <c r="D9" s="174">
        <f t="shared" si="0"/>
        <v>0</v>
      </c>
      <c r="E9" s="175">
        <f>SUM($D$3:D9)</f>
        <v>104423</v>
      </c>
      <c r="F9" s="187">
        <f t="shared" si="1"/>
        <v>6</v>
      </c>
    </row>
    <row r="10" spans="1:7" ht="19.5">
      <c r="A10" s="185">
        <v>7</v>
      </c>
      <c r="B10" s="157"/>
      <c r="C10" s="201"/>
      <c r="D10" s="174">
        <f t="shared" si="0"/>
        <v>0</v>
      </c>
      <c r="E10" s="175">
        <f>SUM($D$3:D10)</f>
        <v>104423</v>
      </c>
      <c r="F10" s="187">
        <f t="shared" si="1"/>
        <v>7</v>
      </c>
    </row>
    <row r="11" spans="1:7" ht="19.5">
      <c r="A11" s="185">
        <v>8</v>
      </c>
      <c r="B11" s="157"/>
      <c r="C11" s="201"/>
      <c r="D11" s="174">
        <f t="shared" si="0"/>
        <v>0</v>
      </c>
      <c r="E11" s="175">
        <f>SUM($D$3:D11)</f>
        <v>104423</v>
      </c>
      <c r="F11" s="187">
        <f t="shared" si="1"/>
        <v>8</v>
      </c>
    </row>
    <row r="12" spans="1:7" ht="19.5">
      <c r="A12" s="185">
        <v>9</v>
      </c>
      <c r="B12" s="157"/>
      <c r="C12" s="201"/>
      <c r="D12" s="174">
        <f t="shared" si="0"/>
        <v>0</v>
      </c>
      <c r="E12" s="175">
        <f>SUM($D$3:D12)</f>
        <v>104423</v>
      </c>
      <c r="F12" s="187">
        <f t="shared" si="1"/>
        <v>9</v>
      </c>
    </row>
    <row r="13" spans="1:7" ht="19.5">
      <c r="A13" s="185">
        <v>10</v>
      </c>
      <c r="B13" s="157"/>
      <c r="C13" s="201"/>
      <c r="D13" s="174">
        <f t="shared" si="0"/>
        <v>0</v>
      </c>
      <c r="E13" s="175">
        <f>SUM($D$3:D13)</f>
        <v>104423</v>
      </c>
      <c r="F13" s="187">
        <f t="shared" si="1"/>
        <v>10</v>
      </c>
    </row>
    <row r="14" spans="1:7" ht="19.5">
      <c r="A14" s="185">
        <v>11</v>
      </c>
      <c r="B14" s="157"/>
      <c r="C14" s="201"/>
      <c r="D14" s="174">
        <f t="shared" si="0"/>
        <v>0</v>
      </c>
      <c r="E14" s="175">
        <f>SUM($D$3:D14)</f>
        <v>104423</v>
      </c>
      <c r="F14" s="187">
        <f t="shared" si="1"/>
        <v>11</v>
      </c>
    </row>
    <row r="15" spans="1:7" ht="19.5">
      <c r="A15" s="185">
        <v>12</v>
      </c>
      <c r="B15" s="157"/>
      <c r="C15" s="201"/>
      <c r="D15" s="174">
        <f t="shared" si="0"/>
        <v>0</v>
      </c>
      <c r="E15" s="175">
        <f>SUM($D$3:D15)</f>
        <v>104423</v>
      </c>
      <c r="F15" s="187">
        <f t="shared" si="1"/>
        <v>12</v>
      </c>
    </row>
    <row r="16" spans="1:7" ht="19.5">
      <c r="A16" s="185">
        <v>13</v>
      </c>
      <c r="B16" s="157"/>
      <c r="C16" s="201"/>
      <c r="D16" s="174">
        <f t="shared" si="0"/>
        <v>0</v>
      </c>
      <c r="E16" s="175">
        <f>SUM($D$3:D16)</f>
        <v>104423</v>
      </c>
      <c r="F16" s="187">
        <f t="shared" si="1"/>
        <v>13</v>
      </c>
    </row>
    <row r="17" spans="1:6" ht="19.5">
      <c r="A17" s="185">
        <v>14</v>
      </c>
      <c r="B17" s="157"/>
      <c r="C17" s="201"/>
      <c r="D17" s="174">
        <f t="shared" si="0"/>
        <v>0</v>
      </c>
      <c r="E17" s="175">
        <f>SUM($D$3:D17)</f>
        <v>104423</v>
      </c>
      <c r="F17" s="187">
        <f t="shared" si="1"/>
        <v>14</v>
      </c>
    </row>
    <row r="18" spans="1:6" ht="19.5">
      <c r="A18" s="185">
        <v>15</v>
      </c>
      <c r="B18" s="157"/>
      <c r="C18" s="201"/>
      <c r="D18" s="174">
        <f t="shared" si="0"/>
        <v>0</v>
      </c>
      <c r="E18" s="175">
        <f>SUM($D$3:D18)</f>
        <v>104423</v>
      </c>
      <c r="F18" s="187">
        <f t="shared" si="1"/>
        <v>15</v>
      </c>
    </row>
    <row r="19" spans="1:6" ht="19.5">
      <c r="A19" s="185">
        <v>16</v>
      </c>
      <c r="B19" s="157"/>
      <c r="C19" s="201"/>
      <c r="D19" s="174">
        <f t="shared" si="0"/>
        <v>0</v>
      </c>
      <c r="E19" s="175">
        <f>SUM($D$3:D19)</f>
        <v>104423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104423</v>
      </c>
    </row>
    <row r="21" spans="1:6" ht="19.5">
      <c r="A21" s="483" t="s">
        <v>417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E4" sqref="E4:E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534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491</v>
      </c>
      <c r="C4" s="201">
        <v>11942</v>
      </c>
      <c r="D4" s="161">
        <f t="shared" ref="D4:D39" si="0">C4</f>
        <v>11942</v>
      </c>
      <c r="E4" s="175">
        <f>SUM($D$3:D4)</f>
        <v>11942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14522</v>
      </c>
      <c r="F5" s="190">
        <f t="shared" ref="F5:F11" si="1">A5</f>
        <v>2</v>
      </c>
    </row>
    <row r="6" spans="1:7">
      <c r="A6" s="185">
        <f>SUBTOTAL(103,B$4:B6)</f>
        <v>3</v>
      </c>
      <c r="B6" s="318" t="s">
        <v>535</v>
      </c>
      <c r="C6" s="201">
        <v>920</v>
      </c>
      <c r="D6" s="161">
        <f t="shared" si="0"/>
        <v>920</v>
      </c>
      <c r="E6" s="175">
        <f>SUM($D$3:D6)</f>
        <v>15442</v>
      </c>
      <c r="F6" s="190">
        <f t="shared" si="1"/>
        <v>3</v>
      </c>
    </row>
    <row r="7" spans="1:7">
      <c r="A7" s="185">
        <f>SUBTOTAL(103,B$4:B7)</f>
        <v>4</v>
      </c>
      <c r="B7" s="318" t="s">
        <v>492</v>
      </c>
      <c r="C7" s="201">
        <v>2400</v>
      </c>
      <c r="D7" s="161">
        <f t="shared" si="0"/>
        <v>2400</v>
      </c>
      <c r="E7" s="175">
        <f>SUM($D$3:D7)</f>
        <v>17842</v>
      </c>
      <c r="F7" s="190">
        <f t="shared" si="1"/>
        <v>4</v>
      </c>
    </row>
    <row r="8" spans="1:7">
      <c r="A8" s="185">
        <f>SUBTOTAL(103,B$4:B8)</f>
        <v>5</v>
      </c>
      <c r="B8" s="157" t="s">
        <v>536</v>
      </c>
      <c r="C8" s="201">
        <v>5104</v>
      </c>
      <c r="D8" s="161">
        <f t="shared" si="0"/>
        <v>5104</v>
      </c>
      <c r="E8" s="175">
        <f>SUM($D$3:D8)</f>
        <v>22946</v>
      </c>
      <c r="F8" s="190">
        <f t="shared" si="1"/>
        <v>5</v>
      </c>
    </row>
    <row r="9" spans="1:7">
      <c r="A9" s="185">
        <f>SUBTOTAL(103,B$4:B9)</f>
        <v>6</v>
      </c>
      <c r="B9" s="157" t="s">
        <v>485</v>
      </c>
      <c r="C9" s="201">
        <v>5863</v>
      </c>
      <c r="D9" s="161">
        <f t="shared" si="0"/>
        <v>5863</v>
      </c>
      <c r="E9" s="175">
        <f>SUM($D$3:D9)</f>
        <v>28809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30669</v>
      </c>
      <c r="F10" s="190">
        <f t="shared" si="1"/>
        <v>7</v>
      </c>
    </row>
    <row r="11" spans="1:7">
      <c r="A11" s="185">
        <f>SUBTOTAL(103,B$4:B11)</f>
        <v>8</v>
      </c>
      <c r="B11" s="157" t="s">
        <v>537</v>
      </c>
      <c r="C11" s="201">
        <v>1025</v>
      </c>
      <c r="D11" s="161">
        <f t="shared" si="0"/>
        <v>1025</v>
      </c>
      <c r="E11" s="175">
        <f>SUM($D$3:D11)</f>
        <v>31694</v>
      </c>
      <c r="F11" s="190">
        <f t="shared" si="1"/>
        <v>8</v>
      </c>
    </row>
    <row r="12" spans="1:7">
      <c r="A12" s="185">
        <f>SUBTOTAL(103,B$4:B12)</f>
        <v>9</v>
      </c>
      <c r="B12" s="157" t="s">
        <v>538</v>
      </c>
      <c r="C12" s="201">
        <v>3900</v>
      </c>
      <c r="D12" s="161">
        <f t="shared" si="0"/>
        <v>3900</v>
      </c>
      <c r="E12" s="175">
        <f>SUM($D$3:D12)</f>
        <v>35594</v>
      </c>
      <c r="F12" s="190">
        <f>A12</f>
        <v>9</v>
      </c>
    </row>
    <row r="13" spans="1:7">
      <c r="A13" s="185">
        <f>SUBTOTAL(103,B$4:B13)</f>
        <v>10</v>
      </c>
      <c r="B13" s="405" t="s">
        <v>533</v>
      </c>
      <c r="C13" s="201">
        <v>2180</v>
      </c>
      <c r="D13" s="161">
        <f t="shared" si="0"/>
        <v>2180</v>
      </c>
      <c r="E13" s="175">
        <f>SUM($D$3:D13)</f>
        <v>37774</v>
      </c>
      <c r="F13" s="190"/>
    </row>
    <row r="14" spans="1:7">
      <c r="A14" s="185">
        <f>SUBTOTAL(103,B$4:B14)</f>
        <v>11</v>
      </c>
      <c r="B14" s="157" t="s">
        <v>539</v>
      </c>
      <c r="C14" s="201">
        <v>24600</v>
      </c>
      <c r="D14" s="161">
        <f t="shared" si="0"/>
        <v>24600</v>
      </c>
      <c r="E14" s="175">
        <f>SUM($D$3:D14)</f>
        <v>62374</v>
      </c>
      <c r="F14" s="190">
        <f t="shared" ref="F14:F39" si="2">A14</f>
        <v>11</v>
      </c>
    </row>
    <row r="15" spans="1:7">
      <c r="A15" s="185">
        <f>SUBTOTAL(103,B$4:B15)</f>
        <v>12</v>
      </c>
      <c r="B15" s="202" t="s">
        <v>540</v>
      </c>
      <c r="C15" s="168">
        <v>250</v>
      </c>
      <c r="D15" s="161">
        <f t="shared" si="0"/>
        <v>250</v>
      </c>
      <c r="E15" s="175">
        <f>SUM($D$3:D15)</f>
        <v>62624</v>
      </c>
      <c r="F15" s="190">
        <f t="shared" si="2"/>
        <v>12</v>
      </c>
    </row>
    <row r="16" spans="1:7">
      <c r="A16" s="185">
        <f>SUBTOTAL(103,B$4:B16)</f>
        <v>13</v>
      </c>
      <c r="B16" s="157" t="s">
        <v>489</v>
      </c>
      <c r="C16" s="201">
        <v>0</v>
      </c>
      <c r="D16" s="161">
        <f t="shared" si="0"/>
        <v>0</v>
      </c>
      <c r="E16" s="175">
        <f>SUM($D$3:D16)</f>
        <v>62624</v>
      </c>
      <c r="F16" s="190">
        <f t="shared" si="2"/>
        <v>13</v>
      </c>
    </row>
    <row r="17" spans="1:6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62624</v>
      </c>
      <c r="F17" s="190">
        <f t="shared" si="2"/>
        <v>13</v>
      </c>
    </row>
    <row r="18" spans="1:6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62624</v>
      </c>
      <c r="F18" s="190">
        <f t="shared" si="2"/>
        <v>13</v>
      </c>
    </row>
    <row r="19" spans="1:6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62624</v>
      </c>
      <c r="F19" s="190">
        <f t="shared" si="2"/>
        <v>13</v>
      </c>
    </row>
    <row r="20" spans="1:6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62624</v>
      </c>
      <c r="F20" s="190">
        <f t="shared" si="2"/>
        <v>13</v>
      </c>
    </row>
    <row r="21" spans="1:6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62624</v>
      </c>
      <c r="F21" s="190">
        <f t="shared" si="2"/>
        <v>13</v>
      </c>
    </row>
    <row r="22" spans="1:6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62624</v>
      </c>
      <c r="F22" s="190">
        <f t="shared" si="2"/>
        <v>13</v>
      </c>
    </row>
    <row r="23" spans="1:6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62624</v>
      </c>
      <c r="F23" s="190">
        <f t="shared" si="2"/>
        <v>13</v>
      </c>
    </row>
    <row r="24" spans="1:6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62624</v>
      </c>
      <c r="F24" s="190">
        <f t="shared" si="2"/>
        <v>13</v>
      </c>
    </row>
    <row r="25" spans="1:6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62624</v>
      </c>
      <c r="F25" s="190">
        <f t="shared" si="2"/>
        <v>13</v>
      </c>
    </row>
    <row r="26" spans="1:6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62624</v>
      </c>
      <c r="F26" s="190">
        <f t="shared" si="2"/>
        <v>13</v>
      </c>
    </row>
    <row r="27" spans="1:6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62624</v>
      </c>
      <c r="F27" s="190">
        <f t="shared" si="2"/>
        <v>13</v>
      </c>
    </row>
    <row r="28" spans="1:6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62624</v>
      </c>
      <c r="F28" s="190">
        <f t="shared" si="2"/>
        <v>13</v>
      </c>
    </row>
    <row r="29" spans="1:6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62624</v>
      </c>
      <c r="F29" s="190">
        <f t="shared" si="2"/>
        <v>13</v>
      </c>
    </row>
    <row r="30" spans="1:6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62624</v>
      </c>
      <c r="F30" s="190">
        <f t="shared" si="2"/>
        <v>13</v>
      </c>
    </row>
    <row r="31" spans="1:6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62624</v>
      </c>
      <c r="F31" s="190">
        <f t="shared" si="2"/>
        <v>13</v>
      </c>
    </row>
    <row r="32" spans="1:6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62624</v>
      </c>
      <c r="F32" s="190">
        <f t="shared" si="2"/>
        <v>13</v>
      </c>
    </row>
    <row r="33" spans="1:6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62624</v>
      </c>
      <c r="F33" s="190">
        <f t="shared" si="2"/>
        <v>13</v>
      </c>
    </row>
    <row r="34" spans="1:6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62624</v>
      </c>
      <c r="F34" s="190">
        <f t="shared" si="2"/>
        <v>13</v>
      </c>
    </row>
    <row r="35" spans="1:6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62624</v>
      </c>
      <c r="F35" s="190">
        <f t="shared" si="2"/>
        <v>13</v>
      </c>
    </row>
    <row r="36" spans="1:6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62624</v>
      </c>
      <c r="F36" s="190">
        <f t="shared" si="2"/>
        <v>13</v>
      </c>
    </row>
    <row r="37" spans="1:6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62624</v>
      </c>
      <c r="F37" s="190">
        <f t="shared" si="2"/>
        <v>13</v>
      </c>
    </row>
    <row r="38" spans="1:6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62624</v>
      </c>
      <c r="F38" s="190">
        <f t="shared" si="2"/>
        <v>13</v>
      </c>
    </row>
    <row r="39" spans="1:6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62624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62624</v>
      </c>
      <c r="D40" s="161"/>
      <c r="E40" s="175"/>
      <c r="F40" s="190"/>
    </row>
    <row r="41" spans="1:6">
      <c r="A41" s="483" t="s">
        <v>418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542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491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543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544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495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545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546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547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548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549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550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510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489</v>
      </c>
      <c r="C15" s="196">
        <v>0</v>
      </c>
      <c r="D15" s="193">
        <f t="shared" si="2"/>
        <v>0</v>
      </c>
      <c r="E15" s="195">
        <f>SUM($D$3:D15)</f>
        <v>68417</v>
      </c>
      <c r="F15" s="163">
        <f t="shared" si="1"/>
        <v>12</v>
      </c>
    </row>
    <row r="16" spans="1:7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68417</v>
      </c>
      <c r="F16" s="163">
        <f t="shared" si="1"/>
        <v>12</v>
      </c>
    </row>
    <row r="17" spans="1:6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68417</v>
      </c>
      <c r="F17" s="163">
        <f t="shared" si="1"/>
        <v>12</v>
      </c>
    </row>
    <row r="18" spans="1:6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68417</v>
      </c>
      <c r="F18" s="163">
        <f t="shared" si="1"/>
        <v>12</v>
      </c>
    </row>
    <row r="19" spans="1:6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68417</v>
      </c>
      <c r="F19" s="163">
        <f t="shared" si="1"/>
        <v>12</v>
      </c>
    </row>
    <row r="20" spans="1:6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68417</v>
      </c>
      <c r="F20" s="163">
        <f t="shared" si="1"/>
        <v>12</v>
      </c>
    </row>
    <row r="21" spans="1:6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68417</v>
      </c>
      <c r="F21" s="163">
        <f t="shared" si="1"/>
        <v>12</v>
      </c>
    </row>
    <row r="22" spans="1:6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68417</v>
      </c>
      <c r="F22" s="163">
        <f t="shared" si="1"/>
        <v>12</v>
      </c>
    </row>
    <row r="23" spans="1:6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68417</v>
      </c>
      <c r="F23" s="163">
        <f t="shared" si="1"/>
        <v>12</v>
      </c>
    </row>
    <row r="24" spans="1:6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68417</v>
      </c>
      <c r="F24" s="163">
        <f t="shared" si="1"/>
        <v>12</v>
      </c>
    </row>
    <row r="25" spans="1:6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68417</v>
      </c>
      <c r="F25" s="163">
        <f t="shared" si="1"/>
        <v>12</v>
      </c>
    </row>
    <row r="26" spans="1:6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68417</v>
      </c>
      <c r="F26" s="163">
        <f t="shared" si="1"/>
        <v>12</v>
      </c>
    </row>
    <row r="27" spans="1:6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68417</v>
      </c>
      <c r="F27" s="163">
        <f t="shared" si="1"/>
        <v>12</v>
      </c>
    </row>
    <row r="28" spans="1:6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68417</v>
      </c>
      <c r="F28" s="163">
        <f t="shared" si="1"/>
        <v>12</v>
      </c>
    </row>
    <row r="29" spans="1:6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68417</v>
      </c>
      <c r="F29" s="163">
        <f t="shared" si="1"/>
        <v>12</v>
      </c>
    </row>
    <row r="30" spans="1:6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68417</v>
      </c>
      <c r="F30" s="163">
        <f t="shared" si="1"/>
        <v>12</v>
      </c>
    </row>
    <row r="31" spans="1:6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68417</v>
      </c>
      <c r="F31" s="163">
        <f t="shared" si="1"/>
        <v>12</v>
      </c>
    </row>
    <row r="32" spans="1:6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68417</v>
      </c>
      <c r="F32" s="163">
        <f t="shared" si="1"/>
        <v>12</v>
      </c>
    </row>
    <row r="33" spans="1:6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68417</v>
      </c>
      <c r="F33" s="163">
        <f t="shared" si="1"/>
        <v>12</v>
      </c>
    </row>
    <row r="34" spans="1:6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68417</v>
      </c>
      <c r="F34" s="163">
        <f t="shared" si="1"/>
        <v>12</v>
      </c>
    </row>
    <row r="35" spans="1:6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68417</v>
      </c>
      <c r="F35" s="163">
        <f t="shared" si="1"/>
        <v>12</v>
      </c>
    </row>
    <row r="36" spans="1:6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68417</v>
      </c>
      <c r="F36" s="163">
        <f t="shared" si="1"/>
        <v>12</v>
      </c>
    </row>
    <row r="37" spans="1:6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68417</v>
      </c>
      <c r="F37" s="163">
        <f t="shared" si="1"/>
        <v>12</v>
      </c>
    </row>
    <row r="38" spans="1:6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68417</v>
      </c>
      <c r="F38" s="163">
        <f t="shared" si="1"/>
        <v>12</v>
      </c>
    </row>
    <row r="39" spans="1:6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68417</v>
      </c>
      <c r="F39" s="163">
        <f t="shared" si="1"/>
        <v>12</v>
      </c>
    </row>
    <row r="40" spans="1:6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68417</v>
      </c>
      <c r="F40" s="163">
        <f t="shared" si="1"/>
        <v>12</v>
      </c>
    </row>
    <row r="41" spans="1:6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68417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68417</v>
      </c>
    </row>
    <row r="43" spans="1:6">
      <c r="A43" s="483" t="s">
        <v>419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467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466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 ht="20.25" customHeight="1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420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465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8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406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45861.637709259259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764120</v>
      </c>
      <c r="F21" s="409"/>
    </row>
    <row r="22" spans="2:6">
      <c r="B22"/>
      <c r="C22"/>
      <c r="D22" s="71" t="s">
        <v>237</v>
      </c>
      <c r="E22" s="409">
        <f>'R'!J254</f>
        <v>74545.401375528614</v>
      </c>
      <c r="F22" s="409"/>
    </row>
    <row r="23" spans="2:6">
      <c r="B23"/>
      <c r="C23"/>
      <c r="D23" s="71" t="s">
        <v>238</v>
      </c>
      <c r="E23" s="409">
        <f>'R'!L254</f>
        <v>838665.40137552854</v>
      </c>
      <c r="F23" s="409"/>
    </row>
    <row r="24" spans="2:6">
      <c r="B24"/>
      <c r="C24"/>
      <c r="D24" s="79" t="s">
        <v>239</v>
      </c>
      <c r="E24" s="409">
        <f>'R'!F254</f>
        <v>0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461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463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6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6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6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6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6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6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6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6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6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6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6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6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6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6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6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6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6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6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6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6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6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6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6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6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6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6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6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6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6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6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6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6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6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6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6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6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6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462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464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464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90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90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90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90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90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90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90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90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90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90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90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90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90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90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90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90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90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90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90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90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90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90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90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90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90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90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90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90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90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90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90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90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90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90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90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90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90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1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430</v>
      </c>
      <c r="B2" s="486"/>
      <c r="C2" s="486"/>
      <c r="D2" s="486"/>
      <c r="E2" s="486"/>
      <c r="F2" s="321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153148</v>
      </c>
      <c r="E4" s="11" t="s">
        <v>421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115270</v>
      </c>
      <c r="E5" s="11" t="s">
        <v>422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'3'!C28</f>
        <v>182248</v>
      </c>
      <c r="E6" s="11" t="s">
        <v>398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35517</v>
      </c>
      <c r="E7" s="11" t="s">
        <v>423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42473</v>
      </c>
      <c r="E8" s="11" t="s">
        <v>424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104423</v>
      </c>
      <c r="E9" s="11" t="s">
        <v>425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62624</v>
      </c>
      <c r="E10" s="11" t="s">
        <v>426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68417</v>
      </c>
      <c r="E11" s="11" t="s">
        <v>427</v>
      </c>
    </row>
    <row r="12" spans="1:6" ht="36">
      <c r="A12" s="21">
        <v>9</v>
      </c>
      <c r="B12" s="205">
        <f>P!T3</f>
        <v>45860</v>
      </c>
      <c r="C12" s="286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0</v>
      </c>
      <c r="E12" s="11" t="s">
        <v>428</v>
      </c>
    </row>
    <row r="13" spans="1:6" ht="36">
      <c r="A13" s="21">
        <v>10</v>
      </c>
      <c r="B13" s="205">
        <f>P!V3</f>
        <v>45861</v>
      </c>
      <c r="C13" s="286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0</v>
      </c>
      <c r="E13" s="11" t="s">
        <v>429</v>
      </c>
    </row>
    <row r="14" spans="1:6" ht="41.25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399</v>
      </c>
    </row>
    <row r="15" spans="1:6" ht="41.25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457</v>
      </c>
    </row>
    <row r="16" spans="1:6" ht="41.25" customHeight="1">
      <c r="A16" s="21">
        <v>11</v>
      </c>
      <c r="B16" s="205">
        <f>P!AB3</f>
        <v>45864</v>
      </c>
      <c r="C16" s="362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458</v>
      </c>
    </row>
    <row r="17" spans="1:6" ht="41.25" customHeight="1">
      <c r="A17" s="21">
        <v>11</v>
      </c>
      <c r="B17" s="205">
        <f>P!AD3</f>
        <v>45865</v>
      </c>
      <c r="C17" s="362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459</v>
      </c>
    </row>
    <row r="18" spans="1:6" ht="41.25" customHeight="1">
      <c r="A18" s="21">
        <v>11</v>
      </c>
      <c r="B18" s="205"/>
      <c r="C18" s="386"/>
      <c r="D18" s="270"/>
      <c r="E18" s="11"/>
    </row>
    <row r="19" spans="1:6" ht="41.25" customHeight="1">
      <c r="A19" s="21">
        <v>11</v>
      </c>
      <c r="B19" s="205"/>
      <c r="C19" s="362"/>
      <c r="D19" s="270">
        <f>'15'!C42</f>
        <v>0</v>
      </c>
      <c r="E19" s="11" t="s">
        <v>460</v>
      </c>
    </row>
    <row r="20" spans="1:6" s="27" customFormat="1" ht="19.5">
      <c r="A20" s="199"/>
      <c r="B20" s="200"/>
      <c r="C20" s="287" t="s">
        <v>243</v>
      </c>
      <c r="D20" s="489">
        <f>SUM(D4:D19)</f>
        <v>764120</v>
      </c>
      <c r="E20" s="490"/>
      <c r="F20" s="305"/>
    </row>
    <row r="21" spans="1:6" ht="19.5">
      <c r="C21" s="488" t="s">
        <v>440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3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0</v>
      </c>
      <c r="E5" s="203">
        <f>P!D7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0</v>
      </c>
      <c r="E6" s="203">
        <f>P!D8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0</v>
      </c>
      <c r="E8" s="203">
        <f>P!D10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0</v>
      </c>
      <c r="E10" s="203">
        <f>P!D12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0</v>
      </c>
      <c r="E12" s="203">
        <f>P!D14</f>
        <v>2</v>
      </c>
      <c r="F12" s="301" t="str">
        <f t="shared" si="0"/>
        <v>নাই</v>
      </c>
      <c r="G12" s="324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0</v>
      </c>
      <c r="E13" s="203">
        <f>P!D15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0</v>
      </c>
      <c r="E14" s="203">
        <f>P!D16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0</v>
      </c>
      <c r="E15" s="203">
        <f>P!D17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</v>
      </c>
      <c r="E17" s="203">
        <f>P!D19</f>
        <v>0.2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0</v>
      </c>
      <c r="E19" s="203">
        <f>P!D21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0</v>
      </c>
      <c r="E20" s="203">
        <f>P!D22</f>
        <v>1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0</v>
      </c>
      <c r="E21" s="203">
        <f>P!D23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0</v>
      </c>
      <c r="E22" s="203">
        <f>P!D24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0</v>
      </c>
      <c r="E29" s="203">
        <f>P!D31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0</v>
      </c>
      <c r="E34" s="203">
        <f>P!D36</f>
        <v>32</v>
      </c>
      <c r="F34" s="301" t="str">
        <f t="shared" si="0"/>
        <v>নাই</v>
      </c>
      <c r="G34" s="324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</v>
      </c>
      <c r="E39" s="203">
        <f>P!D41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0</v>
      </c>
      <c r="E41" s="203">
        <f>P!D43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0</v>
      </c>
      <c r="E45" s="203">
        <f>P!D47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0</v>
      </c>
      <c r="E50" s="203">
        <f>P!D52</f>
        <v>4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0</v>
      </c>
      <c r="E51" s="203">
        <f>P!D53</f>
        <v>2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0</v>
      </c>
      <c r="E56" s="203">
        <f>P!D58</f>
        <v>10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</v>
      </c>
      <c r="E57" s="203">
        <f>P!D59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0</v>
      </c>
      <c r="E58" s="203">
        <f>P!D60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0</v>
      </c>
      <c r="E59" s="203">
        <f>P!D61</f>
        <v>2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0</v>
      </c>
      <c r="E60" s="203">
        <f>P!D62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</v>
      </c>
      <c r="E61" s="203">
        <f>P!D63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0</v>
      </c>
      <c r="E62" s="203">
        <f>P!D64</f>
        <v>0.5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</v>
      </c>
      <c r="E63" s="203">
        <f>P!D65</f>
        <v>0.1</v>
      </c>
      <c r="F63" s="301" t="str">
        <f t="shared" si="0"/>
        <v>নাই</v>
      </c>
      <c r="G63" s="324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</v>
      </c>
      <c r="E65" s="203">
        <f>P!D67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0</v>
      </c>
      <c r="E66" s="203">
        <f>P!D68</f>
        <v>1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0</v>
      </c>
      <c r="E67" s="203">
        <f>P!D69</f>
        <v>1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</v>
      </c>
      <c r="E68" s="203">
        <f>P!D70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</v>
      </c>
      <c r="E69" s="203">
        <f>P!D71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</v>
      </c>
      <c r="E70" s="203">
        <f>P!D72</f>
        <v>0.2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0</v>
      </c>
      <c r="E71" s="203">
        <f>P!D73</f>
        <v>5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</v>
      </c>
      <c r="E72" s="203">
        <f>P!D74</f>
        <v>0.2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</v>
      </c>
      <c r="E73" s="203">
        <f>P!D75</f>
        <v>0.18</v>
      </c>
      <c r="F73" s="301" t="str">
        <f t="shared" si="2"/>
        <v>নাই</v>
      </c>
      <c r="G73" s="324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</v>
      </c>
      <c r="E75" s="203">
        <f>P!D77</f>
        <v>0.4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</v>
      </c>
      <c r="E77" s="203">
        <f>P!D79</f>
        <v>0.1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</v>
      </c>
      <c r="E78" s="203">
        <f>P!D80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</v>
      </c>
      <c r="E79" s="203">
        <f>P!D81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0</v>
      </c>
      <c r="E80" s="203">
        <f>P!D82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</v>
      </c>
      <c r="E86" s="203">
        <f>P!D88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0</v>
      </c>
      <c r="E87" s="203">
        <f>P!D89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0</v>
      </c>
      <c r="E88" s="203">
        <f>P!D90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0</v>
      </c>
      <c r="E89" s="203">
        <f>P!D91</f>
        <v>240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0</v>
      </c>
      <c r="E95" s="203">
        <f>P!D97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0</v>
      </c>
      <c r="E98" s="203">
        <f>P!D100</f>
        <v>1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0</v>
      </c>
      <c r="E99" s="203">
        <f>P!D101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0</v>
      </c>
      <c r="E106" s="203">
        <f>P!D108</f>
        <v>1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0</v>
      </c>
      <c r="E109" s="203">
        <f>P!D111</f>
        <v>1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4" t="str">
        <f t="shared" si="3"/>
        <v>OK</v>
      </c>
      <c r="H116" s="162" t="s">
        <v>431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4" t="str">
        <f t="shared" si="3"/>
        <v>OK</v>
      </c>
      <c r="H122" s="162" t="s">
        <v>431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0</v>
      </c>
      <c r="E124" s="203">
        <f>P!D126</f>
        <v>38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0</v>
      </c>
      <c r="E126" s="203">
        <f>P!D128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0</v>
      </c>
      <c r="E127" s="203">
        <f>P!D129</f>
        <v>16.7</v>
      </c>
      <c r="F127" s="301" t="str">
        <f t="shared" si="2"/>
        <v>নাই</v>
      </c>
      <c r="G127" s="324" t="str">
        <f t="shared" si="3"/>
        <v>++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0</v>
      </c>
      <c r="E128" s="203">
        <f>P!D130</f>
        <v>2</v>
      </c>
      <c r="F128" s="301" t="str">
        <f t="shared" si="2"/>
        <v>নাই</v>
      </c>
      <c r="G128" s="324" t="str">
        <f t="shared" si="3"/>
        <v>++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0</v>
      </c>
      <c r="E132" s="203">
        <f>P!D134</f>
        <v>32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0</v>
      </c>
      <c r="E141" s="203">
        <f>P!D143</f>
        <v>30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4" t="str">
        <f t="shared" si="5"/>
        <v>OK</v>
      </c>
      <c r="H142" s="162" t="s">
        <v>432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0</v>
      </c>
      <c r="E143" s="203">
        <f>P!D145</f>
        <v>30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0</v>
      </c>
      <c r="E150" s="203">
        <f>P!D152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0</v>
      </c>
      <c r="E152" s="203">
        <f>P!D154</f>
        <v>6.6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0</v>
      </c>
      <c r="E154" s="203">
        <f>P!D156</f>
        <v>6.3</v>
      </c>
      <c r="F154" s="301" t="str">
        <f t="shared" si="4"/>
        <v>নাই</v>
      </c>
      <c r="G154" s="324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0</v>
      </c>
      <c r="E156" s="203">
        <f>P!D158</f>
        <v>26.3</v>
      </c>
      <c r="F156" s="301" t="str">
        <f t="shared" si="4"/>
        <v>নাই</v>
      </c>
      <c r="G156" s="324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4" t="str">
        <f t="shared" si="5"/>
        <v>OK</v>
      </c>
      <c r="H173" s="162" t="s">
        <v>432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0</v>
      </c>
      <c r="E177" s="203">
        <f>P!D179</f>
        <v>20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0</v>
      </c>
      <c r="E178" s="203">
        <f>P!D180</f>
        <v>20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0</v>
      </c>
      <c r="E179" s="203">
        <f>P!D181</f>
        <v>3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0</v>
      </c>
      <c r="E180" s="203">
        <f>P!D182</f>
        <v>2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0</v>
      </c>
      <c r="E181" s="203">
        <f>P!D183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0</v>
      </c>
      <c r="E182" s="203">
        <f>P!D184</f>
        <v>40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0</v>
      </c>
      <c r="E183" s="203">
        <f>P!D185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0</v>
      </c>
      <c r="E184" s="203">
        <f>P!D186</f>
        <v>5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0</v>
      </c>
      <c r="E185" s="203">
        <f>P!D187</f>
        <v>2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0</v>
      </c>
      <c r="E188" s="203">
        <f>P!D190</f>
        <v>30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0</v>
      </c>
      <c r="E193" s="203">
        <f>P!D195</f>
        <v>8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0</v>
      </c>
      <c r="E194" s="203">
        <f>P!D196</f>
        <v>8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0</v>
      </c>
      <c r="E195" s="203">
        <f>P!D197</f>
        <v>15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0</v>
      </c>
      <c r="E197" s="203">
        <f>P!D199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0</v>
      </c>
      <c r="E198" s="203">
        <f>P!D200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</v>
      </c>
      <c r="E200" s="203">
        <f>P!D202</f>
        <v>1</v>
      </c>
      <c r="F200" s="301" t="str">
        <f t="shared" si="6"/>
        <v>নাই</v>
      </c>
      <c r="G200" s="324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0</v>
      </c>
      <c r="E203" s="203">
        <f>P!D205</f>
        <v>7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0</v>
      </c>
      <c r="E204" s="203">
        <f>P!D206</f>
        <v>10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0</v>
      </c>
      <c r="E205" s="203">
        <f>P!D207</f>
        <v>4</v>
      </c>
      <c r="F205" s="301" t="str">
        <f t="shared" si="6"/>
        <v>নাই</v>
      </c>
      <c r="G205" s="324" t="str">
        <f t="shared" si="7"/>
        <v>++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0</v>
      </c>
      <c r="E206" s="203">
        <f>P!D208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0</v>
      </c>
      <c r="E214" s="203">
        <f>P!D216</f>
        <v>3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0</v>
      </c>
      <c r="E229" s="203">
        <f>P!D231</f>
        <v>11.5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0</v>
      </c>
      <c r="E230" s="203">
        <f>P!D232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0</v>
      </c>
      <c r="E231" s="203">
        <f>P!D233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0</v>
      </c>
      <c r="E232" s="203">
        <f>P!D234</f>
        <v>180</v>
      </c>
      <c r="F232" s="301" t="str">
        <f t="shared" si="6"/>
        <v>নাই</v>
      </c>
      <c r="G232" s="324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0</v>
      </c>
      <c r="E233" s="203">
        <f>P!D235</f>
        <v>1.3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4" t="str">
        <f t="shared" si="7"/>
        <v>OK</v>
      </c>
      <c r="H238" s="162" t="s">
        <v>444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4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4" t="str">
        <f t="shared" si="7"/>
        <v>++</v>
      </c>
      <c r="H246" s="162"/>
    </row>
    <row r="247" spans="1:9" s="253" customFormat="1">
      <c r="A247" s="337">
        <f>P!A249</f>
        <v>245</v>
      </c>
      <c r="B247" s="344" t="str">
        <f>P!B249</f>
        <v xml:space="preserve">বিবিধ  </v>
      </c>
      <c r="C247" s="337" t="str">
        <f>P!C249</f>
        <v>টাকা</v>
      </c>
      <c r="D247" s="337">
        <f>S!H247</f>
        <v>0</v>
      </c>
      <c r="E247" s="337">
        <f>P!D249</f>
        <v>5165</v>
      </c>
      <c r="F247" s="348"/>
      <c r="G247" s="324" t="str">
        <f t="shared" si="7"/>
        <v>++</v>
      </c>
      <c r="H247" s="345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8"/>
      <c r="G248" s="324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8"/>
      <c r="G249" s="324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8"/>
      <c r="G250" s="324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8"/>
      <c r="G251" s="324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0</v>
      </c>
      <c r="F252" s="348"/>
      <c r="G252" s="324" t="str">
        <f t="shared" si="7"/>
        <v>OK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0</v>
      </c>
      <c r="E5" s="203">
        <f>P!F7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0</v>
      </c>
      <c r="E6" s="203">
        <f>P!F8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0</v>
      </c>
      <c r="E8" s="203">
        <f>P!F10</f>
        <v>25</v>
      </c>
      <c r="F8" s="301" t="str">
        <f t="shared" si="0"/>
        <v>নাই</v>
      </c>
      <c r="G8" s="324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0</v>
      </c>
      <c r="E13" s="203">
        <f>P!F15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0</v>
      </c>
      <c r="E14" s="203">
        <f>P!F16</f>
        <v>2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0</v>
      </c>
      <c r="E15" s="203">
        <f>P!F17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</v>
      </c>
      <c r="E17" s="203">
        <f>P!F19</f>
        <v>0.2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0</v>
      </c>
      <c r="E19" s="203">
        <f>P!F21</f>
        <v>22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0</v>
      </c>
      <c r="E20" s="203">
        <f>P!F22</f>
        <v>4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0</v>
      </c>
      <c r="E21" s="203">
        <f>P!F23</f>
        <v>5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0</v>
      </c>
      <c r="E22" s="203">
        <f>P!F24</f>
        <v>380</v>
      </c>
      <c r="F22" s="301" t="str">
        <f t="shared" si="0"/>
        <v>নাই</v>
      </c>
      <c r="G22" s="324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0</v>
      </c>
      <c r="E23" s="203">
        <f>P!F25</f>
        <v>10</v>
      </c>
      <c r="F23" s="301" t="str">
        <f t="shared" si="0"/>
        <v>নাই</v>
      </c>
      <c r="G23" s="324" t="str">
        <f t="shared" si="1"/>
        <v>++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0</v>
      </c>
      <c r="E25" s="203">
        <f>P!F27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0</v>
      </c>
      <c r="E29" s="203">
        <f>P!F31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0</v>
      </c>
      <c r="E31" s="203">
        <f>P!F33</f>
        <v>5</v>
      </c>
      <c r="F31" s="301" t="str">
        <f t="shared" si="0"/>
        <v>নাই</v>
      </c>
      <c r="G31" s="324" t="str">
        <f t="shared" si="1"/>
        <v>++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0</v>
      </c>
      <c r="E34" s="203">
        <f>P!F36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0</v>
      </c>
      <c r="E41" s="203">
        <f>P!F43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0</v>
      </c>
      <c r="E45" s="203">
        <f>P!F47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0</v>
      </c>
      <c r="E46" s="203">
        <f>P!F48</f>
        <v>100</v>
      </c>
      <c r="F46" s="301" t="str">
        <f t="shared" si="0"/>
        <v>নাই</v>
      </c>
      <c r="G46" s="324" t="str">
        <f t="shared" si="1"/>
        <v>++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0</v>
      </c>
      <c r="E50" s="203">
        <f>P!F52</f>
        <v>3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0</v>
      </c>
      <c r="E54" s="203">
        <f>P!F56</f>
        <v>50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0</v>
      </c>
      <c r="E55" s="203">
        <f>P!F57</f>
        <v>100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0</v>
      </c>
      <c r="E56" s="203">
        <f>P!F58</f>
        <v>10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0</v>
      </c>
      <c r="E58" s="203">
        <f>P!F60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0</v>
      </c>
      <c r="E59" s="203">
        <f>P!F61</f>
        <v>1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0</v>
      </c>
      <c r="E60" s="203">
        <f>P!F62</f>
        <v>5</v>
      </c>
      <c r="F60" s="301" t="str">
        <f t="shared" si="0"/>
        <v>নাই</v>
      </c>
      <c r="G60" s="324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</v>
      </c>
      <c r="E61" s="203">
        <f>P!F63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0</v>
      </c>
      <c r="E62" s="203">
        <f>P!F64</f>
        <v>1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</v>
      </c>
      <c r="E65" s="203">
        <f>P!F67</f>
        <v>0.1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0</v>
      </c>
      <c r="E66" s="203">
        <f>P!F68</f>
        <v>3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0</v>
      </c>
      <c r="E67" s="203">
        <f>P!F69</f>
        <v>3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</v>
      </c>
      <c r="E68" s="203">
        <f>P!F70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</v>
      </c>
      <c r="E69" s="203">
        <f>P!F71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</v>
      </c>
      <c r="E70" s="203">
        <f>P!F72</f>
        <v>0.1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0</v>
      </c>
      <c r="E75" s="203">
        <f>P!F77</f>
        <v>0.9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0</v>
      </c>
      <c r="E76" s="203">
        <f>P!F78</f>
        <v>1.3</v>
      </c>
      <c r="F76" s="301" t="str">
        <f t="shared" si="2"/>
        <v>নাই</v>
      </c>
      <c r="G76" s="324" t="str">
        <f t="shared" si="3"/>
        <v>++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</v>
      </c>
      <c r="E78" s="203">
        <f>P!F80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0</v>
      </c>
      <c r="E80" s="203">
        <f>P!F82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</v>
      </c>
      <c r="E86" s="203">
        <f>P!F88</f>
        <v>0.2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0</v>
      </c>
      <c r="E87" s="203">
        <f>P!F89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0</v>
      </c>
      <c r="E88" s="203">
        <f>P!F90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0</v>
      </c>
      <c r="E89" s="203">
        <f>P!F91</f>
        <v>150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0</v>
      </c>
      <c r="E90" s="203">
        <f>P!F92</f>
        <v>30</v>
      </c>
      <c r="F90" s="301" t="str">
        <f t="shared" si="2"/>
        <v>নাই</v>
      </c>
      <c r="G90" s="324" t="str">
        <f t="shared" si="3"/>
        <v>++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0</v>
      </c>
      <c r="E94" s="203">
        <f>P!F96</f>
        <v>5</v>
      </c>
      <c r="F94" s="301" t="str">
        <f t="shared" si="2"/>
        <v>নাই</v>
      </c>
      <c r="G94" s="324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0</v>
      </c>
      <c r="E95" s="203">
        <f>P!F97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0</v>
      </c>
      <c r="E96" s="203">
        <f>P!F98</f>
        <v>1</v>
      </c>
      <c r="F96" s="301" t="str">
        <f t="shared" si="2"/>
        <v>নাই</v>
      </c>
      <c r="G96" s="324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0</v>
      </c>
      <c r="E98" s="203">
        <f>P!F100</f>
        <v>3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0</v>
      </c>
      <c r="E106" s="203">
        <f>P!F108</f>
        <v>2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0</v>
      </c>
      <c r="E107" s="203">
        <f>P!F109</f>
        <v>1</v>
      </c>
      <c r="F107" s="301" t="str">
        <f t="shared" si="2"/>
        <v>নাই</v>
      </c>
      <c r="G107" s="324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0</v>
      </c>
      <c r="E109" s="203">
        <f>P!F111</f>
        <v>2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</v>
      </c>
      <c r="E110" s="203">
        <f>P!F112</f>
        <v>0.5</v>
      </c>
      <c r="F110" s="301" t="str">
        <f t="shared" si="2"/>
        <v>নাই</v>
      </c>
      <c r="G110" s="324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0</v>
      </c>
      <c r="E111" s="203">
        <f>P!F113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</v>
      </c>
      <c r="E112" s="203">
        <f>P!F114</f>
        <v>0.8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</v>
      </c>
      <c r="E113" s="203">
        <f>P!F115</f>
        <v>0.2</v>
      </c>
      <c r="F113" s="301" t="str">
        <f t="shared" si="2"/>
        <v>নাই</v>
      </c>
      <c r="G113" s="324" t="str">
        <f t="shared" si="3"/>
        <v>++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</v>
      </c>
      <c r="E114" s="203">
        <f>P!F116</f>
        <v>0.5</v>
      </c>
      <c r="F114" s="301" t="str">
        <f t="shared" si="2"/>
        <v>নাই</v>
      </c>
      <c r="G114" s="324" t="str">
        <f t="shared" si="3"/>
        <v>++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0</v>
      </c>
      <c r="E115" s="203">
        <f>P!F117</f>
        <v>1</v>
      </c>
      <c r="F115" s="301" t="str">
        <f t="shared" si="2"/>
        <v>নাই</v>
      </c>
      <c r="G115" s="324" t="str">
        <f t="shared" si="3"/>
        <v>++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0</v>
      </c>
      <c r="E124" s="203">
        <f>P!F126</f>
        <v>50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0</v>
      </c>
      <c r="E126" s="203">
        <f>P!F128</f>
        <v>20.7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0</v>
      </c>
      <c r="E134" s="203">
        <f>P!F136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0</v>
      </c>
      <c r="E135" s="203">
        <f>P!F137</f>
        <v>3</v>
      </c>
      <c r="F135" s="301" t="str">
        <f t="shared" si="4"/>
        <v>নাই</v>
      </c>
      <c r="G135" s="324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0</v>
      </c>
      <c r="E141" s="203">
        <f>P!F143</f>
        <v>54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0</v>
      </c>
      <c r="E145" s="203">
        <f>P!F147</f>
        <v>3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0</v>
      </c>
      <c r="E150" s="203">
        <f>P!F152</f>
        <v>13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0</v>
      </c>
      <c r="E152" s="203">
        <f>P!F154</f>
        <v>51.4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0</v>
      </c>
      <c r="E153" s="203">
        <f>P!F155</f>
        <v>21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0</v>
      </c>
      <c r="E162" s="203">
        <f>P!F164</f>
        <v>25</v>
      </c>
      <c r="F162" s="301" t="str">
        <f t="shared" si="4"/>
        <v>নাই</v>
      </c>
      <c r="G162" s="324" t="str">
        <f t="shared" si="5"/>
        <v>++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0</v>
      </c>
      <c r="E177" s="203">
        <f>P!F179</f>
        <v>10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0</v>
      </c>
      <c r="E178" s="203">
        <f>P!F180</f>
        <v>15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0</v>
      </c>
      <c r="E179" s="203">
        <f>P!F181</f>
        <v>2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0</v>
      </c>
      <c r="E180" s="203">
        <f>P!F182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0</v>
      </c>
      <c r="E181" s="203">
        <f>P!F183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0</v>
      </c>
      <c r="E182" s="203">
        <f>P!F184</f>
        <v>40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0</v>
      </c>
      <c r="E183" s="203">
        <f>P!F185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0</v>
      </c>
      <c r="E184" s="203">
        <f>P!F186</f>
        <v>10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0</v>
      </c>
      <c r="E185" s="203">
        <f>P!F187</f>
        <v>4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0</v>
      </c>
      <c r="E187" s="203">
        <f>P!F189</f>
        <v>5</v>
      </c>
      <c r="F187" s="301" t="str">
        <f t="shared" si="4"/>
        <v>নাই</v>
      </c>
      <c r="G187" s="324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0</v>
      </c>
      <c r="E193" s="203">
        <f>P!F195</f>
        <v>4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0</v>
      </c>
      <c r="E194" s="203">
        <f>P!F196</f>
        <v>4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0</v>
      </c>
      <c r="E195" s="203">
        <f>P!F197</f>
        <v>20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0</v>
      </c>
      <c r="E197" s="203">
        <f>P!F199</f>
        <v>4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</v>
      </c>
      <c r="E198" s="203">
        <f>P!F200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0</v>
      </c>
      <c r="E201" s="203">
        <f>P!F203</f>
        <v>1</v>
      </c>
      <c r="F201" s="301" t="str">
        <f t="shared" si="6"/>
        <v>নাই</v>
      </c>
      <c r="G201" s="324" t="str">
        <f t="shared" si="7"/>
        <v>++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0</v>
      </c>
      <c r="E203" s="203">
        <f>P!F205</f>
        <v>5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0</v>
      </c>
      <c r="E204" s="203">
        <f>P!F206</f>
        <v>14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0</v>
      </c>
      <c r="E205" s="203">
        <f>P!F207</f>
        <v>10</v>
      </c>
      <c r="F205" s="301" t="str">
        <f t="shared" si="6"/>
        <v>নাই</v>
      </c>
      <c r="G205" s="324" t="str">
        <f t="shared" si="7"/>
        <v>++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0</v>
      </c>
      <c r="E206" s="203">
        <f>P!F208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0</v>
      </c>
      <c r="E207" s="203">
        <f>P!F209</f>
        <v>10</v>
      </c>
      <c r="F207" s="301" t="str">
        <f t="shared" si="6"/>
        <v>নাই</v>
      </c>
      <c r="G207" s="324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0</v>
      </c>
      <c r="E212" s="203">
        <f>P!F214</f>
        <v>2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0</v>
      </c>
      <c r="E214" s="203">
        <f>P!F216</f>
        <v>8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0</v>
      </c>
      <c r="E230" s="203">
        <f>P!F232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0</v>
      </c>
      <c r="E231" s="203">
        <f>P!F233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0</v>
      </c>
      <c r="E233" s="203">
        <f>P!F235</f>
        <v>6.3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0</v>
      </c>
      <c r="E245" s="203">
        <f>P!F247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9">
        <f>P!F249</f>
        <v>3300</v>
      </c>
      <c r="F247" s="348"/>
      <c r="G247" s="350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9">
        <f>P!F250</f>
        <v>60</v>
      </c>
      <c r="F248" s="348"/>
      <c r="G248" s="350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9">
        <f>P!F251</f>
        <v>1300</v>
      </c>
      <c r="F249" s="348"/>
      <c r="G249" s="350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9">
        <f>P!F252</f>
        <v>700</v>
      </c>
      <c r="F250" s="348"/>
      <c r="G250" s="350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9">
        <f>P!F253</f>
        <v>1110</v>
      </c>
      <c r="F251" s="348"/>
      <c r="G251" s="350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9">
        <f>P!F254</f>
        <v>0</v>
      </c>
      <c r="F252" s="348"/>
      <c r="G252" s="350" t="str">
        <f t="shared" si="7"/>
        <v>OK</v>
      </c>
      <c r="H252" s="162"/>
    </row>
    <row r="253" spans="1:8">
      <c r="F253" s="338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0</v>
      </c>
      <c r="E5" s="203">
        <f>P!H7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0</v>
      </c>
      <c r="E6" s="203">
        <f>P!H8</f>
        <v>50</v>
      </c>
      <c r="F6" s="301" t="str">
        <f t="shared" si="0"/>
        <v>নাই</v>
      </c>
      <c r="G6" s="324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0</v>
      </c>
      <c r="E8" s="203">
        <f>P!H10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0</v>
      </c>
      <c r="E9" s="203">
        <f>P!H11</f>
        <v>25</v>
      </c>
      <c r="F9" s="301" t="str">
        <f t="shared" si="0"/>
        <v>নাই</v>
      </c>
      <c r="G9" s="324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</v>
      </c>
      <c r="E11" s="203">
        <f>P!H13</f>
        <v>0.5</v>
      </c>
      <c r="F11" s="301" t="str">
        <f t="shared" si="0"/>
        <v>নাই</v>
      </c>
      <c r="G11" s="324" t="str">
        <f t="shared" si="1"/>
        <v>++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0</v>
      </c>
      <c r="E13" s="203">
        <f>P!H15</f>
        <v>40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0</v>
      </c>
      <c r="E14" s="203">
        <f>P!H16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0</v>
      </c>
      <c r="E15" s="203">
        <f>P!H17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</v>
      </c>
      <c r="E17" s="203">
        <f>P!H19</f>
        <v>0.45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0</v>
      </c>
      <c r="E19" s="203">
        <f>P!H21</f>
        <v>63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0</v>
      </c>
      <c r="E20" s="203">
        <f>P!H22</f>
        <v>2.5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0</v>
      </c>
      <c r="E21" s="203">
        <f>P!H23</f>
        <v>2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0</v>
      </c>
      <c r="E22" s="203">
        <f>P!H24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0</v>
      </c>
      <c r="E25" s="203">
        <f>P!H27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0</v>
      </c>
      <c r="E29" s="203">
        <f>P!H31</f>
        <v>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</v>
      </c>
      <c r="E30" s="203">
        <f>P!H32</f>
        <v>0.1</v>
      </c>
      <c r="F30" s="301" t="str">
        <f t="shared" si="0"/>
        <v>নাই</v>
      </c>
      <c r="G30" s="324" t="str">
        <f t="shared" si="1"/>
        <v>++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0</v>
      </c>
      <c r="E31" s="203">
        <f>P!H33</f>
        <v>2</v>
      </c>
      <c r="F31" s="301" t="str">
        <f t="shared" si="0"/>
        <v>নাই</v>
      </c>
      <c r="G31" s="324" t="str">
        <f t="shared" si="1"/>
        <v>++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0</v>
      </c>
      <c r="E34" s="203">
        <f>P!H36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0</v>
      </c>
      <c r="E35" s="203">
        <f>P!H37</f>
        <v>2</v>
      </c>
      <c r="F35" s="301" t="str">
        <f t="shared" si="0"/>
        <v>নাই</v>
      </c>
      <c r="G35" s="324" t="str">
        <f t="shared" si="1"/>
        <v>++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</v>
      </c>
      <c r="E36" s="203">
        <f>P!H38</f>
        <v>0.5</v>
      </c>
      <c r="F36" s="301" t="str">
        <f t="shared" si="0"/>
        <v>নাই</v>
      </c>
      <c r="G36" s="324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0</v>
      </c>
      <c r="E39" s="203">
        <f>P!H41</f>
        <v>2</v>
      </c>
      <c r="F39" s="301" t="str">
        <f t="shared" si="0"/>
        <v>নাই</v>
      </c>
      <c r="G39" s="324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0</v>
      </c>
      <c r="E40" s="203">
        <f>P!H42</f>
        <v>121</v>
      </c>
      <c r="F40" s="301" t="str">
        <f t="shared" si="0"/>
        <v>নাই</v>
      </c>
      <c r="G40" s="324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0</v>
      </c>
      <c r="E41" s="203">
        <f>P!H43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0</v>
      </c>
      <c r="E45" s="203">
        <f>P!H47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0</v>
      </c>
      <c r="E50" s="203">
        <f>P!H52</f>
        <v>2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0</v>
      </c>
      <c r="E51" s="203">
        <f>P!H53</f>
        <v>1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0</v>
      </c>
      <c r="E56" s="203">
        <f>P!H58</f>
        <v>16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0</v>
      </c>
      <c r="E58" s="203">
        <f>P!H60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0</v>
      </c>
      <c r="E59" s="203">
        <f>P!H61</f>
        <v>2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0</v>
      </c>
      <c r="E60" s="203">
        <f>P!H62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0</v>
      </c>
      <c r="E61" s="203">
        <f>P!H63</f>
        <v>1.5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0</v>
      </c>
      <c r="E62" s="203">
        <f>P!H64</f>
        <v>1.5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</v>
      </c>
      <c r="E63" s="203">
        <f>P!H65</f>
        <v>0.5</v>
      </c>
      <c r="F63" s="301" t="str">
        <f t="shared" si="0"/>
        <v>নাই</v>
      </c>
      <c r="G63" s="324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</v>
      </c>
      <c r="E65" s="203">
        <f>P!H67</f>
        <v>0.5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0</v>
      </c>
      <c r="E66" s="203">
        <f>P!H68</f>
        <v>2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0</v>
      </c>
      <c r="E67" s="203">
        <f>P!H69</f>
        <v>2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</v>
      </c>
      <c r="E68" s="203">
        <f>P!H70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</v>
      </c>
      <c r="E69" s="203">
        <f>P!H71</f>
        <v>0.2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</v>
      </c>
      <c r="E70" s="203">
        <f>P!H72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0</v>
      </c>
      <c r="E71" s="203">
        <f>P!H73</f>
        <v>8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0</v>
      </c>
      <c r="E72" s="203">
        <f>P!H74</f>
        <v>1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0</v>
      </c>
      <c r="E73" s="203">
        <f>P!H75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4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0</v>
      </c>
      <c r="E75" s="203">
        <f>P!H77</f>
        <v>2.2000000000000002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</v>
      </c>
      <c r="E77" s="203">
        <f>P!H79</f>
        <v>0.5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</v>
      </c>
      <c r="E78" s="203">
        <f>P!H80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</v>
      </c>
      <c r="E79" s="203">
        <f>P!H81</f>
        <v>0.05</v>
      </c>
      <c r="F79" s="301" t="str">
        <f t="shared" si="2"/>
        <v>নাই</v>
      </c>
      <c r="G79" s="324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0</v>
      </c>
      <c r="E80" s="203">
        <f>P!H82</f>
        <v>3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0</v>
      </c>
      <c r="E86" s="203">
        <f>P!H88</f>
        <v>0.2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0</v>
      </c>
      <c r="E87" s="203">
        <f>P!H89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0</v>
      </c>
      <c r="E88" s="203">
        <f>P!H90</f>
        <v>20</v>
      </c>
      <c r="F88" s="301" t="str">
        <f t="shared" si="2"/>
        <v>নাই</v>
      </c>
      <c r="G88" s="324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0</v>
      </c>
      <c r="E92" s="203">
        <f>P!H94</f>
        <v>1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0</v>
      </c>
      <c r="E95" s="203">
        <f>P!H97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0</v>
      </c>
      <c r="E98" s="203">
        <f>P!H100</f>
        <v>2</v>
      </c>
      <c r="F98" s="301" t="str">
        <f t="shared" si="2"/>
        <v>নাই</v>
      </c>
      <c r="G98" s="324" t="str">
        <f t="shared" si="3"/>
        <v>++</v>
      </c>
      <c r="H98" s="162" t="s">
        <v>445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0</v>
      </c>
      <c r="E103" s="203">
        <f>P!H105</f>
        <v>4</v>
      </c>
      <c r="F103" s="301" t="str">
        <f t="shared" si="2"/>
        <v>নাই</v>
      </c>
      <c r="G103" s="324" t="str">
        <f t="shared" si="3"/>
        <v>++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0</v>
      </c>
      <c r="E104" s="203">
        <f>P!H106</f>
        <v>2</v>
      </c>
      <c r="F104" s="301" t="str">
        <f t="shared" si="2"/>
        <v>নাই</v>
      </c>
      <c r="G104" s="324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0</v>
      </c>
      <c r="E109" s="203">
        <f>P!H111</f>
        <v>3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0</v>
      </c>
      <c r="E112" s="203">
        <f>P!H114</f>
        <v>1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0</v>
      </c>
      <c r="E116" s="203">
        <f>P!H118</f>
        <v>144</v>
      </c>
      <c r="F116" s="301" t="str">
        <f t="shared" si="2"/>
        <v>নাই</v>
      </c>
      <c r="G116" s="324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0</v>
      </c>
      <c r="E123" s="203">
        <f>P!H125</f>
        <v>1.56</v>
      </c>
      <c r="F123" s="301" t="str">
        <f t="shared" si="2"/>
        <v>নাই</v>
      </c>
      <c r="G123" s="324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0</v>
      </c>
      <c r="E124" s="203">
        <f>P!H126</f>
        <v>47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0</v>
      </c>
      <c r="E127" s="203">
        <f>P!H129</f>
        <v>14.12</v>
      </c>
      <c r="F127" s="301" t="str">
        <f t="shared" si="2"/>
        <v>নাই</v>
      </c>
      <c r="G127" s="324" t="str">
        <f t="shared" si="3"/>
        <v>++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0</v>
      </c>
      <c r="E129" s="203">
        <f>P!H131</f>
        <v>4.12</v>
      </c>
      <c r="F129" s="301" t="str">
        <f t="shared" si="2"/>
        <v>নাই</v>
      </c>
      <c r="G129" s="324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4" t="str">
        <f t="shared" si="3"/>
        <v>OK</v>
      </c>
      <c r="H130" s="162" t="s">
        <v>445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0</v>
      </c>
      <c r="E132" s="203">
        <f>P!H134</f>
        <v>12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 t="s">
        <v>445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0</v>
      </c>
      <c r="E133" s="203">
        <f>P!H135</f>
        <v>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0</v>
      </c>
      <c r="E134" s="203">
        <f>P!H136</f>
        <v>12</v>
      </c>
      <c r="F134" s="301" t="str">
        <f t="shared" si="4"/>
        <v>নাই</v>
      </c>
      <c r="G134" s="324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0</v>
      </c>
      <c r="E141" s="203">
        <f>P!H143</f>
        <v>165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0</v>
      </c>
      <c r="E143" s="203">
        <f>P!H145</f>
        <v>23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0</v>
      </c>
      <c r="E145" s="203">
        <f>P!H147</f>
        <v>1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0</v>
      </c>
      <c r="E146" s="203">
        <f>P!H148</f>
        <v>2.5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0</v>
      </c>
      <c r="E149" s="203">
        <f>P!H151</f>
        <v>26.2</v>
      </c>
      <c r="F149" s="301" t="str">
        <f t="shared" si="4"/>
        <v>নাই</v>
      </c>
      <c r="G149" s="324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0</v>
      </c>
      <c r="E150" s="203">
        <f>P!H152</f>
        <v>50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0</v>
      </c>
      <c r="E152" s="203">
        <f>P!H154</f>
        <v>8.6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0</v>
      </c>
      <c r="E155" s="203">
        <f>P!H157</f>
        <v>4.0999999999999996</v>
      </c>
      <c r="F155" s="301" t="str">
        <f t="shared" si="4"/>
        <v>নাই</v>
      </c>
      <c r="G155" s="324" t="str">
        <f t="shared" si="5"/>
        <v>++</v>
      </c>
      <c r="H155" s="162" t="s">
        <v>446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0</v>
      </c>
      <c r="E156" s="203">
        <f>P!H158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0</v>
      </c>
      <c r="E160" s="203">
        <f>P!H162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4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0</v>
      </c>
      <c r="E168" s="203">
        <f>P!H170</f>
        <v>0</v>
      </c>
      <c r="F168" s="301" t="str">
        <f t="shared" si="4"/>
        <v>হ্যা</v>
      </c>
      <c r="G168" s="324" t="str">
        <f t="shared" si="5"/>
        <v>OK</v>
      </c>
      <c r="H168" s="162" t="s">
        <v>446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0</v>
      </c>
      <c r="E177" s="203">
        <f>P!H179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0</v>
      </c>
      <c r="E178" s="203">
        <f>P!H180</f>
        <v>22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0</v>
      </c>
      <c r="E179" s="203">
        <f>P!H181</f>
        <v>3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0</v>
      </c>
      <c r="E180" s="203">
        <f>P!H182</f>
        <v>1.5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0</v>
      </c>
      <c r="E181" s="203">
        <f>P!H183</f>
        <v>2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0</v>
      </c>
      <c r="E182" s="203">
        <f>P!H184</f>
        <v>65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0</v>
      </c>
      <c r="E183" s="203">
        <f>P!H185</f>
        <v>15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0</v>
      </c>
      <c r="E184" s="203">
        <f>P!H186</f>
        <v>6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0</v>
      </c>
      <c r="E185" s="203">
        <f>P!H187</f>
        <v>10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0</v>
      </c>
      <c r="E186" s="203">
        <f>P!H188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0</v>
      </c>
      <c r="E194" s="203">
        <f>P!H196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0</v>
      </c>
      <c r="E195" s="203">
        <f>P!H197</f>
        <v>15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0</v>
      </c>
      <c r="E197" s="203">
        <f>P!H199</f>
        <v>3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0</v>
      </c>
      <c r="E198" s="203">
        <f>P!H200</f>
        <v>1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</v>
      </c>
      <c r="E199" s="203">
        <f>P!H201</f>
        <v>0.5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</v>
      </c>
      <c r="E200" s="203">
        <f>P!H202</f>
        <v>0.5</v>
      </c>
      <c r="F200" s="301" t="str">
        <f t="shared" si="6"/>
        <v>নাই</v>
      </c>
      <c r="G200" s="324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0</v>
      </c>
      <c r="E204" s="203">
        <f>P!H206</f>
        <v>10</v>
      </c>
      <c r="F204" s="301" t="str">
        <f t="shared" si="6"/>
        <v>নাই</v>
      </c>
      <c r="G204" s="324" t="str">
        <f t="shared" si="7"/>
        <v>++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0</v>
      </c>
      <c r="E206" s="203">
        <f>P!H208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0</v>
      </c>
      <c r="E211" s="203">
        <f>P!H213</f>
        <v>5</v>
      </c>
      <c r="F211" s="301" t="str">
        <f t="shared" si="6"/>
        <v>নাই</v>
      </c>
      <c r="G211" s="324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0</v>
      </c>
      <c r="E212" s="203">
        <f>P!H214</f>
        <v>1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0</v>
      </c>
      <c r="E214" s="203">
        <f>P!H216</f>
        <v>5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0</v>
      </c>
      <c r="E229" s="203">
        <f>P!H231</f>
        <v>1.8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0</v>
      </c>
      <c r="E230" s="203">
        <f>P!H232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0</v>
      </c>
      <c r="E231" s="203">
        <f>P!H233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0</v>
      </c>
      <c r="E232" s="203">
        <f>P!H234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0</v>
      </c>
      <c r="E233" s="203">
        <f>P!H235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0</v>
      </c>
      <c r="E234" s="203">
        <f>P!H236</f>
        <v>2</v>
      </c>
      <c r="F234" s="301" t="str">
        <f t="shared" si="6"/>
        <v>নাই</v>
      </c>
      <c r="G234" s="324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0</v>
      </c>
      <c r="E235" s="203">
        <f>P!H237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4" t="str">
        <f t="shared" si="7"/>
        <v>++</v>
      </c>
      <c r="H237" s="162" t="s">
        <v>446</v>
      </c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0</v>
      </c>
      <c r="E245" s="203">
        <f>P!H247</f>
        <v>20</v>
      </c>
      <c r="F245" s="301" t="str">
        <f t="shared" si="6"/>
        <v>নাই</v>
      </c>
      <c r="G245" s="324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8"/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8"/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8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8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8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8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0</v>
      </c>
      <c r="F252" s="348"/>
      <c r="G252" s="324" t="str">
        <f t="shared" si="7"/>
        <v>OK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441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0</v>
      </c>
      <c r="N1" s="219">
        <f>F254+L254</f>
        <v>838665.40137552854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450</v>
      </c>
      <c r="H2" s="226" t="s">
        <v>451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838665.40137552866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250</v>
      </c>
      <c r="H6" s="44">
        <f>G6*P!AK7</f>
        <v>33500</v>
      </c>
      <c r="I6" s="44">
        <f>S!E5</f>
        <v>41.899999999999977</v>
      </c>
      <c r="J6" s="44">
        <f>I6*S!D5</f>
        <v>4400.6825689956931</v>
      </c>
      <c r="K6" s="44">
        <f t="shared" si="1"/>
        <v>291.89999999999998</v>
      </c>
      <c r="L6" s="44">
        <f t="shared" si="2"/>
        <v>37900.68256899569</v>
      </c>
      <c r="M6" s="45">
        <f>IF(ISERR((J6+H6)/(G6+I6)),P!AK7,(J6+H6)/(G6+I6))</f>
        <v>129.84132431995783</v>
      </c>
      <c r="N6" s="46">
        <f t="shared" si="3"/>
        <v>37900.68256899569</v>
      </c>
      <c r="O6" s="46">
        <f t="shared" si="4"/>
        <v>37900.68256899569</v>
      </c>
      <c r="P6" s="47" t="b">
        <f t="shared" si="5"/>
        <v>1</v>
      </c>
      <c r="Q6" s="215" t="str">
        <f t="shared" si="6"/>
        <v>OK</v>
      </c>
      <c r="AJ6" s="64">
        <f t="shared" si="7"/>
        <v>129.84132431995783</v>
      </c>
      <c r="AK6" s="64">
        <f t="shared" si="8"/>
        <v>291.89999999999998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141</v>
      </c>
      <c r="L7" s="44">
        <f t="shared" si="2"/>
        <v>17198.662606348742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5" t="str">
        <f t="shared" si="6"/>
        <v>OK</v>
      </c>
      <c r="AJ7" s="64">
        <f t="shared" si="7"/>
        <v>121.97633054148044</v>
      </c>
      <c r="AK7" s="64">
        <f t="shared" si="8"/>
        <v>141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50</v>
      </c>
      <c r="H9" s="44">
        <f>G9*P!AK10</f>
        <v>6750</v>
      </c>
      <c r="I9" s="44">
        <f>S!E8</f>
        <v>10.420000000000012</v>
      </c>
      <c r="J9" s="44">
        <f>I9*S!D8</f>
        <v>1406.6745199437773</v>
      </c>
      <c r="K9" s="44">
        <f t="shared" si="1"/>
        <v>60.420000000000016</v>
      </c>
      <c r="L9" s="44">
        <f>K9*M9</f>
        <v>8156.6745199437764</v>
      </c>
      <c r="M9" s="45">
        <f>IF(ISERR((J9+H9)/(G9+I9)),P!AK10,(J9+H9)/(G9+I9))</f>
        <v>134.9995782844054</v>
      </c>
      <c r="N9" s="46">
        <f t="shared" si="3"/>
        <v>8156.6745199437773</v>
      </c>
      <c r="O9" s="46">
        <f t="shared" si="4"/>
        <v>8156.6745199437764</v>
      </c>
      <c r="P9" s="47" t="b">
        <f t="shared" si="5"/>
        <v>1</v>
      </c>
      <c r="Q9" s="215" t="str">
        <f t="shared" si="6"/>
        <v>OK</v>
      </c>
      <c r="AJ9" s="64">
        <f t="shared" si="7"/>
        <v>134.9995782844054</v>
      </c>
      <c r="AK9" s="64">
        <f t="shared" si="8"/>
        <v>60.420000000000016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25</v>
      </c>
      <c r="H10" s="44">
        <f>G10*P!AK11</f>
        <v>4000</v>
      </c>
      <c r="I10" s="44">
        <f>S!E9</f>
        <v>4.470000000000006</v>
      </c>
      <c r="J10" s="44">
        <f>I10*S!D9</f>
        <v>714.03831853203644</v>
      </c>
      <c r="K10" s="44">
        <f t="shared" si="1"/>
        <v>29.470000000000006</v>
      </c>
      <c r="L10" s="44">
        <f t="shared" si="2"/>
        <v>4714.0383185320361</v>
      </c>
      <c r="M10" s="45">
        <f>IF(ISERR((J10+H10)/(G10+I10)),P!AK11,(J10+H10)/(G10+I10))</f>
        <v>159.96058087994689</v>
      </c>
      <c r="N10" s="46">
        <f t="shared" si="3"/>
        <v>4714.0383185320361</v>
      </c>
      <c r="O10" s="46">
        <f t="shared" si="4"/>
        <v>4714.0383185320361</v>
      </c>
      <c r="P10" s="47" t="b">
        <f t="shared" si="5"/>
        <v>1</v>
      </c>
      <c r="Q10" s="215" t="str">
        <f t="shared" si="6"/>
        <v>OK</v>
      </c>
      <c r="AJ10" s="64">
        <f t="shared" si="7"/>
        <v>159.96058087994689</v>
      </c>
      <c r="AK10" s="64">
        <f t="shared" si="8"/>
        <v>29.470000000000006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5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0.5</v>
      </c>
      <c r="L12" s="44">
        <f t="shared" si="2"/>
        <v>98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0.5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2</v>
      </c>
      <c r="H13" s="44">
        <f>G13*P!AK14</f>
        <v>140</v>
      </c>
      <c r="I13" s="44">
        <f>S!E12</f>
        <v>0</v>
      </c>
      <c r="J13" s="44">
        <f>I13*S!D12</f>
        <v>0</v>
      </c>
      <c r="K13" s="44">
        <f t="shared" si="1"/>
        <v>2</v>
      </c>
      <c r="L13" s="44">
        <f t="shared" si="2"/>
        <v>140</v>
      </c>
      <c r="M13" s="45">
        <f>IF(ISERR((J13+H13)/(G13+I13)),P!AK14,(J13+H13)/(G13+I13))</f>
        <v>70</v>
      </c>
      <c r="N13" s="46">
        <f t="shared" si="3"/>
        <v>140</v>
      </c>
      <c r="O13" s="46">
        <f t="shared" si="4"/>
        <v>140</v>
      </c>
      <c r="P13" s="47" t="b">
        <f t="shared" si="5"/>
        <v>1</v>
      </c>
      <c r="Q13" s="215" t="str">
        <f t="shared" si="6"/>
        <v>OK</v>
      </c>
      <c r="AJ13" s="64">
        <f t="shared" si="7"/>
        <v>70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175</v>
      </c>
      <c r="H14" s="44">
        <f>G14*P!AK15</f>
        <v>31080</v>
      </c>
      <c r="I14" s="44">
        <f>S!E13</f>
        <v>2</v>
      </c>
      <c r="J14" s="44">
        <f>I14*S!D13</f>
        <v>353.9375</v>
      </c>
      <c r="K14" s="44">
        <f t="shared" si="1"/>
        <v>177</v>
      </c>
      <c r="L14" s="44">
        <f t="shared" si="2"/>
        <v>31433.9375</v>
      </c>
      <c r="M14" s="45">
        <f>IF(ISERR((J14+H14)/(G14+I14)),P!AK15,(J14+H14)/(G14+I14))</f>
        <v>177.59286723163842</v>
      </c>
      <c r="N14" s="46">
        <f t="shared" si="3"/>
        <v>31433.9375</v>
      </c>
      <c r="O14" s="46">
        <f t="shared" si="4"/>
        <v>31433.9375</v>
      </c>
      <c r="P14" s="47" t="b">
        <f t="shared" si="5"/>
        <v>1</v>
      </c>
      <c r="Q14" s="215" t="str">
        <f t="shared" si="6"/>
        <v>OK</v>
      </c>
      <c r="AJ14" s="64">
        <f t="shared" si="7"/>
        <v>177.59286723163842</v>
      </c>
      <c r="AK14" s="64">
        <f t="shared" si="8"/>
        <v>177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4.4000000000000004</v>
      </c>
      <c r="H15" s="44">
        <f>G15*P!AK16</f>
        <v>1440</v>
      </c>
      <c r="I15" s="44">
        <f>S!E14</f>
        <v>0.11999999999999833</v>
      </c>
      <c r="J15" s="44">
        <f>I15*S!D14</f>
        <v>38.20649987780304</v>
      </c>
      <c r="K15" s="44">
        <f t="shared" si="1"/>
        <v>4.5199999999999987</v>
      </c>
      <c r="L15" s="44">
        <f t="shared" si="2"/>
        <v>1478.206499877803</v>
      </c>
      <c r="M15" s="45">
        <f>IF(ISERR((J15+H15)/(G15+I15)),P!AK16,(J15+H15)/(G15+I15))</f>
        <v>327.03683625615122</v>
      </c>
      <c r="N15" s="46">
        <f t="shared" si="3"/>
        <v>1478.206499877803</v>
      </c>
      <c r="O15" s="46">
        <f t="shared" si="4"/>
        <v>1478.206499877803</v>
      </c>
      <c r="P15" s="47" t="b">
        <f t="shared" si="5"/>
        <v>1</v>
      </c>
      <c r="Q15" s="215" t="str">
        <f t="shared" si="6"/>
        <v>OK</v>
      </c>
      <c r="AJ15" s="64">
        <f t="shared" si="7"/>
        <v>327.03683625615122</v>
      </c>
      <c r="AK15" s="64">
        <f t="shared" si="8"/>
        <v>4.5199999999999987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5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1.3499999999999999</v>
      </c>
      <c r="H18" s="44">
        <f>G18*P!AK19</f>
        <v>610</v>
      </c>
      <c r="I18" s="44">
        <f>S!E17</f>
        <v>0.10000000000000009</v>
      </c>
      <c r="J18" s="44">
        <f>I18*S!D17</f>
        <v>44.000000000000043</v>
      </c>
      <c r="K18" s="44">
        <f t="shared" si="1"/>
        <v>1.45</v>
      </c>
      <c r="L18" s="44">
        <f t="shared" si="2"/>
        <v>654</v>
      </c>
      <c r="M18" s="45">
        <f>IF(ISERR((J18+H18)/(G18+I18)),P!AK19,(J18+H18)/(G18+I18))</f>
        <v>451.0344827586207</v>
      </c>
      <c r="N18" s="46">
        <f t="shared" si="3"/>
        <v>654</v>
      </c>
      <c r="O18" s="46">
        <f t="shared" si="4"/>
        <v>654</v>
      </c>
      <c r="P18" s="47" t="b">
        <f t="shared" si="5"/>
        <v>1</v>
      </c>
      <c r="Q18" s="215" t="str">
        <f t="shared" si="6"/>
        <v>OK</v>
      </c>
      <c r="AJ18" s="64">
        <f t="shared" si="7"/>
        <v>451.0344827586207</v>
      </c>
      <c r="AK18" s="64">
        <f t="shared" si="8"/>
        <v>1.45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5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148</v>
      </c>
      <c r="H20" s="44">
        <f>G20*P!AK21</f>
        <v>8880</v>
      </c>
      <c r="I20" s="44">
        <f>S!E19</f>
        <v>15</v>
      </c>
      <c r="J20" s="44">
        <f>I20*S!D19</f>
        <v>899.99918407246457</v>
      </c>
      <c r="K20" s="44">
        <f t="shared" si="1"/>
        <v>163</v>
      </c>
      <c r="L20" s="44">
        <f t="shared" si="2"/>
        <v>9779.9991840724651</v>
      </c>
      <c r="M20" s="45">
        <f>IF(ISERR((J20+H20)/(G20+I20)),P!AK21,(J20+H20)/(G20+I20))</f>
        <v>59.999994994309603</v>
      </c>
      <c r="N20" s="46">
        <f t="shared" si="3"/>
        <v>9779.9991840724651</v>
      </c>
      <c r="O20" s="46">
        <f t="shared" si="4"/>
        <v>9779.9991840724651</v>
      </c>
      <c r="P20" s="47" t="b">
        <f t="shared" si="5"/>
        <v>1</v>
      </c>
      <c r="Q20" s="215" t="str">
        <f t="shared" si="6"/>
        <v>OK</v>
      </c>
      <c r="AJ20" s="64">
        <f t="shared" si="7"/>
        <v>59.999994994309603</v>
      </c>
      <c r="AK20" s="64">
        <f t="shared" si="8"/>
        <v>163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15</v>
      </c>
      <c r="H21" s="44">
        <f>G21*P!AK22</f>
        <v>13800</v>
      </c>
      <c r="I21" s="44">
        <f>S!E20</f>
        <v>0.30000000000000071</v>
      </c>
      <c r="J21" s="44">
        <f>I21*S!D20</f>
        <v>267.7777777777784</v>
      </c>
      <c r="K21" s="44">
        <f t="shared" si="1"/>
        <v>15.3</v>
      </c>
      <c r="L21" s="44">
        <f t="shared" si="2"/>
        <v>14067.777777777779</v>
      </c>
      <c r="M21" s="45">
        <f>IF(ISERR((J21+H21)/(G21+I21)),P!AK22,(J21+H21)/(G21+I21))</f>
        <v>919.46259985475672</v>
      </c>
      <c r="N21" s="46">
        <f t="shared" si="3"/>
        <v>14067.777777777779</v>
      </c>
      <c r="O21" s="46">
        <f t="shared" si="4"/>
        <v>14067.777777777779</v>
      </c>
      <c r="P21" s="47" t="b">
        <f t="shared" si="5"/>
        <v>1</v>
      </c>
      <c r="Q21" s="215" t="str">
        <f t="shared" si="6"/>
        <v>OK</v>
      </c>
      <c r="AJ21" s="64">
        <f t="shared" si="7"/>
        <v>919.46259985475672</v>
      </c>
      <c r="AK21" s="64">
        <f t="shared" si="8"/>
        <v>15.3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12</v>
      </c>
      <c r="L22" s="44">
        <f t="shared" si="2"/>
        <v>2570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12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1820</v>
      </c>
      <c r="H23" s="44">
        <f>G23*P!AK24</f>
        <v>5096</v>
      </c>
      <c r="I23" s="44">
        <f>S!E22</f>
        <v>645</v>
      </c>
      <c r="J23" s="44">
        <f>I23*S!D22</f>
        <v>1805.2655067563721</v>
      </c>
      <c r="K23" s="44">
        <f t="shared" si="1"/>
        <v>2465</v>
      </c>
      <c r="L23" s="44">
        <f t="shared" si="2"/>
        <v>6901.2655067563719</v>
      </c>
      <c r="M23" s="45">
        <f>IF(ISERR((J23+H23)/(G23+I23)),P!AK24,(J23+H23)/(G23+I23))</f>
        <v>2.7997020311384877</v>
      </c>
      <c r="N23" s="46">
        <f t="shared" si="3"/>
        <v>6901.2655067563719</v>
      </c>
      <c r="O23" s="46">
        <f t="shared" si="4"/>
        <v>6901.2655067563719</v>
      </c>
      <c r="P23" s="47" t="b">
        <f t="shared" si="5"/>
        <v>1</v>
      </c>
      <c r="Q23" s="215" t="str">
        <f t="shared" si="6"/>
        <v>OK</v>
      </c>
      <c r="AJ23" s="64">
        <f t="shared" si="7"/>
        <v>2.7997020311384877</v>
      </c>
      <c r="AK23" s="64">
        <f t="shared" si="8"/>
        <v>2465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10</v>
      </c>
      <c r="H24" s="44">
        <f>G24*P!AK25</f>
        <v>1800</v>
      </c>
      <c r="I24" s="44">
        <f>S!E23</f>
        <v>1</v>
      </c>
      <c r="J24" s="44">
        <f>I24*S!D23</f>
        <v>152.2222222222222</v>
      </c>
      <c r="K24" s="44">
        <f t="shared" si="1"/>
        <v>11</v>
      </c>
      <c r="L24" s="44">
        <f t="shared" si="2"/>
        <v>1952.2222222222222</v>
      </c>
      <c r="M24" s="45">
        <f>IF(ISERR((J24+H24)/(G24+I24)),P!AK25,(J24+H24)/(G24+I24))</f>
        <v>177.47474747474746</v>
      </c>
      <c r="N24" s="46">
        <f t="shared" si="3"/>
        <v>1952.2222222222222</v>
      </c>
      <c r="O24" s="46">
        <f t="shared" si="4"/>
        <v>1952.2222222222222</v>
      </c>
      <c r="P24" s="47" t="b">
        <f t="shared" si="5"/>
        <v>1</v>
      </c>
      <c r="Q24" s="215" t="str">
        <f t="shared" si="6"/>
        <v>OK</v>
      </c>
      <c r="AJ24" s="64">
        <f t="shared" si="7"/>
        <v>177.47474747474746</v>
      </c>
      <c r="AK24" s="64">
        <f t="shared" si="8"/>
        <v>11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5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8.0000000000000002E-3</v>
      </c>
      <c r="L30" s="44">
        <f t="shared" si="2"/>
        <v>2400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8.0000000000000002E-3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0.1</v>
      </c>
      <c r="L31" s="44">
        <f t="shared" si="2"/>
        <v>240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0.1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7.4</v>
      </c>
      <c r="L32" s="44">
        <f t="shared" si="2"/>
        <v>888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7.4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64</v>
      </c>
      <c r="H35" s="44">
        <f>G35*P!AK36</f>
        <v>8832</v>
      </c>
      <c r="I35" s="44">
        <f>S!E34</f>
        <v>26</v>
      </c>
      <c r="J35" s="44">
        <f>I35*S!D34</f>
        <v>3516.31141192428</v>
      </c>
      <c r="K35" s="44">
        <f t="shared" si="1"/>
        <v>90</v>
      </c>
      <c r="L35" s="44">
        <f t="shared" si="2"/>
        <v>12348.311411924282</v>
      </c>
      <c r="M35" s="45">
        <f>IF(ISERR((J35+H35)/(G35+I35)),P!AK36,(J35+H35)/(G35+I35))</f>
        <v>137.20346013249201</v>
      </c>
      <c r="N35" s="46">
        <f t="shared" si="3"/>
        <v>12348.31141192428</v>
      </c>
      <c r="O35" s="46">
        <f t="shared" si="4"/>
        <v>12348.311411924282</v>
      </c>
      <c r="P35" s="47" t="b">
        <f t="shared" si="5"/>
        <v>1</v>
      </c>
      <c r="Q35" s="215" t="str">
        <f t="shared" si="6"/>
        <v>OK</v>
      </c>
      <c r="AJ35" s="64">
        <f t="shared" si="7"/>
        <v>137.20346013249201</v>
      </c>
      <c r="AK35" s="64">
        <f t="shared" si="8"/>
        <v>90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2</v>
      </c>
      <c r="H36" s="44">
        <f>G36*P!AK37</f>
        <v>350</v>
      </c>
      <c r="I36" s="44">
        <f>S!E35</f>
        <v>0.5</v>
      </c>
      <c r="J36" s="44">
        <f>I36*S!D35</f>
        <v>85</v>
      </c>
      <c r="K36" s="44">
        <f t="shared" si="1"/>
        <v>2.5</v>
      </c>
      <c r="L36" s="44">
        <f t="shared" si="2"/>
        <v>435</v>
      </c>
      <c r="M36" s="45">
        <f>IF(ISERR((J36+H36)/(G36+I36)),P!AK37,(J36+H36)/(G36+I36))</f>
        <v>174</v>
      </c>
      <c r="N36" s="46">
        <f t="shared" si="3"/>
        <v>435</v>
      </c>
      <c r="O36" s="46">
        <f t="shared" si="4"/>
        <v>435</v>
      </c>
      <c r="P36" s="47" t="b">
        <f t="shared" si="5"/>
        <v>1</v>
      </c>
      <c r="Q36" s="215" t="str">
        <f t="shared" si="6"/>
        <v>OK</v>
      </c>
      <c r="AJ36" s="64">
        <f t="shared" si="7"/>
        <v>174</v>
      </c>
      <c r="AK36" s="64">
        <f t="shared" si="8"/>
        <v>2.5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1.5</v>
      </c>
      <c r="L37" s="44">
        <f t="shared" si="2"/>
        <v>550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1.5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14</v>
      </c>
      <c r="H39" s="44">
        <f>G39*P!AK40</f>
        <v>1680</v>
      </c>
      <c r="I39" s="44">
        <f>S!E38</f>
        <v>0</v>
      </c>
      <c r="J39" s="44">
        <f>I39*S!D38</f>
        <v>0</v>
      </c>
      <c r="K39" s="44">
        <f t="shared" si="1"/>
        <v>14</v>
      </c>
      <c r="L39" s="44">
        <f t="shared" si="2"/>
        <v>1680</v>
      </c>
      <c r="M39" s="45">
        <f>IF(ISERR((J39+H39)/(G39+I39)),P!AK40,(J39+H39)/(G39+I39))</f>
        <v>120</v>
      </c>
      <c r="N39" s="46">
        <f t="shared" si="3"/>
        <v>1680</v>
      </c>
      <c r="O39" s="46">
        <f t="shared" si="4"/>
        <v>1680</v>
      </c>
      <c r="P39" s="47" t="b">
        <f t="shared" si="5"/>
        <v>1</v>
      </c>
      <c r="Q39" s="215" t="str">
        <f t="shared" si="6"/>
        <v>OK</v>
      </c>
      <c r="AJ39" s="64">
        <f t="shared" si="7"/>
        <v>120</v>
      </c>
      <c r="AK39" s="64">
        <f t="shared" si="8"/>
        <v>14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3</v>
      </c>
      <c r="L40" s="44">
        <f t="shared" si="2"/>
        <v>180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3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122</v>
      </c>
      <c r="H41" s="44">
        <f>G41*P!AK42</f>
        <v>1260</v>
      </c>
      <c r="I41" s="44">
        <f>S!E40</f>
        <v>0</v>
      </c>
      <c r="J41" s="44">
        <f>I41*S!D40</f>
        <v>0</v>
      </c>
      <c r="K41" s="44">
        <f t="shared" si="1"/>
        <v>122</v>
      </c>
      <c r="L41" s="44">
        <f t="shared" si="2"/>
        <v>1260</v>
      </c>
      <c r="M41" s="45">
        <f>IF(ISERR((J41+H41)/(G41+I41)),P!AK42,(J41+H41)/(G41+I41))</f>
        <v>10.327868852459016</v>
      </c>
      <c r="N41" s="46">
        <f t="shared" si="3"/>
        <v>1260</v>
      </c>
      <c r="O41" s="46">
        <f t="shared" si="4"/>
        <v>1260</v>
      </c>
      <c r="P41" s="47" t="b">
        <f t="shared" si="5"/>
        <v>1</v>
      </c>
      <c r="Q41" s="215" t="str">
        <f t="shared" si="6"/>
        <v>OK</v>
      </c>
      <c r="AJ41" s="64">
        <f t="shared" si="7"/>
        <v>10.327868852459016</v>
      </c>
      <c r="AK41" s="64">
        <f t="shared" si="8"/>
        <v>122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IF(ISERR((J42+H42)/(G42+I42)),P!AK43,(J42+H42)/(G42+I42))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215</v>
      </c>
      <c r="J46" s="44">
        <f>I46*S!D45</f>
        <v>2160.0821276034549</v>
      </c>
      <c r="K46" s="44">
        <f t="shared" si="1"/>
        <v>215</v>
      </c>
      <c r="L46" s="44">
        <f t="shared" si="2"/>
        <v>2160.0821276034549</v>
      </c>
      <c r="M46" s="45">
        <f>IF(ISERR((J46+H46)/(G46+I46)),P!AK47,(J46+H46)/(G46+I46))</f>
        <v>10.046893616760256</v>
      </c>
      <c r="N46" s="46">
        <f t="shared" si="3"/>
        <v>2160.0821276034549</v>
      </c>
      <c r="O46" s="46">
        <f t="shared" si="4"/>
        <v>2160.0821276034549</v>
      </c>
      <c r="P46" s="47" t="b">
        <f t="shared" si="5"/>
        <v>1</v>
      </c>
      <c r="Q46" s="215" t="str">
        <f t="shared" si="6"/>
        <v>OK</v>
      </c>
      <c r="AJ46" s="64">
        <f t="shared" si="7"/>
        <v>10.046893616760256</v>
      </c>
      <c r="AK46" s="64">
        <f t="shared" si="8"/>
        <v>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204</v>
      </c>
      <c r="L47" s="44">
        <f t="shared" si="2"/>
        <v>934.6619760560651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204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11</v>
      </c>
      <c r="L51" s="44">
        <f t="shared" si="2"/>
        <v>660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11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5</v>
      </c>
      <c r="L52" s="44">
        <f t="shared" si="2"/>
        <v>450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5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5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88.259740259740255</v>
      </c>
      <c r="K55" s="44">
        <f t="shared" si="1"/>
        <v>670</v>
      </c>
      <c r="L55" s="44">
        <f t="shared" si="2"/>
        <v>528.25974025974028</v>
      </c>
      <c r="M55" s="45">
        <f>IF(ISERR((J55+H55)/(G55+I55)),P!AK56,(J55+H55)/(G55+I55))</f>
        <v>0.78844737352200045</v>
      </c>
      <c r="N55" s="46">
        <f t="shared" si="3"/>
        <v>528.25974025974028</v>
      </c>
      <c r="O55" s="46">
        <f t="shared" si="4"/>
        <v>528.25974025974028</v>
      </c>
      <c r="P55" s="47" t="b">
        <f t="shared" si="5"/>
        <v>1</v>
      </c>
      <c r="Q55" s="215" t="str">
        <f t="shared" si="6"/>
        <v>OK</v>
      </c>
      <c r="AJ55" s="64">
        <f t="shared" si="7"/>
        <v>0.78844737352200045</v>
      </c>
      <c r="AK55" s="64">
        <f t="shared" si="8"/>
        <v>670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33.125</v>
      </c>
      <c r="K56" s="44">
        <f t="shared" si="1"/>
        <v>700</v>
      </c>
      <c r="L56" s="44">
        <f t="shared" si="2"/>
        <v>183.125</v>
      </c>
      <c r="M56" s="45">
        <f>IF(ISERR((J56+H56)/(G56+I56)),P!AK57,(J56+H56)/(G56+I56))</f>
        <v>0.26160714285714287</v>
      </c>
      <c r="N56" s="46">
        <f t="shared" si="3"/>
        <v>183.125</v>
      </c>
      <c r="O56" s="46">
        <f t="shared" si="4"/>
        <v>183.125</v>
      </c>
      <c r="P56" s="47" t="b">
        <f t="shared" si="5"/>
        <v>1</v>
      </c>
      <c r="Q56" s="215" t="str">
        <f t="shared" si="6"/>
        <v>OK</v>
      </c>
      <c r="AJ56" s="64">
        <f t="shared" si="7"/>
        <v>0.26160714285714287</v>
      </c>
      <c r="AK56" s="64">
        <f t="shared" si="8"/>
        <v>700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74</v>
      </c>
      <c r="H57" s="44">
        <f>G57*P!AK58</f>
        <v>1480</v>
      </c>
      <c r="I57" s="44">
        <f>S!E56</f>
        <v>2</v>
      </c>
      <c r="J57" s="44">
        <f>I57*S!D56</f>
        <v>40</v>
      </c>
      <c r="K57" s="44">
        <f t="shared" si="1"/>
        <v>76</v>
      </c>
      <c r="L57" s="44">
        <f t="shared" si="2"/>
        <v>1520</v>
      </c>
      <c r="M57" s="45">
        <f>IF(ISERR((J57+H57)/(G57+I57)),P!AK58,(J57+H57)/(G57+I57))</f>
        <v>20</v>
      </c>
      <c r="N57" s="46">
        <f t="shared" si="3"/>
        <v>1520</v>
      </c>
      <c r="O57" s="46">
        <f t="shared" si="4"/>
        <v>1520</v>
      </c>
      <c r="P57" s="47" t="b">
        <f t="shared" si="5"/>
        <v>1</v>
      </c>
      <c r="Q57" s="215" t="str">
        <f t="shared" si="6"/>
        <v>OK</v>
      </c>
      <c r="AJ57" s="64">
        <f t="shared" si="7"/>
        <v>20</v>
      </c>
      <c r="AK57" s="64">
        <f t="shared" si="8"/>
        <v>76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6</v>
      </c>
      <c r="H60" s="44">
        <f>G60*P!AK61</f>
        <v>520</v>
      </c>
      <c r="I60" s="44">
        <f>S!E59</f>
        <v>0</v>
      </c>
      <c r="J60" s="44">
        <f>I60*S!D59</f>
        <v>0</v>
      </c>
      <c r="K60" s="44">
        <f t="shared" si="1"/>
        <v>6</v>
      </c>
      <c r="L60" s="44">
        <f t="shared" si="2"/>
        <v>520</v>
      </c>
      <c r="M60" s="45">
        <f>IF(ISERR((J60+H60)/(G60+I60)),P!AK61,(J60+H60)/(G60+I60))</f>
        <v>86.666666666666671</v>
      </c>
      <c r="N60" s="46">
        <f t="shared" si="3"/>
        <v>520</v>
      </c>
      <c r="O60" s="46">
        <f t="shared" si="4"/>
        <v>520</v>
      </c>
      <c r="P60" s="47" t="b">
        <f t="shared" si="5"/>
        <v>1</v>
      </c>
      <c r="Q60" s="215" t="str">
        <f t="shared" si="6"/>
        <v>OK</v>
      </c>
      <c r="AJ60" s="64">
        <f t="shared" si="7"/>
        <v>86.666666666666671</v>
      </c>
      <c r="AK60" s="64">
        <f t="shared" si="8"/>
        <v>6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11.95</v>
      </c>
      <c r="L61" s="44">
        <f t="shared" si="2"/>
        <v>1320.4947505411956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5" t="str">
        <f t="shared" si="6"/>
        <v>OK</v>
      </c>
      <c r="AJ61" s="64">
        <f t="shared" si="7"/>
        <v>110.5016527649536</v>
      </c>
      <c r="AK61" s="64">
        <f t="shared" si="8"/>
        <v>11.95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4</v>
      </c>
      <c r="H62" s="44">
        <f>G62*P!AK63</f>
        <v>2480</v>
      </c>
      <c r="I62" s="44">
        <f>S!E61</f>
        <v>0</v>
      </c>
      <c r="J62" s="44">
        <f>I62*S!D61</f>
        <v>0</v>
      </c>
      <c r="K62" s="44">
        <f t="shared" si="1"/>
        <v>4</v>
      </c>
      <c r="L62" s="44">
        <f t="shared" si="2"/>
        <v>2480</v>
      </c>
      <c r="M62" s="45">
        <f>IF(ISERR((J62+H62)/(G62+I62)),P!AK63,(J62+H62)/(G62+I62))</f>
        <v>620</v>
      </c>
      <c r="N62" s="46">
        <f t="shared" si="3"/>
        <v>2480</v>
      </c>
      <c r="O62" s="46">
        <f t="shared" si="4"/>
        <v>2480</v>
      </c>
      <c r="P62" s="47" t="b">
        <f t="shared" si="5"/>
        <v>1</v>
      </c>
      <c r="Q62" s="215" t="str">
        <f t="shared" si="6"/>
        <v>OK</v>
      </c>
      <c r="AJ62" s="64">
        <f t="shared" si="7"/>
        <v>620</v>
      </c>
      <c r="AK62" s="64">
        <f t="shared" si="8"/>
        <v>4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4.5</v>
      </c>
      <c r="H63" s="44">
        <f>G63*P!AK64</f>
        <v>2880</v>
      </c>
      <c r="I63" s="44">
        <f>S!E62</f>
        <v>0.29999999999999982</v>
      </c>
      <c r="J63" s="44">
        <f>I63*S!D62</f>
        <v>215.74214361747991</v>
      </c>
      <c r="K63" s="44">
        <f t="shared" si="1"/>
        <v>4.8</v>
      </c>
      <c r="L63" s="44">
        <f t="shared" si="2"/>
        <v>3095.74214361748</v>
      </c>
      <c r="M63" s="45">
        <f>IF(ISERR((J63+H63)/(G63+I63)),P!AK64,(J63+H63)/(G63+I63))</f>
        <v>644.94627992030837</v>
      </c>
      <c r="N63" s="46">
        <f t="shared" si="3"/>
        <v>3095.74214361748</v>
      </c>
      <c r="O63" s="46">
        <f t="shared" si="4"/>
        <v>3095.74214361748</v>
      </c>
      <c r="P63" s="47" t="b">
        <f t="shared" si="5"/>
        <v>1</v>
      </c>
      <c r="Q63" s="215" t="str">
        <f t="shared" si="6"/>
        <v>OK</v>
      </c>
      <c r="AJ63" s="64">
        <f t="shared" si="7"/>
        <v>644.94627992030837</v>
      </c>
      <c r="AK63" s="64">
        <f t="shared" si="8"/>
        <v>4.8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0.6</v>
      </c>
      <c r="L64" s="44">
        <f t="shared" si="2"/>
        <v>200.00000000000003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200.00000000000003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1.1000000000000001</v>
      </c>
      <c r="H66" s="44">
        <f>G66*P!AK67</f>
        <v>949.99999999999989</v>
      </c>
      <c r="I66" s="44">
        <f>S!E65</f>
        <v>0</v>
      </c>
      <c r="J66" s="44">
        <f>I66*S!D65</f>
        <v>0</v>
      </c>
      <c r="K66" s="44">
        <f t="shared" si="1"/>
        <v>1.1000000000000001</v>
      </c>
      <c r="L66" s="44">
        <f t="shared" si="2"/>
        <v>949.99999999999989</v>
      </c>
      <c r="M66" s="45">
        <f>IF(ISERR((J66+H66)/(G66+I66)),P!AK67,(J66+H66)/(G66+I66))</f>
        <v>863.63636363636351</v>
      </c>
      <c r="N66" s="46">
        <f t="shared" si="3"/>
        <v>949.99999999999989</v>
      </c>
      <c r="O66" s="46">
        <f t="shared" si="4"/>
        <v>949.99999999999989</v>
      </c>
      <c r="P66" s="47" t="b">
        <f t="shared" si="5"/>
        <v>1</v>
      </c>
      <c r="Q66" s="215" t="str">
        <f t="shared" si="6"/>
        <v>OK</v>
      </c>
      <c r="AJ66" s="64">
        <f t="shared" si="7"/>
        <v>863.63636363636351</v>
      </c>
      <c r="AK66" s="64">
        <f t="shared" si="8"/>
        <v>1.1000000000000001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8</v>
      </c>
      <c r="H67" s="44">
        <f>G67*P!AK68</f>
        <v>144</v>
      </c>
      <c r="I67" s="44">
        <f>S!E66</f>
        <v>1</v>
      </c>
      <c r="J67" s="44">
        <f>I67*S!D66</f>
        <v>18</v>
      </c>
      <c r="K67" s="44">
        <f t="shared" si="1"/>
        <v>9</v>
      </c>
      <c r="L67" s="44">
        <f t="shared" si="2"/>
        <v>162</v>
      </c>
      <c r="M67" s="45">
        <f>IF(ISERR((J67+H67)/(G67+I67)),P!AK68,(J67+H67)/(G67+I67))</f>
        <v>18</v>
      </c>
      <c r="N67" s="46">
        <f t="shared" si="3"/>
        <v>162</v>
      </c>
      <c r="O67" s="46">
        <f t="shared" si="4"/>
        <v>162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8</v>
      </c>
      <c r="H68" s="44">
        <f>G68*P!AK69</f>
        <v>144</v>
      </c>
      <c r="I68" s="44">
        <f>S!E67</f>
        <v>2</v>
      </c>
      <c r="J68" s="44">
        <f>I68*S!D67</f>
        <v>36</v>
      </c>
      <c r="K68" s="44">
        <f t="shared" si="1"/>
        <v>10</v>
      </c>
      <c r="L68" s="44">
        <f t="shared" si="2"/>
        <v>180</v>
      </c>
      <c r="M68" s="45">
        <f>IF(ISERR((J68+H68)/(G68+I68)),P!AK69,(J68+H68)/(G68+I68))</f>
        <v>18</v>
      </c>
      <c r="N68" s="46">
        <f t="shared" si="3"/>
        <v>180</v>
      </c>
      <c r="O68" s="46">
        <f t="shared" si="4"/>
        <v>180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10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0.44999999999999996</v>
      </c>
      <c r="H69" s="44">
        <f>G69*P!AK70</f>
        <v>2640</v>
      </c>
      <c r="I69" s="44">
        <f>S!E68</f>
        <v>0</v>
      </c>
      <c r="J69" s="44">
        <f>I69*S!D68</f>
        <v>0</v>
      </c>
      <c r="K69" s="44">
        <f t="shared" ref="K69:K132" si="10">(G69+I69)-E69</f>
        <v>0.44999999999999996</v>
      </c>
      <c r="L69" s="44">
        <f t="shared" ref="L69:L132" si="11">K69*M69</f>
        <v>2640</v>
      </c>
      <c r="M69" s="45">
        <f>IF(ISERR((J69+H69)/(G69+I69)),P!AK70,(J69+H69)/(G69+I69))</f>
        <v>5866.666666666667</v>
      </c>
      <c r="N69" s="46">
        <f t="shared" ref="N69:N132" si="12">J69+H69</f>
        <v>2640</v>
      </c>
      <c r="O69" s="46">
        <f t="shared" ref="O69:O132" si="13">L69+F69</f>
        <v>2640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5866.666666666667</v>
      </c>
      <c r="AK69" s="64">
        <f t="shared" ref="AK69:AK132" si="17">K69</f>
        <v>0.44999999999999996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1.7</v>
      </c>
      <c r="H70" s="44">
        <f>G70*P!AK71</f>
        <v>990</v>
      </c>
      <c r="I70" s="44">
        <f>S!E69</f>
        <v>0.11799999999999966</v>
      </c>
      <c r="J70" s="44">
        <f>I70*S!D69</f>
        <v>69.55746431612404</v>
      </c>
      <c r="K70" s="44">
        <f t="shared" si="10"/>
        <v>1.8179999999999996</v>
      </c>
      <c r="L70" s="44">
        <f t="shared" si="11"/>
        <v>1059.557464316124</v>
      </c>
      <c r="M70" s="45">
        <f>IF(ISERR((J70+H70)/(G70+I70)),P!AK71,(J70+H70)/(G70+I70))</f>
        <v>582.81488686255454</v>
      </c>
      <c r="N70" s="46">
        <f t="shared" si="12"/>
        <v>1059.557464316124</v>
      </c>
      <c r="O70" s="46">
        <f t="shared" si="13"/>
        <v>1059.557464316124</v>
      </c>
      <c r="P70" s="47" t="b">
        <f t="shared" si="14"/>
        <v>1</v>
      </c>
      <c r="Q70" s="215" t="str">
        <f t="shared" si="15"/>
        <v>OK</v>
      </c>
      <c r="AJ70" s="64">
        <f t="shared" si="16"/>
        <v>582.81488686255454</v>
      </c>
      <c r="AK70" s="64">
        <f t="shared" si="17"/>
        <v>1.8179999999999996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0.4</v>
      </c>
      <c r="H71" s="44">
        <f>G71*P!AK72</f>
        <v>710</v>
      </c>
      <c r="I71" s="44">
        <f>S!E70</f>
        <v>0</v>
      </c>
      <c r="J71" s="44">
        <f>I71*S!D70</f>
        <v>0</v>
      </c>
      <c r="K71" s="44">
        <f t="shared" si="10"/>
        <v>0.4</v>
      </c>
      <c r="L71" s="44">
        <f t="shared" si="11"/>
        <v>710</v>
      </c>
      <c r="M71" s="45">
        <f>IF(ISERR((J71+H71)/(G71+I71)),P!AK72,(J71+H71)/(G71+I71))</f>
        <v>1775</v>
      </c>
      <c r="N71" s="46">
        <f t="shared" si="12"/>
        <v>710</v>
      </c>
      <c r="O71" s="46">
        <f t="shared" si="13"/>
        <v>710</v>
      </c>
      <c r="P71" s="47" t="b">
        <f t="shared" si="14"/>
        <v>1</v>
      </c>
      <c r="Q71" s="215" t="str">
        <f t="shared" si="15"/>
        <v>OK</v>
      </c>
      <c r="AJ71" s="64">
        <f t="shared" si="16"/>
        <v>1775</v>
      </c>
      <c r="AK71" s="64">
        <f t="shared" si="17"/>
        <v>0.4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15</v>
      </c>
      <c r="H72" s="44">
        <f>G72*P!AK73</f>
        <v>140</v>
      </c>
      <c r="I72" s="44">
        <f>S!E71</f>
        <v>7</v>
      </c>
      <c r="J72" s="44">
        <f>I72*S!D71</f>
        <v>56</v>
      </c>
      <c r="K72" s="44">
        <f t="shared" si="10"/>
        <v>22</v>
      </c>
      <c r="L72" s="44">
        <f t="shared" si="11"/>
        <v>195.99999999999997</v>
      </c>
      <c r="M72" s="45">
        <f>IF(ISERR((J72+H72)/(G72+I72)),P!AK73,(J72+H72)/(G72+I72))</f>
        <v>8.9090909090909083</v>
      </c>
      <c r="N72" s="46">
        <f t="shared" si="12"/>
        <v>196</v>
      </c>
      <c r="O72" s="46">
        <f t="shared" si="13"/>
        <v>195.99999999999997</v>
      </c>
      <c r="P72" s="47" t="b">
        <f t="shared" si="14"/>
        <v>1</v>
      </c>
      <c r="Q72" s="215" t="str">
        <f t="shared" si="15"/>
        <v>OK</v>
      </c>
      <c r="AJ72" s="64">
        <f t="shared" si="16"/>
        <v>8.9090909090909083</v>
      </c>
      <c r="AK72" s="64">
        <f t="shared" si="17"/>
        <v>22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3.1</v>
      </c>
      <c r="H73" s="44">
        <f>G73*P!AK74</f>
        <v>2240</v>
      </c>
      <c r="I73" s="44">
        <f>S!E72</f>
        <v>8.9999999999999858E-2</v>
      </c>
      <c r="J73" s="44">
        <f>I73*S!D72</f>
        <v>68.849999999999895</v>
      </c>
      <c r="K73" s="44">
        <f t="shared" si="10"/>
        <v>3.19</v>
      </c>
      <c r="L73" s="44">
        <f t="shared" si="11"/>
        <v>2308.85</v>
      </c>
      <c r="M73" s="45">
        <f>IF(ISERR((J73+H73)/(G73+I73)),P!AK74,(J73+H73)/(G73+I73))</f>
        <v>723.77742946708463</v>
      </c>
      <c r="N73" s="46">
        <f t="shared" si="12"/>
        <v>2308.85</v>
      </c>
      <c r="O73" s="46">
        <f t="shared" si="13"/>
        <v>2308.85</v>
      </c>
      <c r="P73" s="47" t="b">
        <f t="shared" si="14"/>
        <v>1</v>
      </c>
      <c r="Q73" s="215" t="str">
        <f t="shared" si="15"/>
        <v>OK</v>
      </c>
      <c r="AJ73" s="64">
        <f t="shared" si="16"/>
        <v>723.77742946708463</v>
      </c>
      <c r="AK73" s="64">
        <f t="shared" si="17"/>
        <v>3.19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0.67999999999999994</v>
      </c>
      <c r="L74" s="44">
        <f t="shared" si="11"/>
        <v>460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460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0.67999999999999994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6.6000000000000014</v>
      </c>
      <c r="H76" s="44">
        <f>G76*P!AK77</f>
        <v>11280</v>
      </c>
      <c r="I76" s="44">
        <f>S!E75</f>
        <v>0.99999999999999822</v>
      </c>
      <c r="J76" s="44">
        <f>I76*S!D75</f>
        <v>1701.0989010988983</v>
      </c>
      <c r="K76" s="44">
        <f t="shared" si="10"/>
        <v>7.6</v>
      </c>
      <c r="L76" s="44">
        <f t="shared" si="11"/>
        <v>12981.098901098898</v>
      </c>
      <c r="M76" s="45">
        <f>IF(ISERR((J76+H76)/(G76+I76)),P!AK77,(J76+H76)/(G76+I76))</f>
        <v>1708.0393290919603</v>
      </c>
      <c r="N76" s="46">
        <f t="shared" si="12"/>
        <v>12981.098901098898</v>
      </c>
      <c r="O76" s="46">
        <f t="shared" si="13"/>
        <v>12981.098901098898</v>
      </c>
      <c r="P76" s="47" t="b">
        <f t="shared" si="14"/>
        <v>1</v>
      </c>
      <c r="Q76" s="215" t="str">
        <f t="shared" si="15"/>
        <v>OK</v>
      </c>
      <c r="AJ76" s="64">
        <f t="shared" si="16"/>
        <v>1708.0393290919603</v>
      </c>
      <c r="AK76" s="64">
        <f t="shared" si="17"/>
        <v>7.6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1.3</v>
      </c>
      <c r="L77" s="44">
        <f t="shared" si="11"/>
        <v>2410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1.3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0.65</v>
      </c>
      <c r="H78" s="44">
        <f>G78*P!AK79</f>
        <v>720</v>
      </c>
      <c r="I78" s="44">
        <f>S!E77</f>
        <v>2.5000000000000022E-2</v>
      </c>
      <c r="J78" s="44">
        <f>I78*S!D77</f>
        <v>87.875824580420172</v>
      </c>
      <c r="K78" s="44">
        <f t="shared" si="10"/>
        <v>0.67500000000000004</v>
      </c>
      <c r="L78" s="44">
        <f t="shared" si="11"/>
        <v>807.87582458042016</v>
      </c>
      <c r="M78" s="45">
        <f>IF(ISERR((J78+H78)/(G78+I78)),P!AK79,(J78+H78)/(G78+I78))</f>
        <v>1196.8530734524743</v>
      </c>
      <c r="N78" s="46">
        <f t="shared" si="12"/>
        <v>807.87582458042016</v>
      </c>
      <c r="O78" s="46">
        <f t="shared" si="13"/>
        <v>807.87582458042016</v>
      </c>
      <c r="P78" s="47" t="b">
        <f t="shared" si="14"/>
        <v>1</v>
      </c>
      <c r="Q78" s="215" t="str">
        <f t="shared" si="15"/>
        <v>OK</v>
      </c>
      <c r="AJ78" s="64">
        <f t="shared" si="16"/>
        <v>1196.8530734524743</v>
      </c>
      <c r="AK78" s="64">
        <f t="shared" si="17"/>
        <v>0.67500000000000004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0.63</v>
      </c>
      <c r="L79" s="44">
        <f t="shared" si="11"/>
        <v>348.83018867924528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5" t="str">
        <f t="shared" si="15"/>
        <v>OK</v>
      </c>
      <c r="AJ79" s="64">
        <f t="shared" si="16"/>
        <v>553.69871218927824</v>
      </c>
      <c r="AK79" s="64">
        <f t="shared" si="17"/>
        <v>0.63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0.1</v>
      </c>
      <c r="H80" s="44">
        <f>G80*P!AK81</f>
        <v>60</v>
      </c>
      <c r="I80" s="44">
        <f>S!E79</f>
        <v>6.0000000000000053E-2</v>
      </c>
      <c r="J80" s="44">
        <f>I80*S!D79</f>
        <v>19.834710743801665</v>
      </c>
      <c r="K80" s="44">
        <f t="shared" si="10"/>
        <v>0.16000000000000006</v>
      </c>
      <c r="L80" s="44">
        <f t="shared" si="11"/>
        <v>79.834710743801665</v>
      </c>
      <c r="M80" s="45">
        <f>IF(ISERR((J80+H80)/(G80+I80)),P!AK81,(J80+H80)/(G80+I80))</f>
        <v>498.96694214876021</v>
      </c>
      <c r="N80" s="46">
        <f t="shared" si="12"/>
        <v>79.834710743801665</v>
      </c>
      <c r="O80" s="46">
        <f t="shared" si="13"/>
        <v>79.834710743801665</v>
      </c>
      <c r="P80" s="47" t="b">
        <f t="shared" si="14"/>
        <v>1</v>
      </c>
      <c r="Q80" s="215" t="str">
        <f t="shared" si="15"/>
        <v>OK</v>
      </c>
      <c r="AJ80" s="64">
        <f t="shared" si="16"/>
        <v>498.96694214876021</v>
      </c>
      <c r="AK80" s="64">
        <f t="shared" si="17"/>
        <v>0.16000000000000006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8.5</v>
      </c>
      <c r="H81" s="44">
        <f>G81*P!AK82</f>
        <v>1530</v>
      </c>
      <c r="I81" s="44">
        <f>S!E80</f>
        <v>2.3499999999999996</v>
      </c>
      <c r="J81" s="44">
        <f>I81*S!D80</f>
        <v>476.71429260917392</v>
      </c>
      <c r="K81" s="44">
        <f t="shared" si="10"/>
        <v>10.85</v>
      </c>
      <c r="L81" s="44">
        <f t="shared" si="11"/>
        <v>2006.714292609174</v>
      </c>
      <c r="M81" s="45">
        <f>IF(ISERR((J81+H81)/(G81+I81)),P!AK82,(J81+H81)/(G81+I81))</f>
        <v>184.95062604692848</v>
      </c>
      <c r="N81" s="46">
        <f t="shared" si="12"/>
        <v>2006.714292609174</v>
      </c>
      <c r="O81" s="46">
        <f t="shared" si="13"/>
        <v>2006.714292609174</v>
      </c>
      <c r="P81" s="47" t="b">
        <f t="shared" si="14"/>
        <v>1</v>
      </c>
      <c r="Q81" s="215" t="str">
        <f t="shared" si="15"/>
        <v>OK</v>
      </c>
      <c r="AJ81" s="64">
        <f t="shared" si="16"/>
        <v>184.95062604692848</v>
      </c>
      <c r="AK81" s="64">
        <f t="shared" si="17"/>
        <v>10.85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0.60000000000000009</v>
      </c>
      <c r="H87" s="44">
        <f>G87*P!AK88</f>
        <v>1080</v>
      </c>
      <c r="I87" s="44">
        <f>S!E86</f>
        <v>0.13500000000000012</v>
      </c>
      <c r="J87" s="44">
        <f>I87*S!D86</f>
        <v>235.33258939358103</v>
      </c>
      <c r="K87" s="44">
        <f t="shared" si="10"/>
        <v>0.73500000000000021</v>
      </c>
      <c r="L87" s="44">
        <f t="shared" si="11"/>
        <v>1315.332589393581</v>
      </c>
      <c r="M87" s="45">
        <f>IF(ISERR((J87+H87)/(G87+I87)),P!AK88,(J87+H87)/(G87+I87))</f>
        <v>1789.5681488348037</v>
      </c>
      <c r="N87" s="46">
        <f t="shared" si="12"/>
        <v>1315.332589393581</v>
      </c>
      <c r="O87" s="46">
        <f t="shared" si="13"/>
        <v>1315.332589393581</v>
      </c>
      <c r="P87" s="47" t="b">
        <f t="shared" si="14"/>
        <v>1</v>
      </c>
      <c r="Q87" s="215" t="str">
        <f t="shared" si="15"/>
        <v>OK</v>
      </c>
      <c r="AJ87" s="64">
        <f t="shared" si="16"/>
        <v>1789.5681488348037</v>
      </c>
      <c r="AK87" s="64">
        <f t="shared" si="17"/>
        <v>0.73500000000000021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72</v>
      </c>
      <c r="H88" s="44">
        <f>G88*P!AK89</f>
        <v>4824</v>
      </c>
      <c r="I88" s="44">
        <f>S!E87</f>
        <v>22</v>
      </c>
      <c r="J88" s="44">
        <f>I88*S!D87</f>
        <v>1473.995368964828</v>
      </c>
      <c r="K88" s="44">
        <f t="shared" si="10"/>
        <v>94</v>
      </c>
      <c r="L88" s="44">
        <f t="shared" si="11"/>
        <v>6297.9953689648282</v>
      </c>
      <c r="M88" s="45">
        <f>IF(ISERR((J88+H88)/(G88+I88)),P!AK89,(J88+H88)/(G88+I88))</f>
        <v>66.999950733668385</v>
      </c>
      <c r="N88" s="46">
        <f t="shared" si="12"/>
        <v>6297.9953689648282</v>
      </c>
      <c r="O88" s="46">
        <f t="shared" si="13"/>
        <v>6297.9953689648282</v>
      </c>
      <c r="P88" s="47" t="b">
        <f t="shared" si="14"/>
        <v>1</v>
      </c>
      <c r="Q88" s="215" t="str">
        <f t="shared" si="15"/>
        <v>OK</v>
      </c>
      <c r="AJ88" s="64">
        <f t="shared" si="16"/>
        <v>66.999950733668385</v>
      </c>
      <c r="AK88" s="64">
        <f t="shared" si="17"/>
        <v>94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40</v>
      </c>
      <c r="H89" s="44">
        <f>G89*P!AK90</f>
        <v>4600</v>
      </c>
      <c r="I89" s="44">
        <f>S!E88</f>
        <v>2.0499999999999972</v>
      </c>
      <c r="J89" s="44">
        <f>I89*S!D88</f>
        <v>244.57537543532717</v>
      </c>
      <c r="K89" s="44">
        <f t="shared" si="10"/>
        <v>42.05</v>
      </c>
      <c r="L89" s="44">
        <f t="shared" si="11"/>
        <v>4844.5753754353273</v>
      </c>
      <c r="M89" s="45">
        <f>IF(ISERR((J89+H89)/(G89+I89)),P!AK90,(J89+H89)/(G89+I89))</f>
        <v>115.2098781316368</v>
      </c>
      <c r="N89" s="46">
        <f t="shared" si="12"/>
        <v>4844.5753754353273</v>
      </c>
      <c r="O89" s="46">
        <f t="shared" si="13"/>
        <v>4844.5753754353273</v>
      </c>
      <c r="P89" s="47" t="b">
        <f t="shared" si="14"/>
        <v>1</v>
      </c>
      <c r="Q89" s="215" t="str">
        <f t="shared" si="15"/>
        <v>OK</v>
      </c>
      <c r="AJ89" s="64">
        <f t="shared" si="16"/>
        <v>115.2098781316368</v>
      </c>
      <c r="AK89" s="64">
        <f t="shared" si="17"/>
        <v>42.05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1467</v>
      </c>
      <c r="H90" s="44">
        <f>G90*P!AK91</f>
        <v>14670</v>
      </c>
      <c r="I90" s="44">
        <f>S!E89</f>
        <v>32</v>
      </c>
      <c r="J90" s="44">
        <f>I90*S!D89</f>
        <v>346.36553528758702</v>
      </c>
      <c r="K90" s="44">
        <f t="shared" si="10"/>
        <v>1499</v>
      </c>
      <c r="L90" s="44">
        <f t="shared" si="11"/>
        <v>15016.365535287585</v>
      </c>
      <c r="M90" s="45">
        <f>IF(ISERR((J90+H90)/(G90+I90)),P!AK91,(J90+H90)/(G90+I90))</f>
        <v>10.017588749357962</v>
      </c>
      <c r="N90" s="46">
        <f t="shared" si="12"/>
        <v>15016.365535287587</v>
      </c>
      <c r="O90" s="46">
        <f t="shared" si="13"/>
        <v>15016.365535287585</v>
      </c>
      <c r="P90" s="47" t="b">
        <f t="shared" si="14"/>
        <v>1</v>
      </c>
      <c r="Q90" s="215" t="str">
        <f t="shared" si="15"/>
        <v>OK</v>
      </c>
      <c r="AJ90" s="64">
        <f t="shared" si="16"/>
        <v>10.017588749357962</v>
      </c>
      <c r="AK90" s="64">
        <f t="shared" si="17"/>
        <v>1499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6</v>
      </c>
      <c r="L93" s="44">
        <f t="shared" si="11"/>
        <v>1319.8636363636363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219.97727272727272</v>
      </c>
      <c r="AK93" s="64">
        <f t="shared" si="17"/>
        <v>6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7</v>
      </c>
      <c r="H95" s="44">
        <f>G95*P!AK96</f>
        <v>700</v>
      </c>
      <c r="I95" s="44">
        <f>S!E94</f>
        <v>0</v>
      </c>
      <c r="J95" s="44">
        <f>I95*S!D94</f>
        <v>0</v>
      </c>
      <c r="K95" s="44">
        <f t="shared" si="10"/>
        <v>7</v>
      </c>
      <c r="L95" s="44">
        <f t="shared" si="11"/>
        <v>700</v>
      </c>
      <c r="M95" s="45">
        <f>IF(ISERR((J95+H95)/(G95+I95)),P!AK96,(J95+H95)/(G95+I95))</f>
        <v>100</v>
      </c>
      <c r="N95" s="46">
        <f t="shared" si="12"/>
        <v>700</v>
      </c>
      <c r="O95" s="46">
        <f t="shared" si="13"/>
        <v>700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7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22</v>
      </c>
      <c r="H96" s="44">
        <f>G96*P!AK97</f>
        <v>1840</v>
      </c>
      <c r="I96" s="44">
        <f>S!E95</f>
        <v>0</v>
      </c>
      <c r="J96" s="44">
        <f>I96*S!D95</f>
        <v>0</v>
      </c>
      <c r="K96" s="44">
        <f t="shared" si="10"/>
        <v>22</v>
      </c>
      <c r="L96" s="44">
        <f t="shared" si="11"/>
        <v>1840</v>
      </c>
      <c r="M96" s="45">
        <f>IF(ISERR((J96+H96)/(G96+I96)),P!AK97,(J96+H96)/(G96+I96))</f>
        <v>83.63636363636364</v>
      </c>
      <c r="N96" s="46">
        <f t="shared" si="12"/>
        <v>1840</v>
      </c>
      <c r="O96" s="46">
        <f t="shared" si="13"/>
        <v>1840</v>
      </c>
      <c r="P96" s="47" t="b">
        <f t="shared" si="14"/>
        <v>1</v>
      </c>
      <c r="Q96" s="215" t="str">
        <f t="shared" si="15"/>
        <v>OK</v>
      </c>
      <c r="AJ96" s="64">
        <f t="shared" si="16"/>
        <v>83.63636363636364</v>
      </c>
      <c r="AK96" s="64">
        <f t="shared" si="17"/>
        <v>22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2</v>
      </c>
      <c r="H97" s="44">
        <f>G97*P!AK98</f>
        <v>740</v>
      </c>
      <c r="I97" s="44">
        <f>S!E96</f>
        <v>0</v>
      </c>
      <c r="J97" s="44">
        <f>I97*S!D96</f>
        <v>0</v>
      </c>
      <c r="K97" s="44">
        <f t="shared" si="10"/>
        <v>2</v>
      </c>
      <c r="L97" s="44">
        <f t="shared" si="11"/>
        <v>740</v>
      </c>
      <c r="M97" s="45">
        <f>IF(ISERR((J97+H97)/(G97+I97)),P!AK98,(J97+H97)/(G97+I97))</f>
        <v>370</v>
      </c>
      <c r="N97" s="46">
        <f t="shared" si="12"/>
        <v>740</v>
      </c>
      <c r="O97" s="46">
        <f t="shared" si="13"/>
        <v>740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2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8</v>
      </c>
      <c r="H99" s="44">
        <f>G99*P!AK100</f>
        <v>1680</v>
      </c>
      <c r="I99" s="44">
        <f>S!E98</f>
        <v>1</v>
      </c>
      <c r="J99" s="44">
        <f>I99*S!D98</f>
        <v>120</v>
      </c>
      <c r="K99" s="44">
        <f t="shared" si="10"/>
        <v>9</v>
      </c>
      <c r="L99" s="44">
        <f t="shared" si="11"/>
        <v>1800</v>
      </c>
      <c r="M99" s="45">
        <f>IF(ISERR((J99+H99)/(G99+I99)),P!AK100,(J99+H99)/(G99+I99))</f>
        <v>200</v>
      </c>
      <c r="N99" s="46">
        <f t="shared" si="12"/>
        <v>1800</v>
      </c>
      <c r="O99" s="46">
        <f t="shared" si="13"/>
        <v>1800</v>
      </c>
      <c r="P99" s="47" t="b">
        <f t="shared" si="14"/>
        <v>1</v>
      </c>
      <c r="Q99" s="215" t="str">
        <f t="shared" si="15"/>
        <v>OK</v>
      </c>
      <c r="AJ99" s="64">
        <f t="shared" si="16"/>
        <v>200</v>
      </c>
      <c r="AK99" s="64">
        <f t="shared" si="17"/>
        <v>9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0.45</v>
      </c>
      <c r="H100" s="44">
        <f>G100*P!AK101</f>
        <v>270</v>
      </c>
      <c r="I100" s="44">
        <f>S!E99</f>
        <v>0.77500000000000013</v>
      </c>
      <c r="J100" s="44">
        <f>I100*S!D99</f>
        <v>365.30625375648657</v>
      </c>
      <c r="K100" s="44">
        <f t="shared" si="10"/>
        <v>1.2250000000000001</v>
      </c>
      <c r="L100" s="44">
        <f t="shared" si="11"/>
        <v>635.30625375648651</v>
      </c>
      <c r="M100" s="45">
        <f>IF(ISERR((J100+H100)/(G100+I100)),P!AK101,(J100+H100)/(G100+I100))</f>
        <v>518.61735000529507</v>
      </c>
      <c r="N100" s="46">
        <f t="shared" si="12"/>
        <v>635.30625375648651</v>
      </c>
      <c r="O100" s="46">
        <f t="shared" si="13"/>
        <v>635.30625375648651</v>
      </c>
      <c r="P100" s="47" t="b">
        <f t="shared" si="14"/>
        <v>1</v>
      </c>
      <c r="Q100" s="215" t="str">
        <f t="shared" si="15"/>
        <v>OK</v>
      </c>
      <c r="AJ100" s="64">
        <f t="shared" si="16"/>
        <v>518.61735000529507</v>
      </c>
      <c r="AK100" s="64">
        <f t="shared" si="17"/>
        <v>1.2250000000000001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2</v>
      </c>
      <c r="L101" s="44">
        <f t="shared" si="11"/>
        <v>340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4</v>
      </c>
      <c r="L104" s="44">
        <f t="shared" si="11"/>
        <v>920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4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1040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1040</v>
      </c>
      <c r="M105" s="45">
        <f>IF(ISERR((J105+H105)/(G105+I105)),P!AK106,(J105+H105)/(G105+I105))</f>
        <v>173.33333333333334</v>
      </c>
      <c r="N105" s="46">
        <f t="shared" si="12"/>
        <v>1040</v>
      </c>
      <c r="O105" s="46">
        <f t="shared" si="13"/>
        <v>1040</v>
      </c>
      <c r="P105" s="47" t="b">
        <f t="shared" si="14"/>
        <v>1</v>
      </c>
      <c r="Q105" s="215" t="str">
        <f t="shared" si="15"/>
        <v>OK</v>
      </c>
      <c r="AJ105" s="64">
        <f t="shared" si="16"/>
        <v>173.33333333333334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1.9</v>
      </c>
      <c r="H108" s="44">
        <f>G108*P!AK109</f>
        <v>1009.9999999999999</v>
      </c>
      <c r="I108" s="44">
        <f>S!E107</f>
        <v>0.34999999999999992</v>
      </c>
      <c r="J108" s="44">
        <f>I108*S!D107</f>
        <v>309.23076923076917</v>
      </c>
      <c r="K108" s="44">
        <f t="shared" si="10"/>
        <v>2.25</v>
      </c>
      <c r="L108" s="44">
        <f t="shared" si="11"/>
        <v>1319.2307692307691</v>
      </c>
      <c r="M108" s="45">
        <f>IF(ISERR((J108+H108)/(G108+I108)),P!AK109,(J108+H108)/(G108+I108))</f>
        <v>586.32478632478626</v>
      </c>
      <c r="N108" s="46">
        <f t="shared" si="12"/>
        <v>1319.2307692307691</v>
      </c>
      <c r="O108" s="46">
        <f t="shared" si="13"/>
        <v>1319.2307692307691</v>
      </c>
      <c r="P108" s="47" t="b">
        <f t="shared" si="14"/>
        <v>1</v>
      </c>
      <c r="Q108" s="215" t="str">
        <f t="shared" si="15"/>
        <v>OK</v>
      </c>
      <c r="AJ108" s="64">
        <f t="shared" si="16"/>
        <v>586.32478632478626</v>
      </c>
      <c r="AK108" s="64">
        <f t="shared" si="17"/>
        <v>2.25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9</v>
      </c>
      <c r="L110" s="44">
        <f t="shared" si="11"/>
        <v>2010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9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1</v>
      </c>
      <c r="H111" s="44">
        <f>G111*P!AK112</f>
        <v>860</v>
      </c>
      <c r="I111" s="44">
        <f>S!E110</f>
        <v>0</v>
      </c>
      <c r="J111" s="44">
        <f>I111*S!D110</f>
        <v>0</v>
      </c>
      <c r="K111" s="44">
        <f t="shared" si="10"/>
        <v>1</v>
      </c>
      <c r="L111" s="44">
        <f t="shared" si="11"/>
        <v>860</v>
      </c>
      <c r="M111" s="45">
        <f>IF(ISERR((J111+H111)/(G111+I111)),P!AK112,(J111+H111)/(G111+I111))</f>
        <v>860</v>
      </c>
      <c r="N111" s="46">
        <f t="shared" si="12"/>
        <v>860</v>
      </c>
      <c r="O111" s="46">
        <f t="shared" si="13"/>
        <v>860</v>
      </c>
      <c r="P111" s="47" t="b">
        <f t="shared" si="14"/>
        <v>1</v>
      </c>
      <c r="Q111" s="215" t="str">
        <f t="shared" si="15"/>
        <v>OK</v>
      </c>
      <c r="AJ111" s="64">
        <f t="shared" si="16"/>
        <v>860</v>
      </c>
      <c r="AK111" s="64">
        <f t="shared" si="17"/>
        <v>1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2.2999999999999998</v>
      </c>
      <c r="L113" s="44">
        <f t="shared" si="11"/>
        <v>3620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2.2999999999999998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0.2</v>
      </c>
      <c r="L114" s="44">
        <f t="shared" si="11"/>
        <v>690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0.2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0.5</v>
      </c>
      <c r="L115" s="44">
        <f t="shared" si="11"/>
        <v>280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0.5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1</v>
      </c>
      <c r="L116" s="44">
        <f t="shared" si="11"/>
        <v>300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1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288</v>
      </c>
      <c r="H117" s="44">
        <f>G117*P!AK118</f>
        <v>2520</v>
      </c>
      <c r="I117" s="44">
        <f>S!E116</f>
        <v>2</v>
      </c>
      <c r="J117" s="44">
        <f>I117*S!D116</f>
        <v>16.266666666666666</v>
      </c>
      <c r="K117" s="44">
        <f t="shared" si="10"/>
        <v>290</v>
      </c>
      <c r="L117" s="44">
        <f t="shared" si="11"/>
        <v>2536.2666666666669</v>
      </c>
      <c r="M117" s="45">
        <f>IF(ISERR((J117+H117)/(G117+I117)),P!AK118,(J117+H117)/(G117+I117))</f>
        <v>8.7457471264367825</v>
      </c>
      <c r="N117" s="46">
        <f t="shared" si="12"/>
        <v>2536.2666666666669</v>
      </c>
      <c r="O117" s="46">
        <f t="shared" si="13"/>
        <v>2536.2666666666669</v>
      </c>
      <c r="P117" s="47" t="b">
        <f t="shared" si="14"/>
        <v>1</v>
      </c>
      <c r="Q117" s="215" t="str">
        <f t="shared" si="15"/>
        <v>OK</v>
      </c>
      <c r="AJ117" s="64">
        <f t="shared" si="16"/>
        <v>8.7457471264367825</v>
      </c>
      <c r="AK117" s="64">
        <f t="shared" si="17"/>
        <v>290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0.5</v>
      </c>
      <c r="L119" s="44">
        <f t="shared" si="11"/>
        <v>90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0.5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2.16</v>
      </c>
      <c r="H124" s="44">
        <f>G124*P!AK125</f>
        <v>3190</v>
      </c>
      <c r="I124" s="44">
        <f>S!E123</f>
        <v>0</v>
      </c>
      <c r="J124" s="44">
        <f>I124*S!D123</f>
        <v>0</v>
      </c>
      <c r="K124" s="44">
        <f t="shared" si="10"/>
        <v>2.16</v>
      </c>
      <c r="L124" s="44">
        <f t="shared" si="11"/>
        <v>3190</v>
      </c>
      <c r="M124" s="45">
        <f>IF(ISERR((J124+H124)/(G124+I124)),P!AK125,(J124+H124)/(G124+I124))</f>
        <v>1476.8518518518517</v>
      </c>
      <c r="N124" s="46">
        <f t="shared" si="12"/>
        <v>3190</v>
      </c>
      <c r="O124" s="46">
        <f t="shared" si="13"/>
        <v>3190</v>
      </c>
      <c r="P124" s="47" t="b">
        <f t="shared" si="14"/>
        <v>1</v>
      </c>
      <c r="Q124" s="215" t="str">
        <f t="shared" si="15"/>
        <v>OK</v>
      </c>
      <c r="AJ124" s="64">
        <f t="shared" si="16"/>
        <v>1476.8518518518517</v>
      </c>
      <c r="AK124" s="64">
        <f t="shared" si="17"/>
        <v>2.16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492</v>
      </c>
      <c r="H125" s="44">
        <f>G125*P!AK126</f>
        <v>4920</v>
      </c>
      <c r="I125" s="44">
        <f>S!E124</f>
        <v>0</v>
      </c>
      <c r="J125" s="44">
        <f>I125*S!D124</f>
        <v>0</v>
      </c>
      <c r="K125" s="44">
        <f t="shared" si="10"/>
        <v>492</v>
      </c>
      <c r="L125" s="44">
        <f t="shared" si="11"/>
        <v>4920</v>
      </c>
      <c r="M125" s="45">
        <f>IF(ISERR((J125+H125)/(G125+I125)),P!AK126,(J125+H125)/(G125+I125))</f>
        <v>10</v>
      </c>
      <c r="N125" s="46">
        <f t="shared" si="12"/>
        <v>4920</v>
      </c>
      <c r="O125" s="46">
        <f t="shared" si="13"/>
        <v>4920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492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29.189999999999998</v>
      </c>
      <c r="H127" s="44">
        <f>G127*P!AK128</f>
        <v>4806</v>
      </c>
      <c r="I127" s="44">
        <f>S!E126</f>
        <v>0</v>
      </c>
      <c r="J127" s="44">
        <f>I127*S!D126</f>
        <v>0</v>
      </c>
      <c r="K127" s="44">
        <f t="shared" si="10"/>
        <v>29.189999999999998</v>
      </c>
      <c r="L127" s="44">
        <f t="shared" si="11"/>
        <v>4806</v>
      </c>
      <c r="M127" s="45">
        <f>IF(ISERR((J127+H127)/(G127+I127)),P!AK128,(J127+H127)/(G127+I127))</f>
        <v>164.64542651593013</v>
      </c>
      <c r="N127" s="46">
        <f t="shared" si="12"/>
        <v>4806</v>
      </c>
      <c r="O127" s="46">
        <f t="shared" si="13"/>
        <v>4806</v>
      </c>
      <c r="P127" s="47" t="b">
        <f t="shared" si="14"/>
        <v>1</v>
      </c>
      <c r="Q127" s="215" t="str">
        <f t="shared" si="15"/>
        <v>OK</v>
      </c>
      <c r="AJ127" s="64">
        <f t="shared" si="16"/>
        <v>164.64542651593013</v>
      </c>
      <c r="AK127" s="64">
        <f t="shared" si="17"/>
        <v>29.189999999999998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30.82</v>
      </c>
      <c r="L128" s="44">
        <f t="shared" si="11"/>
        <v>10408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30.82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2</v>
      </c>
      <c r="L129" s="44">
        <f t="shared" si="11"/>
        <v>960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2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9.01</v>
      </c>
      <c r="L130" s="44">
        <f t="shared" si="11"/>
        <v>2841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9.01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9.1999999999999993</v>
      </c>
      <c r="L131" s="44">
        <f t="shared" si="11"/>
        <v>970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9.1999999999999993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78.240000000000009</v>
      </c>
      <c r="H133" s="44">
        <f>G133*P!AK134</f>
        <v>9196</v>
      </c>
      <c r="I133" s="44">
        <f>S!E132</f>
        <v>0</v>
      </c>
      <c r="J133" s="44">
        <f>I133*S!D132</f>
        <v>0</v>
      </c>
      <c r="K133" s="44">
        <f t="shared" ref="K133:K196" si="19">(G133+I133)-E133</f>
        <v>78.240000000000009</v>
      </c>
      <c r="L133" s="44">
        <f t="shared" ref="L133:L196" si="20">K133*M133</f>
        <v>9196</v>
      </c>
      <c r="M133" s="45">
        <f>IF(ISERR((J133+H133)/(G133+I133)),P!AK134,(J133+H133)/(G133+I133))</f>
        <v>117.53578732106338</v>
      </c>
      <c r="N133" s="46">
        <f t="shared" ref="N133:N196" si="21">J133+H133</f>
        <v>9196</v>
      </c>
      <c r="O133" s="46">
        <f t="shared" ref="O133:O196" si="22">L133+F133</f>
        <v>9196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117.53578732106338</v>
      </c>
      <c r="AK133" s="64">
        <f t="shared" ref="AK133:AK196" si="26">K133</f>
        <v>78.240000000000009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22</v>
      </c>
      <c r="L134" s="44">
        <f t="shared" si="20"/>
        <v>3399.9999999999995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22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12</v>
      </c>
      <c r="L135" s="44">
        <f t="shared" si="20"/>
        <v>420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12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5</v>
      </c>
      <c r="L136" s="44">
        <f t="shared" si="20"/>
        <v>1300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5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13.625</v>
      </c>
      <c r="H137" s="44">
        <f>G137*P!AK138</f>
        <v>5405</v>
      </c>
      <c r="I137" s="44">
        <f>S!E136</f>
        <v>0</v>
      </c>
      <c r="J137" s="44">
        <f>I137*S!D136</f>
        <v>0</v>
      </c>
      <c r="K137" s="44">
        <f t="shared" si="19"/>
        <v>13.625</v>
      </c>
      <c r="L137" s="44">
        <f t="shared" si="20"/>
        <v>5405</v>
      </c>
      <c r="M137" s="45">
        <f>IF(ISERR((J137+H137)/(G137+I137)),P!AK138,(J137+H137)/(G137+I137))</f>
        <v>396.69724770642199</v>
      </c>
      <c r="N137" s="46">
        <f t="shared" si="21"/>
        <v>5405</v>
      </c>
      <c r="O137" s="46">
        <f t="shared" si="22"/>
        <v>5405</v>
      </c>
      <c r="P137" s="47" t="b">
        <f t="shared" si="23"/>
        <v>1</v>
      </c>
      <c r="Q137" s="215" t="str">
        <f t="shared" si="24"/>
        <v>OK</v>
      </c>
      <c r="AJ137" s="64">
        <f t="shared" si="25"/>
        <v>396.69724770642199</v>
      </c>
      <c r="AK137" s="64">
        <f t="shared" si="26"/>
        <v>13.625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309</v>
      </c>
      <c r="L142" s="44">
        <f t="shared" si="20"/>
        <v>7524.0000000000009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309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54.5</v>
      </c>
      <c r="H144" s="44">
        <f>G144*P!AK145</f>
        <v>62675</v>
      </c>
      <c r="I144" s="44">
        <f>S!E143</f>
        <v>0</v>
      </c>
      <c r="J144" s="44">
        <f>I144*S!D143</f>
        <v>0</v>
      </c>
      <c r="K144" s="44">
        <f t="shared" si="19"/>
        <v>54.5</v>
      </c>
      <c r="L144" s="44">
        <f t="shared" si="20"/>
        <v>62675</v>
      </c>
      <c r="M144" s="45">
        <f>IF(ISERR((J144+H144)/(G144+I144)),P!AK145,(J144+H144)/(G144+I144))</f>
        <v>1150</v>
      </c>
      <c r="N144" s="46">
        <f t="shared" si="21"/>
        <v>62675</v>
      </c>
      <c r="O144" s="46">
        <f t="shared" si="22"/>
        <v>62675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54.5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5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8.5</v>
      </c>
      <c r="L146" s="44">
        <f t="shared" si="20"/>
        <v>6800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8.5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13.5</v>
      </c>
      <c r="L147" s="44">
        <f t="shared" si="20"/>
        <v>15525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13.5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8</v>
      </c>
      <c r="L148" s="44">
        <f t="shared" si="20"/>
        <v>6000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8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26.2</v>
      </c>
      <c r="L150" s="44">
        <f t="shared" si="20"/>
        <v>12286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26.2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198</v>
      </c>
      <c r="H151" s="44">
        <f>G151*P!AK152</f>
        <v>50870</v>
      </c>
      <c r="I151" s="44">
        <f>S!E150</f>
        <v>20.340000000000202</v>
      </c>
      <c r="J151" s="44">
        <f>I151*S!D150</f>
        <v>5124.6825752435025</v>
      </c>
      <c r="K151" s="44">
        <f t="shared" si="19"/>
        <v>218.3400000000002</v>
      </c>
      <c r="L151" s="44">
        <f t="shared" si="20"/>
        <v>55994.682575243511</v>
      </c>
      <c r="M151" s="45">
        <f>IF(ISERR((J151+H151)/(G151+I151)),P!AK152,(J151+H151)/(G151+I151))</f>
        <v>256.456364272435</v>
      </c>
      <c r="N151" s="46">
        <f t="shared" si="21"/>
        <v>55994.682575243503</v>
      </c>
      <c r="O151" s="46">
        <f t="shared" si="22"/>
        <v>55994.682575243511</v>
      </c>
      <c r="P151" s="47" t="b">
        <f t="shared" si="23"/>
        <v>1</v>
      </c>
      <c r="Q151" s="215" t="str">
        <f t="shared" si="24"/>
        <v>OK</v>
      </c>
      <c r="AJ151" s="64">
        <f t="shared" si="25"/>
        <v>256.456364272435</v>
      </c>
      <c r="AK151" s="64">
        <f t="shared" si="26"/>
        <v>218.3400000000002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52</v>
      </c>
      <c r="L152" s="44">
        <f t="shared" si="20"/>
        <v>5760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52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88.299999999999983</v>
      </c>
      <c r="H153" s="44">
        <f>G153*P!AK154</f>
        <v>14143</v>
      </c>
      <c r="I153" s="44">
        <f>S!E152</f>
        <v>0</v>
      </c>
      <c r="J153" s="44">
        <f>I153*S!D152</f>
        <v>0</v>
      </c>
      <c r="K153" s="44">
        <f t="shared" si="19"/>
        <v>88.299999999999983</v>
      </c>
      <c r="L153" s="44">
        <f t="shared" si="20"/>
        <v>14143</v>
      </c>
      <c r="M153" s="45">
        <f>IF(ISERR((J153+H153)/(G153+I153)),P!AK154,(J153+H153)/(G153+I153))</f>
        <v>160.1698754246886</v>
      </c>
      <c r="N153" s="46">
        <f t="shared" si="21"/>
        <v>14143</v>
      </c>
      <c r="O153" s="46">
        <f t="shared" si="22"/>
        <v>14143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160.1698754246886</v>
      </c>
      <c r="AK153" s="64">
        <f t="shared" si="26"/>
        <v>88.299999999999983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65.5</v>
      </c>
      <c r="H154" s="44">
        <f>G154*P!AK155</f>
        <v>24301</v>
      </c>
      <c r="I154" s="44">
        <f>S!E153</f>
        <v>2.5000000000000142</v>
      </c>
      <c r="J154" s="44">
        <f>I154*S!D153</f>
        <v>888.61452246512715</v>
      </c>
      <c r="K154" s="44">
        <f t="shared" si="19"/>
        <v>68.000000000000014</v>
      </c>
      <c r="L154" s="44">
        <f t="shared" si="20"/>
        <v>25189.614522465126</v>
      </c>
      <c r="M154" s="45">
        <f>IF(ISERR((J154+H154)/(G154+I154)),P!AK155,(J154+H154)/(G154+I154))</f>
        <v>370.43550768331062</v>
      </c>
      <c r="N154" s="46">
        <f t="shared" si="21"/>
        <v>25189.614522465126</v>
      </c>
      <c r="O154" s="46">
        <f t="shared" si="22"/>
        <v>25189.614522465126</v>
      </c>
      <c r="P154" s="47" t="b">
        <f t="shared" si="23"/>
        <v>1</v>
      </c>
      <c r="Q154" s="215" t="str">
        <f t="shared" si="24"/>
        <v>OK</v>
      </c>
      <c r="AJ154" s="64">
        <f t="shared" si="25"/>
        <v>370.43550768331062</v>
      </c>
      <c r="AK154" s="64">
        <f t="shared" si="26"/>
        <v>68.000000000000014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11.8</v>
      </c>
      <c r="H155" s="44">
        <f>G155*P!AK156</f>
        <v>5596</v>
      </c>
      <c r="I155" s="44">
        <f>S!E154</f>
        <v>1.6000000000000014</v>
      </c>
      <c r="J155" s="44">
        <f>I155*S!D154</f>
        <v>553.15129151291558</v>
      </c>
      <c r="K155" s="44">
        <f t="shared" si="19"/>
        <v>13.400000000000002</v>
      </c>
      <c r="L155" s="44">
        <f t="shared" si="20"/>
        <v>6149.1512915129151</v>
      </c>
      <c r="M155" s="45">
        <f>IF(ISERR((J155+H155)/(G155+I155)),P!AK156,(J155+H155)/(G155+I155))</f>
        <v>458.89188742633689</v>
      </c>
      <c r="N155" s="46">
        <f t="shared" si="21"/>
        <v>6149.1512915129151</v>
      </c>
      <c r="O155" s="46">
        <f t="shared" si="22"/>
        <v>6149.1512915129151</v>
      </c>
      <c r="P155" s="47" t="b">
        <f t="shared" si="23"/>
        <v>1</v>
      </c>
      <c r="Q155" s="215" t="str">
        <f t="shared" si="24"/>
        <v>OK</v>
      </c>
      <c r="AJ155" s="64">
        <f t="shared" si="25"/>
        <v>458.89188742633689</v>
      </c>
      <c r="AK155" s="64">
        <f t="shared" si="26"/>
        <v>13.400000000000002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4.0999999999999996</v>
      </c>
      <c r="L156" s="44">
        <f t="shared" si="20"/>
        <v>8200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4.0999999999999996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30</v>
      </c>
      <c r="L157" s="44">
        <f t="shared" si="20"/>
        <v>34373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30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2</v>
      </c>
      <c r="H161" s="44">
        <f>G161*P!AK162</f>
        <v>1100</v>
      </c>
      <c r="I161" s="44">
        <f>S!E160</f>
        <v>0</v>
      </c>
      <c r="J161" s="44">
        <f>I161*S!D160</f>
        <v>0</v>
      </c>
      <c r="K161" s="44">
        <f t="shared" si="19"/>
        <v>2</v>
      </c>
      <c r="L161" s="44">
        <f t="shared" si="20"/>
        <v>1100</v>
      </c>
      <c r="M161" s="45">
        <f>IF(ISERR((J161+H161)/(G161+I161)),P!AK162,(J161+H161)/(G161+I161))</f>
        <v>550</v>
      </c>
      <c r="N161" s="46">
        <f t="shared" si="21"/>
        <v>1100</v>
      </c>
      <c r="O161" s="46">
        <f t="shared" si="22"/>
        <v>1100</v>
      </c>
      <c r="P161" s="47" t="b">
        <f t="shared" si="23"/>
        <v>1</v>
      </c>
      <c r="Q161" s="215" t="str">
        <f t="shared" si="24"/>
        <v>OK</v>
      </c>
      <c r="AJ161" s="64">
        <f t="shared" si="25"/>
        <v>550</v>
      </c>
      <c r="AK161" s="64">
        <f t="shared" si="26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6</v>
      </c>
      <c r="L162" s="44">
        <f t="shared" si="20"/>
        <v>4200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6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25</v>
      </c>
      <c r="L163" s="44">
        <f t="shared" si="20"/>
        <v>28750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25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400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400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5</v>
      </c>
      <c r="H169" s="44">
        <f>G169*P!AK170</f>
        <v>3500</v>
      </c>
      <c r="I169" s="44">
        <f>S!E168</f>
        <v>1</v>
      </c>
      <c r="J169" s="44">
        <f>I169*S!D168</f>
        <v>823.07692307692309</v>
      </c>
      <c r="K169" s="44">
        <f t="shared" si="19"/>
        <v>6</v>
      </c>
      <c r="L169" s="44">
        <f t="shared" si="20"/>
        <v>4323.0769230769229</v>
      </c>
      <c r="M169" s="45">
        <f>IF(ISERR((J169+H169)/(G169+I169)),P!AK170,(J169+H169)/(G169+I169))</f>
        <v>720.51282051282044</v>
      </c>
      <c r="N169" s="46">
        <f t="shared" si="21"/>
        <v>4323.0769230769229</v>
      </c>
      <c r="O169" s="46">
        <f t="shared" si="22"/>
        <v>4323.0769230769229</v>
      </c>
      <c r="P169" s="47" t="b">
        <f t="shared" si="23"/>
        <v>1</v>
      </c>
      <c r="Q169" s="215" t="str">
        <f t="shared" si="24"/>
        <v>OK</v>
      </c>
      <c r="AJ169" s="64">
        <f t="shared" si="25"/>
        <v>720.51282051282044</v>
      </c>
      <c r="AK169" s="64">
        <f t="shared" si="26"/>
        <v>6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11</v>
      </c>
      <c r="H170" s="44">
        <f>G170*P!AK171</f>
        <v>4950</v>
      </c>
      <c r="I170" s="44">
        <f>S!E169</f>
        <v>0</v>
      </c>
      <c r="J170" s="44">
        <f>I170*S!D169</f>
        <v>0</v>
      </c>
      <c r="K170" s="44">
        <f t="shared" si="19"/>
        <v>11</v>
      </c>
      <c r="L170" s="44">
        <f t="shared" si="20"/>
        <v>4950</v>
      </c>
      <c r="M170" s="45">
        <f>IF(ISERR((J170+H170)/(G170+I170)),P!AK171,(J170+H170)/(G170+I170))</f>
        <v>450</v>
      </c>
      <c r="N170" s="46">
        <f t="shared" si="21"/>
        <v>4950</v>
      </c>
      <c r="O170" s="46">
        <f t="shared" si="22"/>
        <v>4950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11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5.5</v>
      </c>
      <c r="L173" s="44">
        <f t="shared" si="20"/>
        <v>3870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5.5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54</v>
      </c>
      <c r="H178" s="44">
        <f>G178*P!AK179</f>
        <v>1255</v>
      </c>
      <c r="I178" s="44">
        <f>S!E177</f>
        <v>0</v>
      </c>
      <c r="J178" s="44">
        <f>I178*S!D177</f>
        <v>0</v>
      </c>
      <c r="K178" s="44">
        <f t="shared" si="19"/>
        <v>54</v>
      </c>
      <c r="L178" s="44">
        <f t="shared" si="20"/>
        <v>1255</v>
      </c>
      <c r="M178" s="45">
        <f>IF(ISERR((J178+H178)/(G178+I178)),P!AK179,(J178+H178)/(G178+I178))</f>
        <v>23.24074074074074</v>
      </c>
      <c r="N178" s="46">
        <f t="shared" si="21"/>
        <v>1255</v>
      </c>
      <c r="O178" s="46">
        <f t="shared" si="22"/>
        <v>1255</v>
      </c>
      <c r="P178" s="47" t="b">
        <f t="shared" si="23"/>
        <v>1</v>
      </c>
      <c r="Q178" s="215" t="str">
        <f t="shared" si="24"/>
        <v>OK</v>
      </c>
      <c r="AJ178" s="64">
        <f t="shared" si="25"/>
        <v>23.24074074074074</v>
      </c>
      <c r="AK178" s="64">
        <f t="shared" si="26"/>
        <v>54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113</v>
      </c>
      <c r="H179" s="44">
        <f>G179*P!AK180</f>
        <v>6545</v>
      </c>
      <c r="I179" s="44">
        <f>S!E178</f>
        <v>0</v>
      </c>
      <c r="J179" s="44">
        <f>I179*S!D178</f>
        <v>0</v>
      </c>
      <c r="K179" s="44">
        <f t="shared" si="19"/>
        <v>113</v>
      </c>
      <c r="L179" s="44">
        <f t="shared" si="20"/>
        <v>6545</v>
      </c>
      <c r="M179" s="45">
        <f>IF(ISERR((J179+H179)/(G179+I179)),P!AK180,(J179+H179)/(G179+I179))</f>
        <v>57.920353982300888</v>
      </c>
      <c r="N179" s="46">
        <f t="shared" si="21"/>
        <v>6545</v>
      </c>
      <c r="O179" s="46">
        <f t="shared" si="22"/>
        <v>6545</v>
      </c>
      <c r="P179" s="47" t="b">
        <f t="shared" si="23"/>
        <v>1</v>
      </c>
      <c r="Q179" s="215" t="str">
        <f t="shared" si="24"/>
        <v>OK</v>
      </c>
      <c r="AJ179" s="64">
        <f t="shared" si="25"/>
        <v>57.920353982300888</v>
      </c>
      <c r="AK179" s="64">
        <f t="shared" si="26"/>
        <v>113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16.5</v>
      </c>
      <c r="H180" s="44">
        <f>G180*P!AK181</f>
        <v>2765</v>
      </c>
      <c r="I180" s="44">
        <f>S!E179</f>
        <v>0</v>
      </c>
      <c r="J180" s="44">
        <f>I180*S!D179</f>
        <v>0</v>
      </c>
      <c r="K180" s="44">
        <f t="shared" si="19"/>
        <v>16.5</v>
      </c>
      <c r="L180" s="44">
        <f t="shared" si="20"/>
        <v>2765</v>
      </c>
      <c r="M180" s="45">
        <f>IF(ISERR((J180+H180)/(G180+I180)),P!AK181,(J180+H180)/(G180+I180))</f>
        <v>167.57575757575756</v>
      </c>
      <c r="N180" s="46">
        <f t="shared" si="21"/>
        <v>2765</v>
      </c>
      <c r="O180" s="46">
        <f t="shared" si="22"/>
        <v>2765</v>
      </c>
      <c r="P180" s="47" t="b">
        <f t="shared" si="23"/>
        <v>1</v>
      </c>
      <c r="Q180" s="215" t="str">
        <f t="shared" si="24"/>
        <v>OK</v>
      </c>
      <c r="AJ180" s="64">
        <f t="shared" si="25"/>
        <v>167.57575757575756</v>
      </c>
      <c r="AK180" s="64">
        <f t="shared" si="26"/>
        <v>16.5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14.5</v>
      </c>
      <c r="H181" s="44">
        <f>G181*P!AK182</f>
        <v>2360</v>
      </c>
      <c r="I181" s="44">
        <f>S!E180</f>
        <v>0</v>
      </c>
      <c r="J181" s="44">
        <f>I181*S!D180</f>
        <v>0</v>
      </c>
      <c r="K181" s="44">
        <f t="shared" si="19"/>
        <v>14.5</v>
      </c>
      <c r="L181" s="44">
        <f t="shared" si="20"/>
        <v>2360</v>
      </c>
      <c r="M181" s="45">
        <f>IF(ISERR((J181+H181)/(G181+I181)),P!AK182,(J181+H181)/(G181+I181))</f>
        <v>162.75862068965517</v>
      </c>
      <c r="N181" s="46">
        <f t="shared" si="21"/>
        <v>2360</v>
      </c>
      <c r="O181" s="46">
        <f t="shared" si="22"/>
        <v>2360</v>
      </c>
      <c r="P181" s="47" t="b">
        <f t="shared" si="23"/>
        <v>1</v>
      </c>
      <c r="Q181" s="215" t="str">
        <f t="shared" si="24"/>
        <v>OK</v>
      </c>
      <c r="AJ181" s="64">
        <f t="shared" si="25"/>
        <v>162.75862068965517</v>
      </c>
      <c r="AK181" s="64">
        <f t="shared" si="26"/>
        <v>14.5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16</v>
      </c>
      <c r="H182" s="44">
        <f>G182*P!AK183</f>
        <v>3110</v>
      </c>
      <c r="I182" s="44">
        <f>S!E181</f>
        <v>0</v>
      </c>
      <c r="J182" s="44">
        <f>I182*S!D181</f>
        <v>0</v>
      </c>
      <c r="K182" s="44">
        <f t="shared" si="19"/>
        <v>16</v>
      </c>
      <c r="L182" s="44">
        <f t="shared" si="20"/>
        <v>3110</v>
      </c>
      <c r="M182" s="45">
        <f>IF(ISERR((J182+H182)/(G182+I182)),P!AK183,(J182+H182)/(G182+I182))</f>
        <v>194.375</v>
      </c>
      <c r="N182" s="46">
        <f t="shared" si="21"/>
        <v>3110</v>
      </c>
      <c r="O182" s="46">
        <f t="shared" si="22"/>
        <v>3110</v>
      </c>
      <c r="P182" s="47" t="b">
        <f t="shared" si="23"/>
        <v>1</v>
      </c>
      <c r="Q182" s="215" t="str">
        <f t="shared" si="24"/>
        <v>OK</v>
      </c>
      <c r="AJ182" s="64">
        <f t="shared" si="25"/>
        <v>194.375</v>
      </c>
      <c r="AK182" s="64">
        <f t="shared" si="26"/>
        <v>16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329</v>
      </c>
      <c r="H183" s="44">
        <f>G183*P!AK184</f>
        <v>1596</v>
      </c>
      <c r="I183" s="44">
        <f>S!E182</f>
        <v>0</v>
      </c>
      <c r="J183" s="44">
        <f>I183*S!D182</f>
        <v>0</v>
      </c>
      <c r="K183" s="44">
        <f t="shared" si="19"/>
        <v>329</v>
      </c>
      <c r="L183" s="44">
        <f t="shared" si="20"/>
        <v>1596</v>
      </c>
      <c r="M183" s="45">
        <f>IF(ISERR((J183+H183)/(G183+I183)),P!AK184,(J183+H183)/(G183+I183))</f>
        <v>4.8510638297872344</v>
      </c>
      <c r="N183" s="46">
        <f t="shared" si="21"/>
        <v>1596</v>
      </c>
      <c r="O183" s="46">
        <f t="shared" si="22"/>
        <v>1596</v>
      </c>
      <c r="P183" s="47" t="b">
        <f t="shared" si="23"/>
        <v>1</v>
      </c>
      <c r="Q183" s="215" t="str">
        <f t="shared" si="24"/>
        <v>OK</v>
      </c>
      <c r="AJ183" s="64">
        <f t="shared" si="25"/>
        <v>4.8510638297872344</v>
      </c>
      <c r="AK183" s="64">
        <f t="shared" si="26"/>
        <v>329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80</v>
      </c>
      <c r="H184" s="44">
        <f>G184*P!AK185</f>
        <v>5975</v>
      </c>
      <c r="I184" s="44">
        <f>S!E183</f>
        <v>0</v>
      </c>
      <c r="J184" s="44">
        <f>I184*S!D183</f>
        <v>0</v>
      </c>
      <c r="K184" s="44">
        <f t="shared" si="19"/>
        <v>80</v>
      </c>
      <c r="L184" s="44">
        <f t="shared" si="20"/>
        <v>5975</v>
      </c>
      <c r="M184" s="45">
        <f>IF(ISERR((J184+H184)/(G184+I184)),P!AK185,(J184+H184)/(G184+I184))</f>
        <v>74.6875</v>
      </c>
      <c r="N184" s="46">
        <f t="shared" si="21"/>
        <v>5975</v>
      </c>
      <c r="O184" s="46">
        <f t="shared" si="22"/>
        <v>5975</v>
      </c>
      <c r="P184" s="47" t="b">
        <f t="shared" si="23"/>
        <v>1</v>
      </c>
      <c r="Q184" s="215" t="str">
        <f t="shared" si="24"/>
        <v>OK</v>
      </c>
      <c r="AJ184" s="64">
        <f t="shared" si="25"/>
        <v>74.6875</v>
      </c>
      <c r="AK184" s="64">
        <f t="shared" si="26"/>
        <v>80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36</v>
      </c>
      <c r="H185" s="44">
        <f>G185*P!AK186</f>
        <v>2390</v>
      </c>
      <c r="I185" s="44">
        <f>S!E184</f>
        <v>0</v>
      </c>
      <c r="J185" s="44">
        <f>I185*S!D184</f>
        <v>0</v>
      </c>
      <c r="K185" s="44">
        <f t="shared" si="19"/>
        <v>36</v>
      </c>
      <c r="L185" s="44">
        <f t="shared" si="20"/>
        <v>2390</v>
      </c>
      <c r="M185" s="45">
        <f>IF(ISERR((J185+H185)/(G185+I185)),P!AK186,(J185+H185)/(G185+I185))</f>
        <v>66.388888888888886</v>
      </c>
      <c r="N185" s="46">
        <f t="shared" si="21"/>
        <v>2390</v>
      </c>
      <c r="O185" s="46">
        <f t="shared" si="22"/>
        <v>2390</v>
      </c>
      <c r="P185" s="47" t="b">
        <f t="shared" si="23"/>
        <v>1</v>
      </c>
      <c r="Q185" s="215" t="str">
        <f t="shared" si="24"/>
        <v>OK</v>
      </c>
      <c r="AJ185" s="64">
        <f t="shared" si="25"/>
        <v>66.388888888888886</v>
      </c>
      <c r="AK185" s="64">
        <f t="shared" si="26"/>
        <v>36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20</v>
      </c>
      <c r="H186" s="44">
        <f>G186*P!AK187</f>
        <v>1240</v>
      </c>
      <c r="I186" s="44">
        <f>S!E185</f>
        <v>0</v>
      </c>
      <c r="J186" s="44">
        <f>I186*S!D185</f>
        <v>0</v>
      </c>
      <c r="K186" s="44">
        <f t="shared" si="19"/>
        <v>20</v>
      </c>
      <c r="L186" s="44">
        <f t="shared" si="20"/>
        <v>1240</v>
      </c>
      <c r="M186" s="45">
        <f>IF(ISERR((J186+H186)/(G186+I186)),P!AK187,(J186+H186)/(G186+I186))</f>
        <v>62</v>
      </c>
      <c r="N186" s="46">
        <f t="shared" si="21"/>
        <v>1240</v>
      </c>
      <c r="O186" s="46">
        <f t="shared" si="22"/>
        <v>1240</v>
      </c>
      <c r="P186" s="47" t="b">
        <f t="shared" si="23"/>
        <v>1</v>
      </c>
      <c r="Q186" s="215" t="str">
        <f t="shared" si="24"/>
        <v>OK</v>
      </c>
      <c r="AJ186" s="64">
        <f t="shared" si="25"/>
        <v>62</v>
      </c>
      <c r="AK186" s="64">
        <f t="shared" si="26"/>
        <v>20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6</v>
      </c>
      <c r="H187" s="44">
        <f>G187*P!AK188</f>
        <v>360</v>
      </c>
      <c r="I187" s="44">
        <f>S!E186</f>
        <v>0</v>
      </c>
      <c r="J187" s="44">
        <f>I187*S!D186</f>
        <v>0</v>
      </c>
      <c r="K187" s="44">
        <f t="shared" si="19"/>
        <v>6</v>
      </c>
      <c r="L187" s="44">
        <f t="shared" si="20"/>
        <v>360</v>
      </c>
      <c r="M187" s="45">
        <f>IF(ISERR((J187+H187)/(G187+I187)),P!AK188,(J187+H187)/(G187+I187))</f>
        <v>60</v>
      </c>
      <c r="N187" s="46">
        <f t="shared" si="21"/>
        <v>360</v>
      </c>
      <c r="O187" s="46">
        <f t="shared" si="22"/>
        <v>360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18</v>
      </c>
      <c r="H188" s="44">
        <f>G188*P!AK189</f>
        <v>720</v>
      </c>
      <c r="I188" s="44">
        <f>S!E187</f>
        <v>0</v>
      </c>
      <c r="J188" s="44">
        <f>I188*S!D187</f>
        <v>0</v>
      </c>
      <c r="K188" s="44">
        <f t="shared" si="19"/>
        <v>18</v>
      </c>
      <c r="L188" s="44">
        <f t="shared" si="20"/>
        <v>720</v>
      </c>
      <c r="M188" s="45">
        <f>IF(ISERR((J188+H188)/(G188+I188)),P!AK189,(J188+H188)/(G188+I188))</f>
        <v>40</v>
      </c>
      <c r="N188" s="46">
        <f t="shared" si="21"/>
        <v>720</v>
      </c>
      <c r="O188" s="46">
        <f t="shared" si="22"/>
        <v>720</v>
      </c>
      <c r="P188" s="47" t="b">
        <f t="shared" si="23"/>
        <v>1</v>
      </c>
      <c r="Q188" s="215" t="str">
        <f t="shared" si="24"/>
        <v>OK</v>
      </c>
      <c r="AJ188" s="64">
        <f t="shared" si="25"/>
        <v>40</v>
      </c>
      <c r="AK188" s="64">
        <f t="shared" si="26"/>
        <v>18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144</v>
      </c>
      <c r="H189" s="44">
        <f>G189*P!AK190</f>
        <v>834</v>
      </c>
      <c r="I189" s="44">
        <f>S!E188</f>
        <v>0</v>
      </c>
      <c r="J189" s="44">
        <f>I189*S!D188</f>
        <v>0</v>
      </c>
      <c r="K189" s="44">
        <f t="shared" si="19"/>
        <v>144</v>
      </c>
      <c r="L189" s="44">
        <f t="shared" si="20"/>
        <v>834</v>
      </c>
      <c r="M189" s="45">
        <f>IF(ISERR((J189+H189)/(G189+I189)),P!AK190,(J189+H189)/(G189+I189))</f>
        <v>5.791666666666667</v>
      </c>
      <c r="N189" s="46">
        <f t="shared" si="21"/>
        <v>834</v>
      </c>
      <c r="O189" s="46">
        <f t="shared" si="22"/>
        <v>834</v>
      </c>
      <c r="P189" s="47" t="b">
        <f t="shared" si="23"/>
        <v>1</v>
      </c>
      <c r="Q189" s="215" t="str">
        <f t="shared" si="24"/>
        <v>OK</v>
      </c>
      <c r="AJ189" s="64">
        <f t="shared" si="25"/>
        <v>5.791666666666667</v>
      </c>
      <c r="AK189" s="64">
        <f t="shared" si="26"/>
        <v>144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28</v>
      </c>
      <c r="L191" s="44">
        <f t="shared" si="20"/>
        <v>560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28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10</v>
      </c>
      <c r="L192" s="44">
        <f t="shared" si="20"/>
        <v>300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10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32</v>
      </c>
      <c r="L194" s="44">
        <f t="shared" si="20"/>
        <v>1280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32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62.9</v>
      </c>
      <c r="H195" s="44">
        <f>G195*P!AK196</f>
        <v>1318</v>
      </c>
      <c r="I195" s="44">
        <f>S!E194</f>
        <v>0</v>
      </c>
      <c r="J195" s="44">
        <f>I195*S!D194</f>
        <v>0</v>
      </c>
      <c r="K195" s="44">
        <f t="shared" si="19"/>
        <v>62.9</v>
      </c>
      <c r="L195" s="44">
        <f t="shared" si="20"/>
        <v>1318</v>
      </c>
      <c r="M195" s="45">
        <f>IF(ISERR((J195+H195)/(G195+I195)),P!AK196,(J195+H195)/(G195+I195))</f>
        <v>20.953895071542131</v>
      </c>
      <c r="N195" s="46">
        <f t="shared" si="21"/>
        <v>1318</v>
      </c>
      <c r="O195" s="46">
        <f t="shared" si="22"/>
        <v>1318</v>
      </c>
      <c r="P195" s="47" t="b">
        <f t="shared" si="23"/>
        <v>1</v>
      </c>
      <c r="Q195" s="215" t="str">
        <f t="shared" si="24"/>
        <v>OK</v>
      </c>
      <c r="AJ195" s="64">
        <f t="shared" si="25"/>
        <v>20.953895071542131</v>
      </c>
      <c r="AK195" s="64">
        <f t="shared" si="26"/>
        <v>62.9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84</v>
      </c>
      <c r="L196" s="44">
        <f t="shared" si="20"/>
        <v>2100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84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16</v>
      </c>
      <c r="H198" s="44">
        <f>G198*P!AK199</f>
        <v>1910</v>
      </c>
      <c r="I198" s="44">
        <f>S!E197</f>
        <v>0</v>
      </c>
      <c r="J198" s="44">
        <f>I198*S!D197</f>
        <v>0</v>
      </c>
      <c r="K198" s="44">
        <f t="shared" si="28"/>
        <v>16</v>
      </c>
      <c r="L198" s="44">
        <f>K198*M198</f>
        <v>1910</v>
      </c>
      <c r="M198" s="45">
        <f>IF(ISERR((J198+H198)/(G198+I198)),P!AK199,(J198+H198)/(G198+I198))</f>
        <v>119.375</v>
      </c>
      <c r="N198" s="46">
        <f t="shared" si="29"/>
        <v>1910</v>
      </c>
      <c r="O198" s="46">
        <f t="shared" si="30"/>
        <v>1910</v>
      </c>
      <c r="P198" s="47" t="b">
        <f t="shared" si="31"/>
        <v>1</v>
      </c>
      <c r="Q198" s="215" t="str">
        <f t="shared" si="32"/>
        <v>OK</v>
      </c>
      <c r="AJ198" s="64">
        <f t="shared" si="33"/>
        <v>119.375</v>
      </c>
      <c r="AK198" s="64">
        <f t="shared" si="34"/>
        <v>16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4.5</v>
      </c>
      <c r="H199" s="44">
        <f>G199*P!AK200</f>
        <v>655</v>
      </c>
      <c r="I199" s="44">
        <f>S!E198</f>
        <v>0</v>
      </c>
      <c r="J199" s="44">
        <f>I199*S!D198</f>
        <v>0</v>
      </c>
      <c r="K199" s="44">
        <f t="shared" si="28"/>
        <v>4.5</v>
      </c>
      <c r="L199" s="44">
        <f t="shared" ref="L199:L253" si="35">K199*M199</f>
        <v>655</v>
      </c>
      <c r="M199" s="45">
        <f>IF(ISERR((J199+H199)/(G199+I199)),P!AK200,(J199+H199)/(G199+I199))</f>
        <v>145.55555555555554</v>
      </c>
      <c r="N199" s="46">
        <f t="shared" si="29"/>
        <v>655</v>
      </c>
      <c r="O199" s="46">
        <f t="shared" si="30"/>
        <v>655</v>
      </c>
      <c r="P199" s="47" t="b">
        <f t="shared" si="31"/>
        <v>1</v>
      </c>
      <c r="Q199" s="215" t="str">
        <f t="shared" si="32"/>
        <v>OK</v>
      </c>
      <c r="AJ199" s="64">
        <f t="shared" si="33"/>
        <v>145.55555555555554</v>
      </c>
      <c r="AK199" s="64">
        <f t="shared" si="34"/>
        <v>4.5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2</v>
      </c>
      <c r="L200" s="44">
        <f t="shared" si="35"/>
        <v>270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2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1.5</v>
      </c>
      <c r="L201" s="44">
        <f t="shared" si="35"/>
        <v>450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1.5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1</v>
      </c>
      <c r="L202" s="44">
        <f t="shared" si="35"/>
        <v>300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1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15</v>
      </c>
      <c r="H204" s="44">
        <f>G204*P!AK205</f>
        <v>555</v>
      </c>
      <c r="I204" s="44">
        <f>S!E203</f>
        <v>0</v>
      </c>
      <c r="J204" s="44">
        <f>I204*S!D203</f>
        <v>0</v>
      </c>
      <c r="K204" s="44">
        <f t="shared" si="28"/>
        <v>15</v>
      </c>
      <c r="L204" s="44">
        <f t="shared" si="35"/>
        <v>555</v>
      </c>
      <c r="M204" s="45">
        <f>IF(ISERR((J204+H204)/(G204+I204)),P!AK205,(J204+H204)/(G204+I204))</f>
        <v>37</v>
      </c>
      <c r="N204" s="46">
        <f t="shared" si="29"/>
        <v>555</v>
      </c>
      <c r="O204" s="46">
        <f t="shared" si="30"/>
        <v>555</v>
      </c>
      <c r="P204" s="47" t="b">
        <f t="shared" si="31"/>
        <v>1</v>
      </c>
      <c r="Q204" s="215" t="str">
        <f t="shared" si="32"/>
        <v>OK</v>
      </c>
      <c r="AJ204" s="64">
        <f t="shared" si="33"/>
        <v>37</v>
      </c>
      <c r="AK204" s="64">
        <f t="shared" si="34"/>
        <v>15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34</v>
      </c>
      <c r="L205" s="44">
        <f t="shared" si="35"/>
        <v>1460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34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14</v>
      </c>
      <c r="L206" s="44">
        <f t="shared" si="35"/>
        <v>580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14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55</v>
      </c>
      <c r="L207" s="44">
        <f t="shared" si="35"/>
        <v>2075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55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25</v>
      </c>
      <c r="L208" s="44">
        <f t="shared" si="35"/>
        <v>1400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25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10</v>
      </c>
      <c r="H212" s="44">
        <f>G212*P!AK213</f>
        <v>350</v>
      </c>
      <c r="I212" s="44">
        <f>S!E211</f>
        <v>0</v>
      </c>
      <c r="J212" s="44">
        <f>I212*S!D211</f>
        <v>0</v>
      </c>
      <c r="K212" s="44">
        <f t="shared" si="28"/>
        <v>10</v>
      </c>
      <c r="L212" s="44">
        <f t="shared" si="35"/>
        <v>350</v>
      </c>
      <c r="M212" s="45">
        <f>IF(ISERR((J212+H212)/(G212+I212)),P!AK213,(J212+H212)/(G212+I212))</f>
        <v>35</v>
      </c>
      <c r="N212" s="46">
        <f t="shared" si="29"/>
        <v>350</v>
      </c>
      <c r="O212" s="46">
        <f t="shared" si="30"/>
        <v>350</v>
      </c>
      <c r="P212" s="47" t="b">
        <f t="shared" si="31"/>
        <v>1</v>
      </c>
      <c r="Q212" s="215" t="str">
        <f t="shared" si="32"/>
        <v>OK</v>
      </c>
      <c r="AJ212" s="64">
        <f t="shared" si="33"/>
        <v>35</v>
      </c>
      <c r="AK212" s="64">
        <f t="shared" si="34"/>
        <v>10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3.56</v>
      </c>
      <c r="L213" s="44">
        <f t="shared" si="35"/>
        <v>1605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3.56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28</v>
      </c>
      <c r="H215" s="44">
        <f>G215*P!AK216</f>
        <v>1680</v>
      </c>
      <c r="I215" s="44">
        <f>S!E214</f>
        <v>0</v>
      </c>
      <c r="J215" s="44">
        <f>I215*S!D214</f>
        <v>0</v>
      </c>
      <c r="K215" s="44">
        <f t="shared" si="28"/>
        <v>28</v>
      </c>
      <c r="L215" s="44">
        <f t="shared" si="35"/>
        <v>1680</v>
      </c>
      <c r="M215" s="45">
        <f>IF(ISERR((J215+H215)/(G215+I215)),P!AK216,(J215+H215)/(G215+I215))</f>
        <v>60</v>
      </c>
      <c r="N215" s="46">
        <f t="shared" si="29"/>
        <v>1680</v>
      </c>
      <c r="O215" s="46">
        <f t="shared" si="30"/>
        <v>1680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28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1</v>
      </c>
      <c r="L219" s="44">
        <f t="shared" si="35"/>
        <v>130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1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2</v>
      </c>
      <c r="L222" s="44">
        <f t="shared" si="35"/>
        <v>490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2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14.3</v>
      </c>
      <c r="L230" s="44">
        <f t="shared" si="35"/>
        <v>9724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14.3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28</v>
      </c>
      <c r="H231" s="44">
        <f>G231*P!AK232</f>
        <v>21800</v>
      </c>
      <c r="I231" s="44">
        <f>S!E230</f>
        <v>32.949999999999996</v>
      </c>
      <c r="J231" s="44">
        <f>I231*S!D230</f>
        <v>26562.628664803273</v>
      </c>
      <c r="K231" s="44">
        <f t="shared" si="28"/>
        <v>60.949999999999996</v>
      </c>
      <c r="L231" s="44">
        <f t="shared" si="35"/>
        <v>48362.628664803269</v>
      </c>
      <c r="M231" s="45">
        <f>IF(ISERR((J231+H231)/(G231+I231)),P!AK232,(J231+H231)/(G231+I231))</f>
        <v>793.48037185895441</v>
      </c>
      <c r="N231" s="46">
        <f t="shared" si="29"/>
        <v>48362.628664803269</v>
      </c>
      <c r="O231" s="46">
        <f t="shared" si="30"/>
        <v>48362.628664803269</v>
      </c>
      <c r="P231" s="47" t="b">
        <f t="shared" si="31"/>
        <v>1</v>
      </c>
      <c r="Q231" s="215" t="str">
        <f t="shared" si="32"/>
        <v>OK</v>
      </c>
      <c r="AJ231" s="64">
        <f t="shared" si="33"/>
        <v>793.48037185895441</v>
      </c>
      <c r="AK231" s="64">
        <f t="shared" si="34"/>
        <v>60.949999999999996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2000</v>
      </c>
      <c r="H232" s="44">
        <f>G232*P!AK233</f>
        <v>2800</v>
      </c>
      <c r="I232" s="44">
        <f>S!E231</f>
        <v>3500</v>
      </c>
      <c r="J232" s="44">
        <f>I232*S!D231</f>
        <v>4900.1993346163381</v>
      </c>
      <c r="K232" s="44">
        <f t="shared" si="28"/>
        <v>5500</v>
      </c>
      <c r="L232" s="44">
        <f t="shared" si="35"/>
        <v>7700.1993346163372</v>
      </c>
      <c r="M232" s="45">
        <f>IF(ISERR((J232+H232)/(G232+I232)),P!AK233,(J232+H232)/(G232+I232))</f>
        <v>1.4000362426575159</v>
      </c>
      <c r="N232" s="46">
        <f t="shared" si="29"/>
        <v>7700.1993346163381</v>
      </c>
      <c r="O232" s="46">
        <f t="shared" si="30"/>
        <v>7700.1993346163372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1.4000362426575159</v>
      </c>
      <c r="AK232" s="64">
        <f t="shared" si="34"/>
        <v>5500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6750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7982.0350438047562</v>
      </c>
      <c r="M233" s="45">
        <f>IF(ISERR((J233+H233)/(G233+I233)),P!AK234,(J233+H233)/(G233+I233))</f>
        <v>25.583445653220373</v>
      </c>
      <c r="N233" s="46">
        <f t="shared" si="29"/>
        <v>7982.0350438047562</v>
      </c>
      <c r="O233" s="46">
        <f t="shared" si="30"/>
        <v>7982.0350438047562</v>
      </c>
      <c r="P233" s="47" t="b">
        <f t="shared" si="31"/>
        <v>1</v>
      </c>
      <c r="Q233" s="215" t="str">
        <f t="shared" si="32"/>
        <v>OK</v>
      </c>
      <c r="AJ233" s="64">
        <f t="shared" si="33"/>
        <v>25.583445653220373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12.4</v>
      </c>
      <c r="H234" s="44">
        <f>G234*P!AK235</f>
        <v>6200</v>
      </c>
      <c r="I234" s="44">
        <f>S!E233</f>
        <v>0</v>
      </c>
      <c r="J234" s="44">
        <f>I234*S!D233</f>
        <v>0</v>
      </c>
      <c r="K234" s="44">
        <f t="shared" si="28"/>
        <v>12.4</v>
      </c>
      <c r="L234" s="44">
        <f t="shared" si="35"/>
        <v>6200</v>
      </c>
      <c r="M234" s="45">
        <f>IF(ISERR((J234+H234)/(G234+I234)),P!AK235,(J234+H234)/(G234+I234))</f>
        <v>500</v>
      </c>
      <c r="N234" s="46">
        <f t="shared" si="29"/>
        <v>6200</v>
      </c>
      <c r="O234" s="46">
        <f t="shared" si="30"/>
        <v>6200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12.4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5</v>
      </c>
      <c r="L235" s="44">
        <f t="shared" si="35"/>
        <v>3000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5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3</v>
      </c>
      <c r="H239" s="44">
        <f>G239*P!AK240</f>
        <v>1500</v>
      </c>
      <c r="I239" s="44">
        <f>S!E238</f>
        <v>0</v>
      </c>
      <c r="J239" s="44">
        <f>I239*S!D238</f>
        <v>0</v>
      </c>
      <c r="K239" s="44">
        <f t="shared" si="28"/>
        <v>3</v>
      </c>
      <c r="L239" s="44">
        <f t="shared" si="35"/>
        <v>1500</v>
      </c>
      <c r="M239" s="45">
        <f>IF(ISERR((J239+H239)/(G239+I239)),P!AK240,(J239+H239)/(G239+I239))</f>
        <v>500</v>
      </c>
      <c r="N239" s="46">
        <f t="shared" si="29"/>
        <v>1500</v>
      </c>
      <c r="O239" s="46">
        <f t="shared" si="30"/>
        <v>1500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3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686</v>
      </c>
      <c r="H244" s="44">
        <f>G244*P!AK245</f>
        <v>6531.0000000000009</v>
      </c>
      <c r="I244" s="44">
        <f>S!E243</f>
        <v>0</v>
      </c>
      <c r="J244" s="44">
        <f>I244*S!D243</f>
        <v>0</v>
      </c>
      <c r="K244" s="44">
        <f t="shared" si="28"/>
        <v>686</v>
      </c>
      <c r="L244" s="44">
        <f t="shared" si="35"/>
        <v>6531.0000000000009</v>
      </c>
      <c r="M244" s="45">
        <f>IF(ISERR((J244+H244)/(G244+I244)),P!AK245,(J244+H244)/(G244+I244))</f>
        <v>9.5204081632653068</v>
      </c>
      <c r="N244" s="46">
        <f t="shared" si="29"/>
        <v>6531.0000000000009</v>
      </c>
      <c r="O244" s="46">
        <f t="shared" si="30"/>
        <v>6531.0000000000009</v>
      </c>
      <c r="P244" s="47" t="b">
        <f t="shared" si="31"/>
        <v>1</v>
      </c>
      <c r="Q244" s="215" t="str">
        <f t="shared" si="32"/>
        <v>OK</v>
      </c>
      <c r="AJ244" s="64">
        <f t="shared" si="33"/>
        <v>9.5204081632653068</v>
      </c>
      <c r="AK244" s="64">
        <f t="shared" si="34"/>
        <v>686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20</v>
      </c>
      <c r="H246" s="44">
        <f>G246*P!AK247</f>
        <v>7000</v>
      </c>
      <c r="I246" s="44">
        <f>S!E245</f>
        <v>4.25</v>
      </c>
      <c r="J246" s="44">
        <f>I246*S!D245</f>
        <v>1487.4373947811446</v>
      </c>
      <c r="K246" s="44">
        <f t="shared" si="28"/>
        <v>24.25</v>
      </c>
      <c r="L246" s="44">
        <f t="shared" si="35"/>
        <v>8487.4373947811437</v>
      </c>
      <c r="M246" s="45">
        <f>IF(ISERR((J246+H246)/(G246+I246)),P!AK247,(J246+H246)/(G246+I246))</f>
        <v>349.99741834149046</v>
      </c>
      <c r="N246" s="46">
        <f t="shared" si="29"/>
        <v>8487.4373947811437</v>
      </c>
      <c r="O246" s="46">
        <f t="shared" si="30"/>
        <v>8487.4373947811437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349.99741834149046</v>
      </c>
      <c r="AK246" s="64">
        <f t="shared" si="34"/>
        <v>24.25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727</v>
      </c>
      <c r="L247" s="44">
        <f t="shared" si="35"/>
        <v>14540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727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1" t="str">
        <f>P!B249</f>
        <v xml:space="preserve">বিবিধ  </v>
      </c>
      <c r="D248" s="21" t="str">
        <f>P!C249</f>
        <v>টাকা</v>
      </c>
      <c r="E248" s="229">
        <f>S!AN247</f>
        <v>0</v>
      </c>
      <c r="F248" s="229">
        <f t="shared" si="27"/>
        <v>0</v>
      </c>
      <c r="G248" s="229">
        <f>P!AJ249</f>
        <v>42195</v>
      </c>
      <c r="H248" s="229">
        <f>G248*P!AK249</f>
        <v>42195</v>
      </c>
      <c r="I248" s="229">
        <f>S!E247</f>
        <v>0</v>
      </c>
      <c r="J248" s="229">
        <f>I248*S!D247</f>
        <v>0</v>
      </c>
      <c r="K248" s="229">
        <f t="shared" si="28"/>
        <v>42195</v>
      </c>
      <c r="L248" s="229">
        <f t="shared" si="35"/>
        <v>42195</v>
      </c>
      <c r="M248" s="230">
        <f>IF(ISERR((J248+H248)/(G248+I248)),P!AK249,(J248+H248)/(G248+I248))</f>
        <v>1</v>
      </c>
      <c r="N248" s="312">
        <f t="shared" si="29"/>
        <v>42195</v>
      </c>
      <c r="O248" s="312">
        <f t="shared" si="30"/>
        <v>42195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42195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1530</v>
      </c>
      <c r="H249" s="44">
        <f>G249*P!AK250</f>
        <v>1530</v>
      </c>
      <c r="I249" s="44">
        <f>S!E248</f>
        <v>0</v>
      </c>
      <c r="J249" s="44">
        <f>I249*S!D248</f>
        <v>0</v>
      </c>
      <c r="K249" s="44">
        <f t="shared" si="28"/>
        <v>1530</v>
      </c>
      <c r="L249" s="44">
        <f t="shared" si="35"/>
        <v>1530</v>
      </c>
      <c r="M249" s="45">
        <f>IF(ISERR((J249+H249)/(G249+I249)),P!AK250,(J249+H249)/(G249+I249))</f>
        <v>1</v>
      </c>
      <c r="N249" s="46">
        <f t="shared" si="29"/>
        <v>1530</v>
      </c>
      <c r="O249" s="46">
        <f t="shared" si="30"/>
        <v>1530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1530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3300</v>
      </c>
      <c r="L250" s="44">
        <f t="shared" si="35"/>
        <v>3300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3300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2291</v>
      </c>
      <c r="H251" s="44">
        <f>G251*P!AK252</f>
        <v>2555</v>
      </c>
      <c r="I251" s="44">
        <f>S!E250</f>
        <v>0</v>
      </c>
      <c r="J251" s="44">
        <f>I251*S!D250</f>
        <v>0</v>
      </c>
      <c r="K251" s="44">
        <f t="shared" si="28"/>
        <v>2291</v>
      </c>
      <c r="L251" s="44">
        <f t="shared" si="35"/>
        <v>2555</v>
      </c>
      <c r="M251" s="45">
        <f>IF(ISERR((J251+H251)/(G251+I251)),P!AK252,(J251+H251)/(G251+I251))</f>
        <v>1.1152335224792667</v>
      </c>
      <c r="N251" s="46">
        <f t="shared" si="29"/>
        <v>2555</v>
      </c>
      <c r="O251" s="46">
        <f t="shared" si="30"/>
        <v>2555</v>
      </c>
      <c r="P251" s="47" t="b">
        <f t="shared" si="31"/>
        <v>1</v>
      </c>
      <c r="Q251" s="215" t="str">
        <f t="shared" si="32"/>
        <v>OK</v>
      </c>
      <c r="AJ251" s="64">
        <f t="shared" si="33"/>
        <v>1.1152335224792667</v>
      </c>
      <c r="AK251" s="64">
        <f t="shared" si="34"/>
        <v>2291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6250</v>
      </c>
      <c r="H252" s="44">
        <f>G252*P!AK253</f>
        <v>6250</v>
      </c>
      <c r="I252" s="44">
        <f>S!E251</f>
        <v>0</v>
      </c>
      <c r="J252" s="44">
        <f>I252*S!D251</f>
        <v>0</v>
      </c>
      <c r="K252" s="44">
        <f t="shared" si="28"/>
        <v>6250</v>
      </c>
      <c r="L252" s="44">
        <f t="shared" si="35"/>
        <v>6250</v>
      </c>
      <c r="M252" s="45">
        <f>IF(ISERR((J252+H252)/(G252+I252)),P!AK253,(J252+H252)/(G252+I252))</f>
        <v>1</v>
      </c>
      <c r="N252" s="46">
        <f t="shared" si="29"/>
        <v>6250</v>
      </c>
      <c r="O252" s="46">
        <f t="shared" si="30"/>
        <v>6250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6250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5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0</v>
      </c>
      <c r="G254" s="155"/>
      <c r="H254" s="154">
        <f>SUM(H4:H253)</f>
        <v>764120</v>
      </c>
      <c r="I254" s="155"/>
      <c r="J254" s="154">
        <f>SUM(J4:J253)</f>
        <v>74545.401375528614</v>
      </c>
      <c r="K254" s="156"/>
      <c r="L254" s="154">
        <f>SUM(L4:L253)</f>
        <v>838665.40137552854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0</v>
      </c>
      <c r="E5" s="203">
        <f>P!J7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0</v>
      </c>
      <c r="E8" s="203">
        <f>P!J10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0</v>
      </c>
      <c r="E10" s="203">
        <f>P!J12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0</v>
      </c>
      <c r="E13" s="203">
        <f>P!J15</f>
        <v>10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</v>
      </c>
      <c r="E14" s="203">
        <f>P!J16</f>
        <v>2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0</v>
      </c>
      <c r="E15" s="203">
        <f>P!J17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0</v>
      </c>
      <c r="E19" s="203">
        <f>P!J21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</v>
      </c>
      <c r="E20" s="203">
        <f>P!J22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0</v>
      </c>
      <c r="E22" s="203">
        <f>P!J24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0</v>
      </c>
      <c r="E23" s="203">
        <f>P!J25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0</v>
      </c>
      <c r="E34" s="203">
        <f>P!J36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0</v>
      </c>
      <c r="E56" s="203">
        <f>P!J58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0</v>
      </c>
      <c r="E58" s="203">
        <f>P!J60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0</v>
      </c>
      <c r="E60" s="203">
        <f>P!J62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</v>
      </c>
      <c r="E61" s="203">
        <f>P!J63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</v>
      </c>
      <c r="E62" s="203">
        <f>P!J64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</v>
      </c>
      <c r="E65" s="203">
        <f>P!J67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</v>
      </c>
      <c r="E69" s="203">
        <f>P!J71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0</v>
      </c>
      <c r="E72" s="203">
        <f>P!J74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</v>
      </c>
      <c r="E78" s="203">
        <f>P!J80</f>
        <v>0.1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0</v>
      </c>
      <c r="E80" s="203">
        <f>P!J82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0</v>
      </c>
      <c r="E87" s="203">
        <f>P!J89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0</v>
      </c>
      <c r="E88" s="203">
        <f>P!J90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0</v>
      </c>
      <c r="E89" s="203">
        <f>P!J91</f>
        <v>77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0</v>
      </c>
      <c r="E94" s="203">
        <f>P!J96</f>
        <v>2</v>
      </c>
      <c r="F94" s="301" t="str">
        <f t="shared" si="2"/>
        <v>নাই</v>
      </c>
      <c r="G94" s="324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0</v>
      </c>
      <c r="E95" s="203">
        <f>P!J97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0</v>
      </c>
      <c r="E96" s="203">
        <f>P!J98</f>
        <v>1</v>
      </c>
      <c r="F96" s="301" t="str">
        <f t="shared" si="2"/>
        <v>নাই</v>
      </c>
      <c r="G96" s="324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0</v>
      </c>
      <c r="E98" s="203">
        <f>P!J100</f>
        <v>2</v>
      </c>
      <c r="F98" s="301" t="str">
        <f t="shared" si="2"/>
        <v>নাই</v>
      </c>
      <c r="G98" s="324" t="str">
        <f t="shared" si="3"/>
        <v>++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</v>
      </c>
      <c r="E110" s="203">
        <f>P!J112</f>
        <v>0.5</v>
      </c>
      <c r="F110" s="301" t="str">
        <f t="shared" si="2"/>
        <v>নাই</v>
      </c>
      <c r="G110" s="324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4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</v>
      </c>
      <c r="E113" s="203">
        <f>P!J115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0</v>
      </c>
      <c r="E123" s="203">
        <f>P!J125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0</v>
      </c>
      <c r="E124" s="203">
        <f>P!J126</f>
        <v>65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0</v>
      </c>
      <c r="E146" s="203">
        <f>P!J148</f>
        <v>1</v>
      </c>
      <c r="F146" s="301" t="str">
        <f t="shared" si="4"/>
        <v>নাই</v>
      </c>
      <c r="G146" s="324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0</v>
      </c>
      <c r="E150" s="203">
        <f>P!J152</f>
        <v>19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0</v>
      </c>
      <c r="E151" s="203">
        <f>P!J153</f>
        <v>24</v>
      </c>
      <c r="F151" s="301" t="str">
        <f t="shared" si="4"/>
        <v>নাই</v>
      </c>
      <c r="G151" s="324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0</v>
      </c>
      <c r="E152" s="203">
        <f>P!J154</f>
        <v>1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0</v>
      </c>
      <c r="E153" s="203">
        <f>P!J155</f>
        <v>4.8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0</v>
      </c>
      <c r="E158" s="203">
        <f>P!J160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4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0</v>
      </c>
      <c r="E178" s="203">
        <f>P!J180</f>
        <v>8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0</v>
      </c>
      <c r="E179" s="203">
        <f>P!J181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0</v>
      </c>
      <c r="E180" s="203">
        <f>P!J182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0</v>
      </c>
      <c r="E181" s="203">
        <f>P!J183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0</v>
      </c>
      <c r="E182" s="203">
        <f>P!J184</f>
        <v>20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0</v>
      </c>
      <c r="E183" s="203">
        <f>P!J185</f>
        <v>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0</v>
      </c>
      <c r="E184" s="203">
        <f>P!J186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0</v>
      </c>
      <c r="E191" s="203">
        <f>P!J193</f>
        <v>10</v>
      </c>
      <c r="F191" s="301" t="str">
        <f t="shared" si="4"/>
        <v>নাই</v>
      </c>
      <c r="G191" s="324" t="str">
        <f t="shared" si="5"/>
        <v>++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0</v>
      </c>
      <c r="E194" s="203">
        <f>P!J196</f>
        <v>12.6</v>
      </c>
      <c r="F194" s="301" t="str">
        <f t="shared" si="4"/>
        <v>নাই</v>
      </c>
      <c r="G194" s="324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0</v>
      </c>
      <c r="E195" s="203">
        <f>P!J197</f>
        <v>7</v>
      </c>
      <c r="F195" s="301" t="str">
        <f t="shared" si="4"/>
        <v>নাই</v>
      </c>
      <c r="G195" s="324" t="str">
        <f t="shared" si="5"/>
        <v>++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0</v>
      </c>
      <c r="E197" s="203">
        <f>P!J199</f>
        <v>2</v>
      </c>
      <c r="F197" s="301" t="str">
        <f t="shared" si="6"/>
        <v>নাই</v>
      </c>
      <c r="G197" s="324" t="str">
        <f t="shared" si="7"/>
        <v>++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</v>
      </c>
      <c r="E198" s="203">
        <f>P!J200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4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0</v>
      </c>
      <c r="E206" s="203">
        <f>P!J208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4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0</v>
      </c>
      <c r="E229" s="203">
        <f>P!J231</f>
        <v>1</v>
      </c>
      <c r="F229" s="301" t="str">
        <f t="shared" si="6"/>
        <v>নাই</v>
      </c>
      <c r="G229" s="324" t="str">
        <f t="shared" si="7"/>
        <v>++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0</v>
      </c>
      <c r="E230" s="203">
        <f>P!J232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0</v>
      </c>
      <c r="E231" s="203">
        <f>P!J233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0</v>
      </c>
      <c r="E232" s="203">
        <f>P!J234</f>
        <v>90</v>
      </c>
      <c r="F232" s="301" t="str">
        <f t="shared" si="6"/>
        <v>নাই</v>
      </c>
      <c r="G232" s="324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S!N238</f>
        <v>0</v>
      </c>
      <c r="E238" s="203">
        <f>P!J240</f>
        <v>3</v>
      </c>
      <c r="F238" s="301" t="str">
        <f t="shared" si="6"/>
        <v>নাই</v>
      </c>
      <c r="G238" s="324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0</v>
      </c>
      <c r="F243" s="301"/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4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4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0</v>
      </c>
      <c r="F252" s="301"/>
      <c r="G252" s="324" t="str">
        <f t="shared" si="7"/>
        <v>OK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3"/>
      <c r="H1" s="162" t="s">
        <v>400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50</v>
      </c>
      <c r="F6" s="301" t="str">
        <f t="shared" si="0"/>
        <v>নাই</v>
      </c>
      <c r="G6" s="324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10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0.5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5</v>
      </c>
      <c r="F60" s="301" t="str">
        <f t="shared" si="0"/>
        <v>নাই</v>
      </c>
      <c r="G60" s="324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0.4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170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0.45</v>
      </c>
      <c r="F99" s="301" t="str">
        <f t="shared" si="2"/>
        <v>নাই</v>
      </c>
      <c r="G99" s="324" t="str">
        <f t="shared" si="3"/>
        <v>++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2</v>
      </c>
      <c r="F100" s="301" t="str">
        <f t="shared" si="2"/>
        <v>নাই</v>
      </c>
      <c r="G100" s="324" t="str">
        <f t="shared" si="3"/>
        <v>++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4</v>
      </c>
      <c r="F104" s="301" t="str">
        <f t="shared" si="2"/>
        <v>নাই</v>
      </c>
      <c r="G104" s="324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4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97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4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8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2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11</v>
      </c>
      <c r="F169" s="301" t="str">
        <f t="shared" si="4"/>
        <v>নাই</v>
      </c>
      <c r="G169" s="324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5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44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8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3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6</v>
      </c>
      <c r="F186" s="301" t="str">
        <f t="shared" si="4"/>
        <v>নাই</v>
      </c>
      <c r="G186" s="324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32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12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27.5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7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2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5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2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4" t="str">
        <f t="shared" si="7"/>
        <v>OK</v>
      </c>
      <c r="H229" s="162" t="s">
        <v>447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4.8</v>
      </c>
      <c r="F233" s="301" t="str">
        <f t="shared" si="6"/>
        <v>নাই</v>
      </c>
      <c r="G233" s="324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4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0</v>
      </c>
      <c r="F252" s="301"/>
      <c r="G252" s="324" t="str">
        <f t="shared" si="7"/>
        <v>OK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3"/>
      <c r="H1" s="162" t="s">
        <v>401</v>
      </c>
    </row>
    <row r="2" spans="1:8" s="327" customFormat="1" ht="22.5" customHeight="1">
      <c r="A2" s="325" t="str">
        <f>P!A2</f>
        <v>ক্রম</v>
      </c>
      <c r="B2" s="326" t="str">
        <f>P!B2</f>
        <v>চাহিদাকৃত পণ্য</v>
      </c>
      <c r="C2" s="325" t="str">
        <f>P!C2</f>
        <v>একক</v>
      </c>
      <c r="D2" s="325" t="s">
        <v>251</v>
      </c>
      <c r="E2" s="325" t="s">
        <v>378</v>
      </c>
      <c r="F2" s="325" t="s">
        <v>388</v>
      </c>
      <c r="G2" s="325" t="s">
        <v>396</v>
      </c>
      <c r="H2" s="325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25</v>
      </c>
      <c r="F8" s="301" t="str">
        <f t="shared" si="0"/>
        <v>নাই</v>
      </c>
      <c r="G8" s="324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30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0.4</v>
      </c>
      <c r="F14" s="301" t="str">
        <f t="shared" si="0"/>
        <v>নাই</v>
      </c>
      <c r="G14" s="324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0.4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63</v>
      </c>
      <c r="F19" s="301" t="str">
        <f t="shared" si="0"/>
        <v>নাই</v>
      </c>
      <c r="G19" s="324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4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1</v>
      </c>
      <c r="F21" s="301" t="str">
        <f t="shared" si="0"/>
        <v>নাই</v>
      </c>
      <c r="G21" s="324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1440</v>
      </c>
      <c r="F22" s="301" t="str">
        <f t="shared" si="0"/>
        <v>নাই</v>
      </c>
      <c r="G22" s="324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3.0000000000000001E-3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32</v>
      </c>
      <c r="F34" s="301" t="str">
        <f t="shared" si="0"/>
        <v>নাই</v>
      </c>
      <c r="G34" s="324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2</v>
      </c>
      <c r="F50" s="301" t="str">
        <f t="shared" si="0"/>
        <v>নাই</v>
      </c>
      <c r="G50" s="324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2</v>
      </c>
      <c r="F51" s="301" t="str">
        <f t="shared" si="0"/>
        <v>নাই</v>
      </c>
      <c r="G51" s="324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300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300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14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1</v>
      </c>
      <c r="F59" s="301" t="str">
        <f t="shared" si="0"/>
        <v>নাই</v>
      </c>
      <c r="G59" s="324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1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1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0.5</v>
      </c>
      <c r="F65" s="301" t="str">
        <f t="shared" si="0"/>
        <v>নাই</v>
      </c>
      <c r="G65" s="324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0.1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0.5</v>
      </c>
      <c r="F69" s="301" t="str">
        <f t="shared" si="2"/>
        <v>নাই</v>
      </c>
      <c r="G69" s="324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0.1</v>
      </c>
      <c r="F70" s="301" t="str">
        <f t="shared" si="2"/>
        <v>নাই</v>
      </c>
      <c r="G70" s="324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0.4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1.8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0.05</v>
      </c>
      <c r="F77" s="301" t="str">
        <f t="shared" si="2"/>
        <v>নাই</v>
      </c>
      <c r="G77" s="324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0.2</v>
      </c>
      <c r="F78" s="301" t="str">
        <f t="shared" si="2"/>
        <v>নাই</v>
      </c>
      <c r="G78" s="324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0.05</v>
      </c>
      <c r="F79" s="301" t="str">
        <f t="shared" si="2"/>
        <v>নাই</v>
      </c>
      <c r="G79" s="324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2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0.1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24</v>
      </c>
      <c r="F87" s="301" t="str">
        <f t="shared" si="2"/>
        <v>নাই</v>
      </c>
      <c r="G87" s="324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20</v>
      </c>
      <c r="F88" s="301" t="str">
        <f t="shared" si="2"/>
        <v>নাই</v>
      </c>
      <c r="G88" s="324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260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3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4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1</v>
      </c>
      <c r="F106" s="301" t="str">
        <f t="shared" si="2"/>
        <v>নাই</v>
      </c>
      <c r="G106" s="324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0.9</v>
      </c>
      <c r="F107" s="301" t="str">
        <f t="shared" si="2"/>
        <v>নাই</v>
      </c>
      <c r="G107" s="324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4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4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90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4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4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8</v>
      </c>
      <c r="F147" s="301" t="str">
        <f t="shared" si="4"/>
        <v>নাই</v>
      </c>
      <c r="G147" s="324" t="str">
        <f t="shared" si="5"/>
        <v>++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58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8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32.9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4" t="str">
        <f t="shared" si="5"/>
        <v>OK</v>
      </c>
      <c r="H155" s="162" t="s">
        <v>402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4" t="str">
        <f t="shared" si="5"/>
        <v>OK</v>
      </c>
      <c r="H168" s="162" t="s">
        <v>402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14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20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4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2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3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70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17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6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4</v>
      </c>
      <c r="F185" s="301" t="str">
        <f t="shared" si="4"/>
        <v>নাই</v>
      </c>
      <c r="G185" s="324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13</v>
      </c>
      <c r="F187" s="301" t="str">
        <f t="shared" si="4"/>
        <v>নাই</v>
      </c>
      <c r="G187" s="324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10.8</v>
      </c>
      <c r="F194" s="301" t="str">
        <f t="shared" si="4"/>
        <v>নাই</v>
      </c>
      <c r="G194" s="324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20</v>
      </c>
      <c r="F195" s="301" t="str">
        <f t="shared" si="4"/>
        <v>নাই</v>
      </c>
      <c r="G195" s="324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4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1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10</v>
      </c>
      <c r="F206" s="301" t="str">
        <f t="shared" si="6"/>
        <v>নাই</v>
      </c>
      <c r="G206" s="324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5</v>
      </c>
      <c r="F211" s="301" t="str">
        <f t="shared" si="6"/>
        <v>নাই</v>
      </c>
      <c r="G211" s="324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7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4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3"/>
      <c r="H1" s="162" t="s">
        <v>403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5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8</v>
      </c>
      <c r="F38" s="301" t="str">
        <f t="shared" si="0"/>
        <v>নাই</v>
      </c>
      <c r="G38" s="324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0.5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90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4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4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2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0.5</v>
      </c>
      <c r="F118" s="301" t="str">
        <f t="shared" si="2"/>
        <v>নাই</v>
      </c>
      <c r="G118" s="324" t="str">
        <f t="shared" si="3"/>
        <v>++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55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5.5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4.8899999999999997</v>
      </c>
      <c r="F129" s="301" t="str">
        <f t="shared" si="2"/>
        <v>নাই</v>
      </c>
      <c r="G129" s="324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6.66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3.5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3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20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5.5</v>
      </c>
      <c r="F154" s="301" t="str">
        <f t="shared" si="4"/>
        <v>নাই</v>
      </c>
      <c r="G154" s="324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5.5</v>
      </c>
      <c r="F172" s="301" t="str">
        <f t="shared" si="4"/>
        <v>নাই</v>
      </c>
      <c r="G172" s="324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5</v>
      </c>
      <c r="F177" s="301" t="str">
        <f t="shared" si="4"/>
        <v>নাই</v>
      </c>
      <c r="G177" s="324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8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1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5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1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20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5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3</v>
      </c>
      <c r="F203" s="301" t="str">
        <f t="shared" si="6"/>
        <v>নাই</v>
      </c>
      <c r="G203" s="324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15</v>
      </c>
      <c r="F207" s="301" t="str">
        <f t="shared" si="6"/>
        <v>নাই</v>
      </c>
      <c r="G207" s="324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28</v>
      </c>
      <c r="F230" s="301" t="str">
        <f t="shared" si="6"/>
        <v>নাই</v>
      </c>
      <c r="G230" s="324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2000</v>
      </c>
      <c r="F231" s="301" t="str">
        <f t="shared" si="6"/>
        <v>নাই</v>
      </c>
      <c r="G231" s="324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4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6080</v>
      </c>
      <c r="F247" s="301"/>
      <c r="G247" s="324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4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4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4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0</v>
      </c>
      <c r="F252" s="301"/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3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50</v>
      </c>
      <c r="F5" s="301" t="str">
        <f t="shared" si="0"/>
        <v>নাই</v>
      </c>
      <c r="G5" s="324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20</v>
      </c>
      <c r="F13" s="301" t="str">
        <f t="shared" si="0"/>
        <v>নাই</v>
      </c>
      <c r="G13" s="324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0.1</v>
      </c>
      <c r="F17" s="301" t="str">
        <f t="shared" si="0"/>
        <v>নাই</v>
      </c>
      <c r="G17" s="324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3</v>
      </c>
      <c r="F20" s="301" t="str">
        <f t="shared" si="0"/>
        <v>নাই</v>
      </c>
      <c r="G20" s="324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2E-3</v>
      </c>
      <c r="F29" s="301" t="str">
        <f t="shared" si="0"/>
        <v>নাই</v>
      </c>
      <c r="G29" s="324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1</v>
      </c>
      <c r="F36" s="301" t="str">
        <f t="shared" si="0"/>
        <v>নাই</v>
      </c>
      <c r="G36" s="324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6</v>
      </c>
      <c r="F38" s="301" t="str">
        <f t="shared" si="0"/>
        <v>নাই</v>
      </c>
      <c r="G38" s="324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1</v>
      </c>
      <c r="F39" s="301" t="str">
        <f t="shared" si="0"/>
        <v>নাই</v>
      </c>
      <c r="G39" s="324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1</v>
      </c>
      <c r="F40" s="301" t="str">
        <f t="shared" si="0"/>
        <v>নাই</v>
      </c>
      <c r="G40" s="324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200</v>
      </c>
      <c r="F54" s="301" t="str">
        <f t="shared" si="0"/>
        <v>নাই</v>
      </c>
      <c r="G54" s="324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200</v>
      </c>
      <c r="F55" s="301" t="str">
        <f t="shared" si="0"/>
        <v>নাই</v>
      </c>
      <c r="G55" s="324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8</v>
      </c>
      <c r="F56" s="301" t="str">
        <f t="shared" si="0"/>
        <v>নাই</v>
      </c>
      <c r="G56" s="324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0.5</v>
      </c>
      <c r="F61" s="301" t="str">
        <f t="shared" si="0"/>
        <v>নাই</v>
      </c>
      <c r="G61" s="324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0.5</v>
      </c>
      <c r="F62" s="301" t="str">
        <f t="shared" si="0"/>
        <v>নাই</v>
      </c>
      <c r="G62" s="324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2</v>
      </c>
      <c r="F66" s="301" t="str">
        <f t="shared" si="0"/>
        <v>নাই</v>
      </c>
      <c r="G66" s="324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2</v>
      </c>
      <c r="F67" s="301" t="str">
        <f t="shared" si="0"/>
        <v>নাই</v>
      </c>
      <c r="G67" s="324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0.05</v>
      </c>
      <c r="F68" s="301" t="str">
        <f t="shared" ref="F68:F131" si="2">IF(AND(D68=0,E68&lt;&gt;0),"নাই","হ্যা")</f>
        <v>নাই</v>
      </c>
      <c r="G68" s="324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2</v>
      </c>
      <c r="F71" s="301" t="str">
        <f t="shared" si="2"/>
        <v>নাই</v>
      </c>
      <c r="G71" s="324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0.5</v>
      </c>
      <c r="F72" s="301" t="str">
        <f t="shared" si="2"/>
        <v>নাই</v>
      </c>
      <c r="G72" s="324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0.5</v>
      </c>
      <c r="F73" s="301" t="str">
        <f t="shared" si="2"/>
        <v>নাই</v>
      </c>
      <c r="G73" s="324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0.9</v>
      </c>
      <c r="F75" s="301" t="str">
        <f t="shared" si="2"/>
        <v>নাই</v>
      </c>
      <c r="G75" s="324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1</v>
      </c>
      <c r="F80" s="301" t="str">
        <f t="shared" si="2"/>
        <v>নাই</v>
      </c>
      <c r="G80" s="324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0.1</v>
      </c>
      <c r="F86" s="301" t="str">
        <f t="shared" si="2"/>
        <v>নাই</v>
      </c>
      <c r="G86" s="324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250</v>
      </c>
      <c r="F89" s="301" t="str">
        <f t="shared" si="2"/>
        <v>নাই</v>
      </c>
      <c r="G89" s="324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1</v>
      </c>
      <c r="F92" s="301" t="str">
        <f t="shared" si="2"/>
        <v>নাই</v>
      </c>
      <c r="G92" s="324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2</v>
      </c>
      <c r="F95" s="301" t="str">
        <f t="shared" si="2"/>
        <v>নাই</v>
      </c>
      <c r="G95" s="324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1</v>
      </c>
      <c r="F109" s="301" t="str">
        <f t="shared" si="2"/>
        <v>নাই</v>
      </c>
      <c r="G109" s="324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0.6</v>
      </c>
      <c r="F123" s="301" t="str">
        <f t="shared" si="2"/>
        <v>নাই</v>
      </c>
      <c r="G123" s="324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50</v>
      </c>
      <c r="F124" s="301" t="str">
        <f t="shared" si="2"/>
        <v>নাই</v>
      </c>
      <c r="G124" s="324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2.99</v>
      </c>
      <c r="F126" s="301" t="str">
        <f t="shared" si="2"/>
        <v>নাই</v>
      </c>
      <c r="G126" s="324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2.2000000000000002</v>
      </c>
      <c r="F130" s="301" t="str">
        <f t="shared" si="2"/>
        <v>নাই</v>
      </c>
      <c r="G130" s="324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13.48</v>
      </c>
      <c r="F132" s="301" t="str">
        <f t="shared" ref="F132:F195" si="4">IF(AND(D132=0,E132&lt;&gt;0),"নাই","হ্যা")</f>
        <v>নাই</v>
      </c>
      <c r="G132" s="324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14</v>
      </c>
      <c r="F133" s="301" t="str">
        <f t="shared" si="4"/>
        <v>নাই</v>
      </c>
      <c r="G133" s="324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2</v>
      </c>
      <c r="F135" s="301" t="str">
        <f t="shared" si="4"/>
        <v>নাই</v>
      </c>
      <c r="G135" s="324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4.75</v>
      </c>
      <c r="F136" s="301" t="str">
        <f t="shared" si="4"/>
        <v>নাই</v>
      </c>
      <c r="G136" s="324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60</v>
      </c>
      <c r="F141" s="301" t="str">
        <f t="shared" si="4"/>
        <v>নাই</v>
      </c>
      <c r="G141" s="324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4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1.5</v>
      </c>
      <c r="F145" s="301" t="str">
        <f t="shared" si="4"/>
        <v>নাই</v>
      </c>
      <c r="G145" s="324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30</v>
      </c>
      <c r="F150" s="301" t="str">
        <f t="shared" si="4"/>
        <v>নাই</v>
      </c>
      <c r="G150" s="324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28</v>
      </c>
      <c r="F151" s="301" t="str">
        <f t="shared" si="4"/>
        <v>নাই</v>
      </c>
      <c r="G151" s="324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10.7</v>
      </c>
      <c r="F152" s="301" t="str">
        <f t="shared" si="4"/>
        <v>নাই</v>
      </c>
      <c r="G152" s="324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6.8</v>
      </c>
      <c r="F153" s="301" t="str">
        <f t="shared" si="4"/>
        <v>নাই</v>
      </c>
      <c r="G153" s="324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3.7</v>
      </c>
      <c r="F156" s="301" t="str">
        <f t="shared" si="4"/>
        <v>নাই</v>
      </c>
      <c r="G156" s="324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2</v>
      </c>
      <c r="F161" s="301" t="str">
        <f t="shared" si="4"/>
        <v>নাই</v>
      </c>
      <c r="G161" s="324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5</v>
      </c>
      <c r="F168" s="301" t="str">
        <f t="shared" si="4"/>
        <v>নাই</v>
      </c>
      <c r="G168" s="324" t="str">
        <f t="shared" si="5"/>
        <v>++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15</v>
      </c>
      <c r="F178" s="301" t="str">
        <f t="shared" si="4"/>
        <v>নাই</v>
      </c>
      <c r="G178" s="324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1.5</v>
      </c>
      <c r="F179" s="301" t="str">
        <f t="shared" si="4"/>
        <v>নাই</v>
      </c>
      <c r="G179" s="324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1</v>
      </c>
      <c r="F180" s="301" t="str">
        <f t="shared" si="4"/>
        <v>নাই</v>
      </c>
      <c r="G180" s="324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2</v>
      </c>
      <c r="F181" s="301" t="str">
        <f t="shared" si="4"/>
        <v>নাই</v>
      </c>
      <c r="G181" s="324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30</v>
      </c>
      <c r="F182" s="301" t="str">
        <f t="shared" si="4"/>
        <v>নাই</v>
      </c>
      <c r="G182" s="324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10</v>
      </c>
      <c r="F183" s="301" t="str">
        <f t="shared" si="4"/>
        <v>নাই</v>
      </c>
      <c r="G183" s="324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2</v>
      </c>
      <c r="F184" s="301" t="str">
        <f t="shared" si="4"/>
        <v>নাই</v>
      </c>
      <c r="G184" s="324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32</v>
      </c>
      <c r="F188" s="301" t="str">
        <f t="shared" si="4"/>
        <v>নাই</v>
      </c>
      <c r="G188" s="324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4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8</v>
      </c>
      <c r="F193" s="301" t="str">
        <f t="shared" si="4"/>
        <v>নাই</v>
      </c>
      <c r="G193" s="324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1</v>
      </c>
      <c r="F197" s="301" t="str">
        <f t="shared" si="6"/>
        <v>নাই</v>
      </c>
      <c r="G197" s="324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0.5</v>
      </c>
      <c r="F198" s="301" t="str">
        <f t="shared" si="6"/>
        <v>নাই</v>
      </c>
      <c r="G198" s="324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0.5</v>
      </c>
      <c r="F199" s="301" t="str">
        <f t="shared" si="6"/>
        <v>নাই</v>
      </c>
      <c r="G199" s="324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0.56000000000000005</v>
      </c>
      <c r="F212" s="301" t="str">
        <f t="shared" si="6"/>
        <v>নাই</v>
      </c>
      <c r="G212" s="324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3</v>
      </c>
      <c r="F214" s="301" t="str">
        <f t="shared" si="6"/>
        <v>নাই</v>
      </c>
      <c r="G214" s="324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1</v>
      </c>
      <c r="F218" s="301" t="str">
        <f t="shared" si="6"/>
        <v>নাই</v>
      </c>
      <c r="G218" s="324" t="str">
        <f t="shared" si="7"/>
        <v>++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1</v>
      </c>
      <c r="F221" s="301" t="str">
        <f t="shared" si="6"/>
        <v>নাই</v>
      </c>
      <c r="G221" s="324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4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4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4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4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4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3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S!X144</f>
        <v>0</v>
      </c>
      <c r="E144" s="203">
        <f>P!T146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4" t="str">
        <f t="shared" si="7"/>
        <v>OK</v>
      </c>
      <c r="H228" s="162" t="s">
        <v>448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4" t="str">
        <f t="shared" si="7"/>
        <v>OK</v>
      </c>
      <c r="H229" s="162" t="s">
        <v>449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0</v>
      </c>
      <c r="F250" s="301"/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0</v>
      </c>
      <c r="F251" s="301"/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0</v>
      </c>
      <c r="F252" s="301"/>
      <c r="G252" s="324" t="str">
        <f t="shared" si="7"/>
        <v>OK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3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0</v>
      </c>
      <c r="F243" s="301"/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0</v>
      </c>
      <c r="F247" s="301"/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0</v>
      </c>
      <c r="F250" s="301"/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0</v>
      </c>
      <c r="F251" s="301"/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0</v>
      </c>
      <c r="F252" s="301"/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3"/>
      <c r="H1" s="162" t="s">
        <v>410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3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4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4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4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4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4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4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4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4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4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4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4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4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4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4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4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4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4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4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4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4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4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4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4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4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4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4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4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4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4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4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4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4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4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4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4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4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4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4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4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4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4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4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4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4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4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4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4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4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4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4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4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4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4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4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4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4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4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4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4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4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4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4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4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4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4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4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4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4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4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4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4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4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4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4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4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4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4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4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4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4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4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4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4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4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4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4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4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4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4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4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4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4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4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4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4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4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4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4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4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4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4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4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4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4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4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4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4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4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4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4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4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4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4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4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4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4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4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4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4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4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4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4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4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4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4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4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4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4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4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4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4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4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4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4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4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4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4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4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4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4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4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4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4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4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4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4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4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4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4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4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4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4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4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4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4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4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4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4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4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4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4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4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4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4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4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4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4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4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4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4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4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4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4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4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4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4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4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4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4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4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4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4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4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4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4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4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4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4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4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4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4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4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4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4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4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4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4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4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4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4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4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4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4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4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4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4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4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4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4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4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4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4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4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4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4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4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4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4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4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4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4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4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4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4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4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4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4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4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4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4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4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4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4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4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4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4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4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4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4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4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4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4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4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4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4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4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4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4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4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4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442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175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4.4000000000000004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5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15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1820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122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74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1.1000000000000001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0.44999999999999996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1.7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15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8.5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1467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7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22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2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1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288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2.16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492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29.189999999999998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78.240000000000009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13.625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54.5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5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198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88.299999999999983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65.5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11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54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113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16.5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14.5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329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80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36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20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6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18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62.9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16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4.5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15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28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12.4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3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686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42195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1530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2291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6250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5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443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2" t="s">
        <v>370</v>
      </c>
      <c r="P2" s="363" t="s">
        <v>380</v>
      </c>
      <c r="Q2" s="363" t="s">
        <v>469</v>
      </c>
      <c r="R2" s="363" t="s">
        <v>470</v>
      </c>
      <c r="S2" s="388" t="s">
        <v>471</v>
      </c>
      <c r="T2" s="34" t="s">
        <v>472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31080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1440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5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13800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5096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1680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1260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1480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950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2640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990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710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140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1530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14670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700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1840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740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860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2520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3190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4920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4806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9196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5405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62675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5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50870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14143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24301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1100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4950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1255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6545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2765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2360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3110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1596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5975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2390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1240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360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720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1318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1910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655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555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350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1680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6750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6200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1500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0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6531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2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6080</v>
      </c>
      <c r="L248" s="33">
        <f>P!R249</f>
        <v>2070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42195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1530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2555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6250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5" t="str">
        <f t="shared" si="3"/>
        <v>×</v>
      </c>
      <c r="W253" s="25"/>
      <c r="X253" s="396" t="b">
        <f>T254=P!AM2</f>
        <v>1</v>
      </c>
      <c r="Y253" s="397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5"/>
      <c r="Q254" s="385"/>
      <c r="R254" s="385"/>
      <c r="S254" s="385"/>
      <c r="T254" s="432">
        <f>SUM(U4:U253)</f>
        <v>764120</v>
      </c>
      <c r="U254" s="433"/>
      <c r="V254"/>
      <c r="W254" s="66"/>
      <c r="X254" s="396"/>
      <c r="Y254" s="396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6" t="b">
        <f>T254=Topsheet!D20</f>
        <v>1</v>
      </c>
      <c r="Y255" s="396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tabSelected="1" zoomScaleNormal="100" workbookViewId="0">
      <pane xSplit="3" ySplit="4" topLeftCell="D236" activePane="bottomRight" state="frozen"/>
      <selection pane="topRight" activeCell="D1" sqref="D1"/>
      <selection pane="bottomLeft" activeCell="A5" sqref="A5"/>
      <selection pane="bottomRight" activeCell="R1" sqref="R1:S1048576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hidden="1" customWidth="1"/>
    <col min="6" max="11" width="15" style="140" hidden="1" customWidth="1"/>
    <col min="12" max="19" width="15" style="82" hidden="1" customWidth="1"/>
    <col min="20" max="35" width="15" style="82" customWidth="1"/>
    <col min="36" max="36" width="15" style="152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153148</v>
      </c>
      <c r="F1" s="112" t="str">
        <f>IF(G1='2'!C59,"ঠিক","×")</f>
        <v>ঠিক</v>
      </c>
      <c r="G1" s="114">
        <f>SUM(G5:G254)</f>
        <v>115270</v>
      </c>
      <c r="H1" s="112" t="str">
        <f>IF(I1='3'!C28,"ঠিক","×")</f>
        <v>ঠিক</v>
      </c>
      <c r="I1" s="115">
        <f>SUM(I5:I254)</f>
        <v>182248</v>
      </c>
      <c r="J1" s="112" t="str">
        <f>IF(K1='4'!C30,"ঠিক","×")</f>
        <v>ঠিক</v>
      </c>
      <c r="K1" s="114">
        <f>SUM(K5:K254)</f>
        <v>35517</v>
      </c>
      <c r="L1" s="112" t="str">
        <f>IF(M1='5'!C24,"ঠিক","×")</f>
        <v>ঠিক</v>
      </c>
      <c r="M1" s="115">
        <f>SUM(M5:M254)</f>
        <v>42473</v>
      </c>
      <c r="N1" s="112" t="str">
        <f>IF(O1='6'!C20,"ঠিক","×")</f>
        <v>ঠিক</v>
      </c>
      <c r="O1" s="114">
        <f>SUM(O5:O254)</f>
        <v>104423</v>
      </c>
      <c r="P1" s="112" t="str">
        <f>IF(Q1='7'!C40,"ঠিক","×")</f>
        <v>ঠিক</v>
      </c>
      <c r="Q1" s="116">
        <f>SUM(Q5:Q254)</f>
        <v>62624</v>
      </c>
      <c r="R1" s="271" t="str">
        <f>IF(S1='8'!C42,"ঠিক","×")</f>
        <v>ঠিক</v>
      </c>
      <c r="S1" s="272">
        <f>SUM(S5:S254)</f>
        <v>68417</v>
      </c>
      <c r="T1" s="271" t="str">
        <f>IF(U1='9'!C42,"ঠিক","×")</f>
        <v>ঠিক</v>
      </c>
      <c r="U1" s="295">
        <f>SUM(U5:U254)</f>
        <v>0</v>
      </c>
      <c r="V1" s="271" t="str">
        <f>IF(W1='10'!C42,"ঠিক","×")</f>
        <v>ঠিক</v>
      </c>
      <c r="W1" s="272">
        <f>SUM(W5:W254)</f>
        <v>0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2" t="s">
        <v>0</v>
      </c>
      <c r="B2" s="442" t="s">
        <v>1</v>
      </c>
      <c r="C2" s="442" t="s">
        <v>2</v>
      </c>
      <c r="D2" s="443" t="s">
        <v>253</v>
      </c>
      <c r="E2" s="439"/>
      <c r="F2" s="434" t="s">
        <v>254</v>
      </c>
      <c r="G2" s="435"/>
      <c r="H2" s="438" t="s">
        <v>255</v>
      </c>
      <c r="I2" s="439"/>
      <c r="J2" s="434" t="s">
        <v>256</v>
      </c>
      <c r="K2" s="435"/>
      <c r="L2" s="438" t="s">
        <v>257</v>
      </c>
      <c r="M2" s="439"/>
      <c r="N2" s="434" t="s">
        <v>258</v>
      </c>
      <c r="O2" s="435"/>
      <c r="P2" s="438" t="s">
        <v>259</v>
      </c>
      <c r="Q2" s="457"/>
      <c r="R2" s="459" t="s">
        <v>260</v>
      </c>
      <c r="S2" s="460"/>
      <c r="T2" s="464" t="s">
        <v>371</v>
      </c>
      <c r="U2" s="454"/>
      <c r="V2" s="465" t="s">
        <v>372</v>
      </c>
      <c r="W2" s="466"/>
      <c r="X2" s="464" t="s">
        <v>373</v>
      </c>
      <c r="Y2" s="450"/>
      <c r="Z2" s="464" t="s">
        <v>381</v>
      </c>
      <c r="AA2" s="450"/>
      <c r="AB2" s="464" t="s">
        <v>453</v>
      </c>
      <c r="AC2" s="467"/>
      <c r="AD2" s="449" t="s">
        <v>454</v>
      </c>
      <c r="AE2" s="450"/>
      <c r="AF2" s="454" t="s">
        <v>455</v>
      </c>
      <c r="AG2" s="450"/>
      <c r="AH2" s="454" t="s">
        <v>468</v>
      </c>
      <c r="AI2" s="450"/>
      <c r="AJ2" s="445" t="s">
        <v>12</v>
      </c>
      <c r="AK2" s="447" t="s">
        <v>261</v>
      </c>
      <c r="AL2" s="462" t="s">
        <v>14</v>
      </c>
      <c r="AM2" s="119">
        <f>AL256</f>
        <v>764120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2"/>
      <c r="B3" s="442"/>
      <c r="C3" s="442"/>
      <c r="D3" s="444">
        <f>H!C7</f>
        <v>45852</v>
      </c>
      <c r="E3" s="441"/>
      <c r="F3" s="436">
        <f>D3+1</f>
        <v>45853</v>
      </c>
      <c r="G3" s="437"/>
      <c r="H3" s="440">
        <f>F3+1</f>
        <v>45854</v>
      </c>
      <c r="I3" s="441"/>
      <c r="J3" s="436">
        <f>H3+1</f>
        <v>45855</v>
      </c>
      <c r="K3" s="448"/>
      <c r="L3" s="440">
        <f>J3+1</f>
        <v>45856</v>
      </c>
      <c r="M3" s="441"/>
      <c r="N3" s="436">
        <f>L3+1</f>
        <v>45857</v>
      </c>
      <c r="O3" s="448"/>
      <c r="P3" s="440">
        <f>N3+1</f>
        <v>45858</v>
      </c>
      <c r="Q3" s="458"/>
      <c r="R3" s="461">
        <f>P3+1</f>
        <v>45859</v>
      </c>
      <c r="S3" s="448"/>
      <c r="T3" s="444">
        <f>R3+1</f>
        <v>45860</v>
      </c>
      <c r="U3" s="441"/>
      <c r="V3" s="436">
        <f>T3+1</f>
        <v>45861</v>
      </c>
      <c r="W3" s="448"/>
      <c r="X3" s="444">
        <f>V3+1</f>
        <v>45862</v>
      </c>
      <c r="Y3" s="451"/>
      <c r="Z3" s="444">
        <f>X3+1</f>
        <v>45863</v>
      </c>
      <c r="AA3" s="451"/>
      <c r="AB3" s="444">
        <f>Z3+1</f>
        <v>45864</v>
      </c>
      <c r="AC3" s="452"/>
      <c r="AD3" s="453">
        <f>AB3+1</f>
        <v>45865</v>
      </c>
      <c r="AE3" s="451"/>
      <c r="AF3" s="453">
        <f>AD3+1</f>
        <v>45866</v>
      </c>
      <c r="AG3" s="451"/>
      <c r="AH3" s="453">
        <f>AF3+1</f>
        <v>45867</v>
      </c>
      <c r="AI3" s="451"/>
      <c r="AJ3" s="446"/>
      <c r="AK3" s="442"/>
      <c r="AL3" s="463"/>
      <c r="AM3" s="121" t="str">
        <f>IF(ROUND(AM2,2)=ROUND(Topsheet!D20,2),"ঠিক আছে","ভুল")</f>
        <v>ঠিক আছে</v>
      </c>
    </row>
    <row r="4" spans="1:43" ht="21" customHeight="1" thickBot="1">
      <c r="A4" s="442"/>
      <c r="B4" s="442"/>
      <c r="C4" s="442"/>
      <c r="D4" s="370" t="s">
        <v>318</v>
      </c>
      <c r="E4" s="371" t="s">
        <v>321</v>
      </c>
      <c r="F4" s="372" t="s">
        <v>318</v>
      </c>
      <c r="G4" s="373" t="s">
        <v>321</v>
      </c>
      <c r="H4" s="374" t="s">
        <v>318</v>
      </c>
      <c r="I4" s="371" t="s">
        <v>321</v>
      </c>
      <c r="J4" s="372" t="s">
        <v>318</v>
      </c>
      <c r="K4" s="373" t="s">
        <v>321</v>
      </c>
      <c r="L4" s="374" t="s">
        <v>318</v>
      </c>
      <c r="M4" s="371" t="s">
        <v>321</v>
      </c>
      <c r="N4" s="372" t="s">
        <v>318</v>
      </c>
      <c r="O4" s="373" t="s">
        <v>321</v>
      </c>
      <c r="P4" s="374" t="s">
        <v>318</v>
      </c>
      <c r="Q4" s="375" t="s">
        <v>321</v>
      </c>
      <c r="R4" s="376" t="s">
        <v>318</v>
      </c>
      <c r="S4" s="377" t="s">
        <v>321</v>
      </c>
      <c r="T4" s="370" t="s">
        <v>318</v>
      </c>
      <c r="U4" s="371" t="s">
        <v>321</v>
      </c>
      <c r="V4" s="372" t="s">
        <v>318</v>
      </c>
      <c r="W4" s="373" t="s">
        <v>321</v>
      </c>
      <c r="X4" s="370" t="s">
        <v>318</v>
      </c>
      <c r="Y4" s="371" t="s">
        <v>321</v>
      </c>
      <c r="Z4" s="370"/>
      <c r="AA4" s="378"/>
      <c r="AB4" s="370"/>
      <c r="AC4" s="379"/>
      <c r="AD4" s="380"/>
      <c r="AE4" s="378"/>
      <c r="AF4" s="371"/>
      <c r="AG4" s="371"/>
      <c r="AH4" s="373" t="s">
        <v>318</v>
      </c>
      <c r="AI4" s="381" t="s">
        <v>321</v>
      </c>
      <c r="AJ4" s="446"/>
      <c r="AK4" s="442"/>
      <c r="AL4" s="463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1"/>
      <c r="AA5" s="274"/>
      <c r="AB5" s="361"/>
      <c r="AC5" s="274"/>
      <c r="AD5" s="391"/>
      <c r="AE5" s="392"/>
      <c r="AF5" s="395"/>
      <c r="AG5" s="274"/>
      <c r="AH5" s="361"/>
      <c r="AI5" s="274"/>
      <c r="AJ5" s="382">
        <f>R5+P5+N5+L5+J5+H5+F5+D5+T5+V5+X5+Z5+AB5+AD5+AF5+AH5</f>
        <v>0</v>
      </c>
      <c r="AK5" s="383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1"/>
      <c r="AA6" s="274"/>
      <c r="AB6" s="361"/>
      <c r="AC6" s="274"/>
      <c r="AD6" s="389"/>
      <c r="AE6" s="393"/>
      <c r="AF6" s="395"/>
      <c r="AG6" s="274"/>
      <c r="AH6" s="361"/>
      <c r="AI6" s="274"/>
      <c r="AJ6" s="382">
        <f t="shared" ref="AJ6:AJ69" si="0">R6+P6+N6+L6+J6+H6+F6+D6+T6+V6+X6+Z6+AB6+AD6+AF6+AH6</f>
        <v>0</v>
      </c>
      <c r="AK6" s="383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1"/>
      <c r="AA7" s="274"/>
      <c r="AB7" s="361"/>
      <c r="AC7" s="274"/>
      <c r="AD7" s="389"/>
      <c r="AE7" s="393"/>
      <c r="AF7" s="395"/>
      <c r="AG7" s="274"/>
      <c r="AH7" s="361"/>
      <c r="AI7" s="274"/>
      <c r="AJ7" s="382">
        <f t="shared" si="0"/>
        <v>250</v>
      </c>
      <c r="AK7" s="383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1"/>
      <c r="AA8" s="274"/>
      <c r="AB8" s="361"/>
      <c r="AC8" s="274"/>
      <c r="AD8" s="389"/>
      <c r="AE8" s="393"/>
      <c r="AF8" s="395"/>
      <c r="AG8" s="274"/>
      <c r="AH8" s="361"/>
      <c r="AI8" s="274"/>
      <c r="AJ8" s="382">
        <f t="shared" si="0"/>
        <v>100</v>
      </c>
      <c r="AK8" s="383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1"/>
      <c r="AA9" s="274"/>
      <c r="AB9" s="361"/>
      <c r="AC9" s="274"/>
      <c r="AD9" s="389"/>
      <c r="AE9" s="393"/>
      <c r="AF9" s="395"/>
      <c r="AG9" s="274"/>
      <c r="AH9" s="361"/>
      <c r="AI9" s="274"/>
      <c r="AJ9" s="382">
        <f t="shared" si="0"/>
        <v>0</v>
      </c>
      <c r="AK9" s="383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1"/>
      <c r="AA10" s="274"/>
      <c r="AB10" s="361"/>
      <c r="AC10" s="274"/>
      <c r="AD10" s="389"/>
      <c r="AE10" s="393"/>
      <c r="AF10" s="395"/>
      <c r="AG10" s="274"/>
      <c r="AH10" s="361"/>
      <c r="AI10" s="274"/>
      <c r="AJ10" s="382">
        <f t="shared" si="0"/>
        <v>50</v>
      </c>
      <c r="AK10" s="383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1"/>
      <c r="AA11" s="274"/>
      <c r="AB11" s="361"/>
      <c r="AC11" s="274"/>
      <c r="AD11" s="389"/>
      <c r="AE11" s="393"/>
      <c r="AF11" s="395"/>
      <c r="AG11" s="274"/>
      <c r="AH11" s="361"/>
      <c r="AI11" s="274"/>
      <c r="AJ11" s="382">
        <f t="shared" si="0"/>
        <v>25</v>
      </c>
      <c r="AK11" s="383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1"/>
      <c r="AA12" s="274"/>
      <c r="AB12" s="361"/>
      <c r="AC12" s="274"/>
      <c r="AD12" s="389"/>
      <c r="AE12" s="393"/>
      <c r="AF12" s="395"/>
      <c r="AG12" s="274"/>
      <c r="AH12" s="361"/>
      <c r="AI12" s="274"/>
      <c r="AJ12" s="382">
        <f t="shared" si="0"/>
        <v>0</v>
      </c>
      <c r="AK12" s="383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1"/>
      <c r="AA13" s="274"/>
      <c r="AB13" s="361"/>
      <c r="AC13" s="274"/>
      <c r="AD13" s="389"/>
      <c r="AE13" s="393"/>
      <c r="AF13" s="395"/>
      <c r="AG13" s="274"/>
      <c r="AH13" s="361"/>
      <c r="AI13" s="274"/>
      <c r="AJ13" s="382">
        <f t="shared" si="0"/>
        <v>0.5</v>
      </c>
      <c r="AK13" s="383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404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1"/>
      <c r="AA14" s="274"/>
      <c r="AB14" s="361"/>
      <c r="AC14" s="274"/>
      <c r="AD14" s="389"/>
      <c r="AE14" s="393"/>
      <c r="AF14" s="395"/>
      <c r="AG14" s="274"/>
      <c r="AH14" s="361"/>
      <c r="AI14" s="274"/>
      <c r="AJ14" s="382">
        <f t="shared" si="0"/>
        <v>2</v>
      </c>
      <c r="AK14" s="383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/>
      <c r="U15" s="274"/>
      <c r="V15" s="126"/>
      <c r="W15" s="274"/>
      <c r="X15" s="263"/>
      <c r="Y15" s="274"/>
      <c r="Z15" s="361"/>
      <c r="AA15" s="274"/>
      <c r="AB15" s="361"/>
      <c r="AC15" s="274"/>
      <c r="AD15" s="389"/>
      <c r="AE15" s="393"/>
      <c r="AF15" s="395"/>
      <c r="AG15" s="274"/>
      <c r="AH15" s="361"/>
      <c r="AI15" s="274"/>
      <c r="AJ15" s="382">
        <f t="shared" si="0"/>
        <v>175</v>
      </c>
      <c r="AK15" s="383">
        <f>IF(ISERR(AL15/AJ15),S!D13,(AL15/AJ15))</f>
        <v>177.6</v>
      </c>
      <c r="AL15" s="130">
        <f t="shared" si="1"/>
        <v>31080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/>
      <c r="U16" s="274"/>
      <c r="V16" s="126"/>
      <c r="W16" s="274"/>
      <c r="X16" s="263"/>
      <c r="Y16" s="274"/>
      <c r="Z16" s="361"/>
      <c r="AA16" s="274"/>
      <c r="AB16" s="361"/>
      <c r="AC16" s="274"/>
      <c r="AD16" s="389"/>
      <c r="AE16" s="393"/>
      <c r="AF16" s="395"/>
      <c r="AG16" s="274"/>
      <c r="AH16" s="361"/>
      <c r="AI16" s="274"/>
      <c r="AJ16" s="382">
        <f t="shared" si="0"/>
        <v>4.4000000000000004</v>
      </c>
      <c r="AK16" s="383">
        <f>IF(ISERR(AL16/AJ16),S!D14,(AL16/AJ16))</f>
        <v>327.27272727272725</v>
      </c>
      <c r="AL16" s="130">
        <f t="shared" si="1"/>
        <v>1440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/>
      <c r="U17" s="274"/>
      <c r="V17" s="126"/>
      <c r="W17" s="274"/>
      <c r="X17" s="263"/>
      <c r="Y17" s="274"/>
      <c r="Z17" s="361"/>
      <c r="AA17" s="274"/>
      <c r="AB17" s="361"/>
      <c r="AC17" s="274"/>
      <c r="AD17" s="389"/>
      <c r="AE17" s="393"/>
      <c r="AF17" s="395"/>
      <c r="AG17" s="274"/>
      <c r="AH17" s="361"/>
      <c r="AI17" s="274"/>
      <c r="AJ17" s="382">
        <f t="shared" si="0"/>
        <v>0</v>
      </c>
      <c r="AK17" s="383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1"/>
      <c r="AA18" s="274"/>
      <c r="AB18" s="361"/>
      <c r="AC18" s="274"/>
      <c r="AD18" s="389"/>
      <c r="AE18" s="393"/>
      <c r="AF18" s="395"/>
      <c r="AG18" s="274"/>
      <c r="AH18" s="361"/>
      <c r="AI18" s="274"/>
      <c r="AJ18" s="382">
        <f t="shared" si="0"/>
        <v>0</v>
      </c>
      <c r="AK18" s="383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1"/>
      <c r="AA19" s="274"/>
      <c r="AB19" s="361"/>
      <c r="AC19" s="274"/>
      <c r="AD19" s="389"/>
      <c r="AE19" s="393"/>
      <c r="AF19" s="395"/>
      <c r="AG19" s="274"/>
      <c r="AH19" s="361"/>
      <c r="AI19" s="274"/>
      <c r="AJ19" s="382">
        <f t="shared" si="0"/>
        <v>1.3499999999999999</v>
      </c>
      <c r="AK19" s="383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1"/>
      <c r="AA20" s="274"/>
      <c r="AB20" s="361"/>
      <c r="AC20" s="274"/>
      <c r="AD20" s="389"/>
      <c r="AE20" s="393"/>
      <c r="AF20" s="395"/>
      <c r="AG20" s="274"/>
      <c r="AH20" s="361"/>
      <c r="AI20" s="274"/>
      <c r="AJ20" s="382">
        <f t="shared" si="0"/>
        <v>0</v>
      </c>
      <c r="AK20" s="383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1"/>
      <c r="AA21" s="274"/>
      <c r="AB21" s="361"/>
      <c r="AC21" s="274"/>
      <c r="AD21" s="389"/>
      <c r="AE21" s="393"/>
      <c r="AF21" s="395"/>
      <c r="AG21" s="274"/>
      <c r="AH21" s="361"/>
      <c r="AI21" s="274"/>
      <c r="AJ21" s="382">
        <f t="shared" si="0"/>
        <v>148</v>
      </c>
      <c r="AK21" s="383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/>
      <c r="U22" s="274"/>
      <c r="V22" s="126"/>
      <c r="W22" s="274"/>
      <c r="X22" s="263"/>
      <c r="Y22" s="274"/>
      <c r="Z22" s="361"/>
      <c r="AA22" s="274"/>
      <c r="AB22" s="361"/>
      <c r="AC22" s="274"/>
      <c r="AD22" s="389"/>
      <c r="AE22" s="393"/>
      <c r="AF22" s="395"/>
      <c r="AG22" s="274"/>
      <c r="AH22" s="361"/>
      <c r="AI22" s="274"/>
      <c r="AJ22" s="382">
        <f t="shared" si="0"/>
        <v>15</v>
      </c>
      <c r="AK22" s="383">
        <f>IF(ISERR(AL22/AJ22),S!D20,(AL22/AJ22))</f>
        <v>920</v>
      </c>
      <c r="AL22" s="130">
        <f t="shared" si="1"/>
        <v>13800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1"/>
      <c r="AA23" s="274"/>
      <c r="AB23" s="361"/>
      <c r="AC23" s="274"/>
      <c r="AD23" s="389"/>
      <c r="AE23" s="393"/>
      <c r="AF23" s="395"/>
      <c r="AG23" s="274"/>
      <c r="AH23" s="361"/>
      <c r="AI23" s="274"/>
      <c r="AJ23" s="382">
        <f t="shared" si="0"/>
        <v>12</v>
      </c>
      <c r="AK23" s="383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/>
      <c r="U24" s="274"/>
      <c r="V24" s="126"/>
      <c r="W24" s="274"/>
      <c r="X24" s="263"/>
      <c r="Y24" s="274"/>
      <c r="Z24" s="361"/>
      <c r="AA24" s="274"/>
      <c r="AB24" s="361"/>
      <c r="AC24" s="274"/>
      <c r="AD24" s="389"/>
      <c r="AE24" s="393"/>
      <c r="AF24" s="395"/>
      <c r="AG24" s="274"/>
      <c r="AH24" s="361"/>
      <c r="AI24" s="274"/>
      <c r="AJ24" s="382">
        <f t="shared" si="0"/>
        <v>1820</v>
      </c>
      <c r="AK24" s="383">
        <f>IF(ISERR(AL24/AJ24),S!D22,(AL24/AJ24))</f>
        <v>2.8</v>
      </c>
      <c r="AL24" s="130">
        <f t="shared" si="1"/>
        <v>5096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1"/>
      <c r="AA25" s="274"/>
      <c r="AB25" s="361"/>
      <c r="AC25" s="274"/>
      <c r="AD25" s="389"/>
      <c r="AE25" s="393"/>
      <c r="AF25" s="395"/>
      <c r="AG25" s="274"/>
      <c r="AH25" s="361"/>
      <c r="AI25" s="274"/>
      <c r="AJ25" s="382">
        <f t="shared" si="0"/>
        <v>10</v>
      </c>
      <c r="AK25" s="383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1"/>
      <c r="AA26" s="274"/>
      <c r="AB26" s="361"/>
      <c r="AC26" s="274"/>
      <c r="AD26" s="389"/>
      <c r="AE26" s="393"/>
      <c r="AF26" s="395"/>
      <c r="AG26" s="274"/>
      <c r="AH26" s="361"/>
      <c r="AI26" s="274"/>
      <c r="AJ26" s="382">
        <f t="shared" si="0"/>
        <v>0</v>
      </c>
      <c r="AK26" s="383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1"/>
      <c r="AA27" s="274"/>
      <c r="AB27" s="361"/>
      <c r="AC27" s="274"/>
      <c r="AD27" s="389"/>
      <c r="AE27" s="393"/>
      <c r="AF27" s="395"/>
      <c r="AG27" s="274"/>
      <c r="AH27" s="361"/>
      <c r="AI27" s="274"/>
      <c r="AJ27" s="382">
        <f t="shared" si="0"/>
        <v>0</v>
      </c>
      <c r="AK27" s="383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1"/>
      <c r="AA28" s="274"/>
      <c r="AB28" s="361"/>
      <c r="AC28" s="274"/>
      <c r="AD28" s="389"/>
      <c r="AE28" s="393"/>
      <c r="AF28" s="395"/>
      <c r="AG28" s="274"/>
      <c r="AH28" s="361"/>
      <c r="AI28" s="274"/>
      <c r="AJ28" s="382">
        <f t="shared" si="0"/>
        <v>0</v>
      </c>
      <c r="AK28" s="383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1"/>
      <c r="AA29" s="274"/>
      <c r="AB29" s="361"/>
      <c r="AC29" s="274"/>
      <c r="AD29" s="389"/>
      <c r="AE29" s="393"/>
      <c r="AF29" s="395"/>
      <c r="AG29" s="274"/>
      <c r="AH29" s="361"/>
      <c r="AI29" s="274"/>
      <c r="AJ29" s="382">
        <f t="shared" si="0"/>
        <v>0</v>
      </c>
      <c r="AK29" s="383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1"/>
      <c r="AA30" s="274"/>
      <c r="AB30" s="361"/>
      <c r="AC30" s="274"/>
      <c r="AD30" s="389"/>
      <c r="AE30" s="393"/>
      <c r="AF30" s="395"/>
      <c r="AG30" s="274"/>
      <c r="AH30" s="361"/>
      <c r="AI30" s="274"/>
      <c r="AJ30" s="382">
        <f t="shared" si="0"/>
        <v>0</v>
      </c>
      <c r="AK30" s="383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1"/>
      <c r="AA31" s="274"/>
      <c r="AB31" s="361"/>
      <c r="AC31" s="274"/>
      <c r="AD31" s="389"/>
      <c r="AE31" s="393"/>
      <c r="AF31" s="395"/>
      <c r="AG31" s="274"/>
      <c r="AH31" s="361"/>
      <c r="AI31" s="274"/>
      <c r="AJ31" s="382">
        <f t="shared" si="0"/>
        <v>8.0000000000000002E-3</v>
      </c>
      <c r="AK31" s="383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1"/>
      <c r="AA32" s="274"/>
      <c r="AB32" s="361"/>
      <c r="AC32" s="274"/>
      <c r="AD32" s="389"/>
      <c r="AE32" s="393"/>
      <c r="AF32" s="395"/>
      <c r="AG32" s="274"/>
      <c r="AH32" s="361"/>
      <c r="AI32" s="274"/>
      <c r="AJ32" s="382">
        <f t="shared" si="0"/>
        <v>0.1</v>
      </c>
      <c r="AK32" s="383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1"/>
      <c r="AA33" s="274"/>
      <c r="AB33" s="361"/>
      <c r="AC33" s="274"/>
      <c r="AD33" s="389"/>
      <c r="AE33" s="393"/>
      <c r="AF33" s="395"/>
      <c r="AG33" s="274"/>
      <c r="AH33" s="361"/>
      <c r="AI33" s="274"/>
      <c r="AJ33" s="382">
        <f t="shared" si="0"/>
        <v>7</v>
      </c>
      <c r="AK33" s="383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1"/>
      <c r="AA34" s="274"/>
      <c r="AB34" s="361"/>
      <c r="AC34" s="274"/>
      <c r="AD34" s="389"/>
      <c r="AE34" s="393"/>
      <c r="AF34" s="395"/>
      <c r="AG34" s="274"/>
      <c r="AH34" s="361"/>
      <c r="AI34" s="274"/>
      <c r="AJ34" s="382">
        <f t="shared" si="0"/>
        <v>0</v>
      </c>
      <c r="AK34" s="383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1"/>
      <c r="AA35" s="274"/>
      <c r="AB35" s="361"/>
      <c r="AC35" s="274"/>
      <c r="AD35" s="389"/>
      <c r="AE35" s="393"/>
      <c r="AF35" s="395"/>
      <c r="AG35" s="274"/>
      <c r="AH35" s="361"/>
      <c r="AI35" s="274"/>
      <c r="AJ35" s="382">
        <f t="shared" si="0"/>
        <v>0</v>
      </c>
      <c r="AK35" s="383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1"/>
      <c r="AA36" s="274"/>
      <c r="AB36" s="361"/>
      <c r="AC36" s="274"/>
      <c r="AD36" s="389"/>
      <c r="AE36" s="393"/>
      <c r="AF36" s="395"/>
      <c r="AG36" s="274"/>
      <c r="AH36" s="361"/>
      <c r="AI36" s="274"/>
      <c r="AJ36" s="382">
        <f t="shared" si="0"/>
        <v>64</v>
      </c>
      <c r="AK36" s="383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1"/>
      <c r="AA37" s="274"/>
      <c r="AB37" s="361"/>
      <c r="AC37" s="274"/>
      <c r="AD37" s="389"/>
      <c r="AE37" s="393"/>
      <c r="AF37" s="395"/>
      <c r="AG37" s="274"/>
      <c r="AH37" s="361"/>
      <c r="AI37" s="274"/>
      <c r="AJ37" s="382">
        <f t="shared" si="0"/>
        <v>2</v>
      </c>
      <c r="AK37" s="383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1"/>
      <c r="AA38" s="274"/>
      <c r="AB38" s="361"/>
      <c r="AC38" s="274"/>
      <c r="AD38" s="389"/>
      <c r="AE38" s="393"/>
      <c r="AF38" s="395"/>
      <c r="AG38" s="274"/>
      <c r="AH38" s="361"/>
      <c r="AI38" s="274"/>
      <c r="AJ38" s="382">
        <f t="shared" si="0"/>
        <v>1.5</v>
      </c>
      <c r="AK38" s="383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1"/>
      <c r="AA39" s="274"/>
      <c r="AB39" s="361"/>
      <c r="AC39" s="274"/>
      <c r="AD39" s="389"/>
      <c r="AE39" s="393"/>
      <c r="AF39" s="395"/>
      <c r="AG39" s="274"/>
      <c r="AH39" s="361"/>
      <c r="AI39" s="274"/>
      <c r="AJ39" s="382">
        <f t="shared" si="0"/>
        <v>0</v>
      </c>
      <c r="AK39" s="383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/>
      <c r="U40" s="274"/>
      <c r="V40" s="126"/>
      <c r="W40" s="274"/>
      <c r="X40" s="263"/>
      <c r="Y40" s="274"/>
      <c r="Z40" s="361"/>
      <c r="AA40" s="274"/>
      <c r="AB40" s="361"/>
      <c r="AC40" s="274"/>
      <c r="AD40" s="389"/>
      <c r="AE40" s="393"/>
      <c r="AF40" s="395"/>
      <c r="AG40" s="274"/>
      <c r="AH40" s="361"/>
      <c r="AI40" s="274"/>
      <c r="AJ40" s="382">
        <f t="shared" si="0"/>
        <v>14</v>
      </c>
      <c r="AK40" s="383">
        <f>IF(ISERR(AL40/AJ40),S!D38,(AL40/AJ40))</f>
        <v>120</v>
      </c>
      <c r="AL40" s="130">
        <f t="shared" si="1"/>
        <v>1680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1"/>
      <c r="AA41" s="274"/>
      <c r="AB41" s="361"/>
      <c r="AC41" s="274"/>
      <c r="AD41" s="389"/>
      <c r="AE41" s="393"/>
      <c r="AF41" s="395"/>
      <c r="AG41" s="274"/>
      <c r="AH41" s="361"/>
      <c r="AI41" s="274"/>
      <c r="AJ41" s="382">
        <f t="shared" si="0"/>
        <v>3</v>
      </c>
      <c r="AK41" s="383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/>
      <c r="U42" s="274"/>
      <c r="V42" s="126"/>
      <c r="W42" s="274"/>
      <c r="X42" s="263"/>
      <c r="Y42" s="274"/>
      <c r="Z42" s="361"/>
      <c r="AA42" s="274"/>
      <c r="AB42" s="361"/>
      <c r="AC42" s="274"/>
      <c r="AD42" s="389"/>
      <c r="AE42" s="393"/>
      <c r="AF42" s="395"/>
      <c r="AG42" s="274"/>
      <c r="AH42" s="361"/>
      <c r="AI42" s="274"/>
      <c r="AJ42" s="382">
        <f t="shared" si="0"/>
        <v>122</v>
      </c>
      <c r="AK42" s="383">
        <f>IF(ISERR(AL42/AJ42),S!D40,(AL42/AJ42))</f>
        <v>10.327868852459016</v>
      </c>
      <c r="AL42" s="130">
        <f t="shared" si="1"/>
        <v>1260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1"/>
      <c r="AA43" s="274"/>
      <c r="AB43" s="361"/>
      <c r="AC43" s="274"/>
      <c r="AD43" s="389"/>
      <c r="AE43" s="393"/>
      <c r="AF43" s="395"/>
      <c r="AG43" s="274"/>
      <c r="AH43" s="361"/>
      <c r="AI43" s="274"/>
      <c r="AJ43" s="382">
        <f t="shared" si="0"/>
        <v>0</v>
      </c>
      <c r="AK43" s="383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1"/>
      <c r="AA44" s="274"/>
      <c r="AB44" s="361"/>
      <c r="AC44" s="274"/>
      <c r="AD44" s="389"/>
      <c r="AE44" s="393"/>
      <c r="AF44" s="395"/>
      <c r="AG44" s="274"/>
      <c r="AH44" s="361"/>
      <c r="AI44" s="274"/>
      <c r="AJ44" s="382">
        <f t="shared" si="0"/>
        <v>0</v>
      </c>
      <c r="AK44" s="383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1"/>
      <c r="AA45" s="274"/>
      <c r="AB45" s="361"/>
      <c r="AC45" s="274"/>
      <c r="AD45" s="389"/>
      <c r="AE45" s="393"/>
      <c r="AF45" s="395"/>
      <c r="AG45" s="274"/>
      <c r="AH45" s="361"/>
      <c r="AI45" s="274"/>
      <c r="AJ45" s="382">
        <f t="shared" si="0"/>
        <v>0</v>
      </c>
      <c r="AK45" s="383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1"/>
      <c r="AA46" s="274"/>
      <c r="AB46" s="361"/>
      <c r="AC46" s="274"/>
      <c r="AD46" s="389"/>
      <c r="AE46" s="393"/>
      <c r="AF46" s="395"/>
      <c r="AG46" s="274"/>
      <c r="AH46" s="361"/>
      <c r="AI46" s="274"/>
      <c r="AJ46" s="382">
        <f t="shared" si="0"/>
        <v>0</v>
      </c>
      <c r="AK46" s="383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1"/>
      <c r="AA47" s="274"/>
      <c r="AB47" s="361"/>
      <c r="AC47" s="274"/>
      <c r="AD47" s="389"/>
      <c r="AE47" s="393"/>
      <c r="AF47" s="395"/>
      <c r="AG47" s="274"/>
      <c r="AH47" s="361"/>
      <c r="AI47" s="274"/>
      <c r="AJ47" s="382">
        <f t="shared" si="0"/>
        <v>0</v>
      </c>
      <c r="AK47" s="383">
        <f>IF(ISERR(AL47/AJ47),S!D45,(AL47/AJ47))</f>
        <v>10.046893616760254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1"/>
      <c r="AA48" s="274"/>
      <c r="AB48" s="361"/>
      <c r="AC48" s="274"/>
      <c r="AD48" s="389"/>
      <c r="AE48" s="393"/>
      <c r="AF48" s="395"/>
      <c r="AG48" s="274"/>
      <c r="AH48" s="361"/>
      <c r="AI48" s="274"/>
      <c r="AJ48" s="382">
        <f t="shared" si="0"/>
        <v>100</v>
      </c>
      <c r="AK48" s="383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1"/>
      <c r="AA49" s="274"/>
      <c r="AB49" s="361"/>
      <c r="AC49" s="274"/>
      <c r="AD49" s="389"/>
      <c r="AE49" s="393"/>
      <c r="AF49" s="395"/>
      <c r="AG49" s="274"/>
      <c r="AH49" s="361"/>
      <c r="AI49" s="274"/>
      <c r="AJ49" s="382">
        <f t="shared" si="0"/>
        <v>0</v>
      </c>
      <c r="AK49" s="383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1"/>
      <c r="AA50" s="274"/>
      <c r="AB50" s="361"/>
      <c r="AC50" s="274"/>
      <c r="AD50" s="389"/>
      <c r="AE50" s="393"/>
      <c r="AF50" s="395"/>
      <c r="AG50" s="274"/>
      <c r="AH50" s="361"/>
      <c r="AI50" s="274"/>
      <c r="AJ50" s="382">
        <f t="shared" si="0"/>
        <v>0</v>
      </c>
      <c r="AK50" s="383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1"/>
      <c r="AA51" s="274"/>
      <c r="AB51" s="361"/>
      <c r="AC51" s="274"/>
      <c r="AD51" s="389"/>
      <c r="AE51" s="393"/>
      <c r="AF51" s="395"/>
      <c r="AG51" s="274"/>
      <c r="AH51" s="361"/>
      <c r="AI51" s="274"/>
      <c r="AJ51" s="382">
        <f t="shared" si="0"/>
        <v>0</v>
      </c>
      <c r="AK51" s="383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1"/>
      <c r="AA52" s="274"/>
      <c r="AB52" s="361"/>
      <c r="AC52" s="274"/>
      <c r="AD52" s="389"/>
      <c r="AE52" s="393"/>
      <c r="AF52" s="395"/>
      <c r="AG52" s="274"/>
      <c r="AH52" s="361"/>
      <c r="AI52" s="274"/>
      <c r="AJ52" s="382">
        <f t="shared" si="0"/>
        <v>11</v>
      </c>
      <c r="AK52" s="383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1"/>
      <c r="AA53" s="274"/>
      <c r="AB53" s="361"/>
      <c r="AC53" s="274"/>
      <c r="AD53" s="389"/>
      <c r="AE53" s="393"/>
      <c r="AF53" s="395"/>
      <c r="AG53" s="274"/>
      <c r="AH53" s="361"/>
      <c r="AI53" s="274"/>
      <c r="AJ53" s="382">
        <f t="shared" si="0"/>
        <v>5</v>
      </c>
      <c r="AK53" s="383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1"/>
      <c r="AA54" s="274"/>
      <c r="AB54" s="361"/>
      <c r="AC54" s="274"/>
      <c r="AD54" s="389"/>
      <c r="AE54" s="393"/>
      <c r="AF54" s="395"/>
      <c r="AG54" s="274"/>
      <c r="AH54" s="361"/>
      <c r="AI54" s="274"/>
      <c r="AJ54" s="382">
        <f t="shared" si="0"/>
        <v>0</v>
      </c>
      <c r="AK54" s="383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1"/>
      <c r="AA55" s="274"/>
      <c r="AB55" s="361"/>
      <c r="AC55" s="274"/>
      <c r="AD55" s="389"/>
      <c r="AE55" s="393"/>
      <c r="AF55" s="395"/>
      <c r="AG55" s="274"/>
      <c r="AH55" s="361"/>
      <c r="AI55" s="274"/>
      <c r="AJ55" s="382">
        <f t="shared" si="0"/>
        <v>0</v>
      </c>
      <c r="AK55" s="383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1"/>
      <c r="AA56" s="274"/>
      <c r="AB56" s="361"/>
      <c r="AC56" s="274"/>
      <c r="AD56" s="389"/>
      <c r="AE56" s="393"/>
      <c r="AF56" s="395"/>
      <c r="AG56" s="274"/>
      <c r="AH56" s="361"/>
      <c r="AI56" s="274"/>
      <c r="AJ56" s="382">
        <f t="shared" si="0"/>
        <v>550</v>
      </c>
      <c r="AK56" s="383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1"/>
      <c r="AA57" s="274"/>
      <c r="AB57" s="361"/>
      <c r="AC57" s="274"/>
      <c r="AD57" s="389"/>
      <c r="AE57" s="393"/>
      <c r="AF57" s="395"/>
      <c r="AG57" s="274"/>
      <c r="AH57" s="361"/>
      <c r="AI57" s="274"/>
      <c r="AJ57" s="382">
        <f t="shared" si="0"/>
        <v>600</v>
      </c>
      <c r="AK57" s="383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/>
      <c r="U58" s="274"/>
      <c r="V58" s="126"/>
      <c r="W58" s="274"/>
      <c r="X58" s="263"/>
      <c r="Y58" s="274"/>
      <c r="Z58" s="361"/>
      <c r="AA58" s="274"/>
      <c r="AB58" s="361"/>
      <c r="AC58" s="274"/>
      <c r="AD58" s="389"/>
      <c r="AE58" s="393"/>
      <c r="AF58" s="395"/>
      <c r="AG58" s="274"/>
      <c r="AH58" s="361"/>
      <c r="AI58" s="274"/>
      <c r="AJ58" s="382">
        <f t="shared" si="0"/>
        <v>74</v>
      </c>
      <c r="AK58" s="383">
        <f>IF(ISERR(AL58/AJ58),S!D56,(AL58/AJ58))</f>
        <v>20</v>
      </c>
      <c r="AL58" s="130">
        <f t="shared" si="1"/>
        <v>1480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1"/>
      <c r="AA59" s="274"/>
      <c r="AB59" s="361"/>
      <c r="AC59" s="274"/>
      <c r="AD59" s="389"/>
      <c r="AE59" s="393"/>
      <c r="AF59" s="395"/>
      <c r="AG59" s="274"/>
      <c r="AH59" s="361"/>
      <c r="AI59" s="274"/>
      <c r="AJ59" s="382">
        <f t="shared" si="0"/>
        <v>0</v>
      </c>
      <c r="AK59" s="383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1"/>
      <c r="AA60" s="274"/>
      <c r="AB60" s="361"/>
      <c r="AC60" s="274"/>
      <c r="AD60" s="389"/>
      <c r="AE60" s="393"/>
      <c r="AF60" s="395"/>
      <c r="AG60" s="274"/>
      <c r="AH60" s="361"/>
      <c r="AI60" s="274"/>
      <c r="AJ60" s="382">
        <f t="shared" si="0"/>
        <v>0</v>
      </c>
      <c r="AK60" s="383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1"/>
      <c r="AA61" s="274"/>
      <c r="AB61" s="361"/>
      <c r="AC61" s="274"/>
      <c r="AD61" s="389"/>
      <c r="AE61" s="393"/>
      <c r="AF61" s="395"/>
      <c r="AG61" s="274"/>
      <c r="AH61" s="361"/>
      <c r="AI61" s="274"/>
      <c r="AJ61" s="382">
        <f t="shared" si="0"/>
        <v>6</v>
      </c>
      <c r="AK61" s="383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/>
      <c r="U62" s="274"/>
      <c r="V62" s="126"/>
      <c r="W62" s="274"/>
      <c r="X62" s="263"/>
      <c r="Y62" s="274"/>
      <c r="Z62" s="361"/>
      <c r="AA62" s="274"/>
      <c r="AB62" s="361"/>
      <c r="AC62" s="274"/>
      <c r="AD62" s="389"/>
      <c r="AE62" s="393"/>
      <c r="AF62" s="395"/>
      <c r="AG62" s="274"/>
      <c r="AH62" s="361"/>
      <c r="AI62" s="274"/>
      <c r="AJ62" s="382">
        <f t="shared" si="0"/>
        <v>10</v>
      </c>
      <c r="AK62" s="383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1"/>
      <c r="AA63" s="274"/>
      <c r="AB63" s="361"/>
      <c r="AC63" s="274"/>
      <c r="AD63" s="389"/>
      <c r="AE63" s="393"/>
      <c r="AF63" s="395"/>
      <c r="AG63" s="274"/>
      <c r="AH63" s="361"/>
      <c r="AI63" s="274"/>
      <c r="AJ63" s="382">
        <f t="shared" si="0"/>
        <v>4</v>
      </c>
      <c r="AK63" s="383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1"/>
      <c r="AA64" s="274"/>
      <c r="AB64" s="361"/>
      <c r="AC64" s="274"/>
      <c r="AD64" s="389"/>
      <c r="AE64" s="393"/>
      <c r="AF64" s="395"/>
      <c r="AG64" s="274"/>
      <c r="AH64" s="361"/>
      <c r="AI64" s="274"/>
      <c r="AJ64" s="382">
        <f t="shared" si="0"/>
        <v>4.5</v>
      </c>
      <c r="AK64" s="383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1"/>
      <c r="AA65" s="274"/>
      <c r="AB65" s="361"/>
      <c r="AC65" s="274"/>
      <c r="AD65" s="389"/>
      <c r="AE65" s="393"/>
      <c r="AF65" s="395"/>
      <c r="AG65" s="274"/>
      <c r="AH65" s="361"/>
      <c r="AI65" s="274"/>
      <c r="AJ65" s="382">
        <f t="shared" si="0"/>
        <v>0.6</v>
      </c>
      <c r="AK65" s="383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1"/>
      <c r="AA66" s="274"/>
      <c r="AB66" s="361"/>
      <c r="AC66" s="274"/>
      <c r="AD66" s="389"/>
      <c r="AE66" s="393"/>
      <c r="AF66" s="395"/>
      <c r="AG66" s="274"/>
      <c r="AH66" s="361"/>
      <c r="AI66" s="274"/>
      <c r="AJ66" s="382">
        <f t="shared" si="0"/>
        <v>0</v>
      </c>
      <c r="AK66" s="383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/>
      <c r="U67" s="274"/>
      <c r="V67" s="126"/>
      <c r="W67" s="274"/>
      <c r="X67" s="263"/>
      <c r="Y67" s="274"/>
      <c r="Z67" s="361"/>
      <c r="AA67" s="274"/>
      <c r="AB67" s="361"/>
      <c r="AC67" s="274"/>
      <c r="AD67" s="389"/>
      <c r="AE67" s="393"/>
      <c r="AF67" s="395"/>
      <c r="AG67" s="274"/>
      <c r="AH67" s="361"/>
      <c r="AI67" s="274"/>
      <c r="AJ67" s="382">
        <f t="shared" si="0"/>
        <v>1.1000000000000001</v>
      </c>
      <c r="AK67" s="383">
        <f>IF(ISERR(AL67/AJ67),S!D65,(AL67/AJ67))</f>
        <v>863.63636363636351</v>
      </c>
      <c r="AL67" s="130">
        <f t="shared" si="1"/>
        <v>950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1"/>
      <c r="AA68" s="274"/>
      <c r="AB68" s="361"/>
      <c r="AC68" s="274"/>
      <c r="AD68" s="389"/>
      <c r="AE68" s="393"/>
      <c r="AF68" s="395"/>
      <c r="AG68" s="274"/>
      <c r="AH68" s="361"/>
      <c r="AI68" s="274"/>
      <c r="AJ68" s="382">
        <f t="shared" si="0"/>
        <v>8</v>
      </c>
      <c r="AK68" s="383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1"/>
      <c r="AA69" s="274"/>
      <c r="AB69" s="361"/>
      <c r="AC69" s="274"/>
      <c r="AD69" s="389"/>
      <c r="AE69" s="393"/>
      <c r="AF69" s="395"/>
      <c r="AG69" s="274"/>
      <c r="AH69" s="361"/>
      <c r="AI69" s="274"/>
      <c r="AJ69" s="382">
        <f t="shared" si="0"/>
        <v>8</v>
      </c>
      <c r="AK69" s="383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/>
      <c r="U70" s="274"/>
      <c r="V70" s="126"/>
      <c r="W70" s="274"/>
      <c r="X70" s="263"/>
      <c r="Y70" s="274"/>
      <c r="Z70" s="361"/>
      <c r="AA70" s="274"/>
      <c r="AB70" s="361"/>
      <c r="AC70" s="274"/>
      <c r="AD70" s="389"/>
      <c r="AE70" s="393"/>
      <c r="AF70" s="395"/>
      <c r="AG70" s="274"/>
      <c r="AH70" s="361"/>
      <c r="AI70" s="274"/>
      <c r="AJ70" s="382">
        <f t="shared" ref="AJ70:AJ133" si="2">R70+P70+N70+L70+J70+H70+F70+D70+T70+V70+X70+Z70+AB70+AD70+AF70+AH70</f>
        <v>0.44999999999999996</v>
      </c>
      <c r="AK70" s="383">
        <f>IF(ISERR(AL70/AJ70),S!D68,(AL70/AJ70))</f>
        <v>5866.666666666667</v>
      </c>
      <c r="AL70" s="130">
        <f t="shared" ref="AL70:AL133" si="3">E70+G70+I70+K70+M70+O70+Q70+S70+U70+W70+Y70+AA70+AC70+AE70+AG70+AI70</f>
        <v>2640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/>
      <c r="U71" s="274"/>
      <c r="V71" s="126"/>
      <c r="W71" s="274"/>
      <c r="X71" s="263"/>
      <c r="Y71" s="274"/>
      <c r="Z71" s="361"/>
      <c r="AA71" s="274"/>
      <c r="AB71" s="361"/>
      <c r="AC71" s="274"/>
      <c r="AD71" s="389"/>
      <c r="AE71" s="393"/>
      <c r="AF71" s="395"/>
      <c r="AG71" s="274"/>
      <c r="AH71" s="361"/>
      <c r="AI71" s="274"/>
      <c r="AJ71" s="382">
        <f t="shared" si="2"/>
        <v>1.7</v>
      </c>
      <c r="AK71" s="383">
        <f>IF(ISERR(AL71/AJ71),S!D69,(AL71/AJ71))</f>
        <v>582.35294117647061</v>
      </c>
      <c r="AL71" s="130">
        <f t="shared" si="3"/>
        <v>990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/>
      <c r="U72" s="274"/>
      <c r="V72" s="126"/>
      <c r="W72" s="274"/>
      <c r="X72" s="263"/>
      <c r="Y72" s="274"/>
      <c r="Z72" s="361"/>
      <c r="AA72" s="274"/>
      <c r="AB72" s="361"/>
      <c r="AC72" s="274"/>
      <c r="AD72" s="389"/>
      <c r="AE72" s="393"/>
      <c r="AF72" s="395"/>
      <c r="AG72" s="274"/>
      <c r="AH72" s="361"/>
      <c r="AI72" s="274"/>
      <c r="AJ72" s="382">
        <f t="shared" si="2"/>
        <v>0.4</v>
      </c>
      <c r="AK72" s="383">
        <f>IF(ISERR(AL72/AJ72),S!D70,(AL72/AJ72))</f>
        <v>1775</v>
      </c>
      <c r="AL72" s="130">
        <f t="shared" si="3"/>
        <v>710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/>
      <c r="U73" s="274"/>
      <c r="V73" s="126"/>
      <c r="W73" s="274"/>
      <c r="X73" s="263"/>
      <c r="Y73" s="274"/>
      <c r="Z73" s="361"/>
      <c r="AA73" s="274"/>
      <c r="AB73" s="361"/>
      <c r="AC73" s="274"/>
      <c r="AD73" s="389"/>
      <c r="AE73" s="393"/>
      <c r="AF73" s="395"/>
      <c r="AG73" s="274"/>
      <c r="AH73" s="361"/>
      <c r="AI73" s="274"/>
      <c r="AJ73" s="382">
        <f t="shared" si="2"/>
        <v>15</v>
      </c>
      <c r="AK73" s="383">
        <f>IF(ISERR(AL73/AJ73),S!D71,(AL73/AJ73))</f>
        <v>9.3333333333333339</v>
      </c>
      <c r="AL73" s="130">
        <f t="shared" si="3"/>
        <v>140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1"/>
      <c r="AA74" s="274"/>
      <c r="AB74" s="361"/>
      <c r="AC74" s="274"/>
      <c r="AD74" s="389"/>
      <c r="AE74" s="393"/>
      <c r="AF74" s="395"/>
      <c r="AG74" s="274"/>
      <c r="AH74" s="361"/>
      <c r="AI74" s="274"/>
      <c r="AJ74" s="382">
        <f t="shared" si="2"/>
        <v>3.1</v>
      </c>
      <c r="AK74" s="383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1"/>
      <c r="AA75" s="274"/>
      <c r="AB75" s="361"/>
      <c r="AC75" s="274"/>
      <c r="AD75" s="389"/>
      <c r="AE75" s="393"/>
      <c r="AF75" s="395"/>
      <c r="AG75" s="274"/>
      <c r="AH75" s="361"/>
      <c r="AI75" s="274"/>
      <c r="AJ75" s="382">
        <f t="shared" si="2"/>
        <v>0.67999999999999994</v>
      </c>
      <c r="AK75" s="383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1"/>
      <c r="AA76" s="274"/>
      <c r="AB76" s="361"/>
      <c r="AC76" s="274"/>
      <c r="AD76" s="389"/>
      <c r="AE76" s="393"/>
      <c r="AF76" s="395"/>
      <c r="AG76" s="274"/>
      <c r="AH76" s="361"/>
      <c r="AI76" s="274"/>
      <c r="AJ76" s="382">
        <f t="shared" si="2"/>
        <v>1</v>
      </c>
      <c r="AK76" s="383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1"/>
      <c r="AA77" s="274"/>
      <c r="AB77" s="361"/>
      <c r="AC77" s="274"/>
      <c r="AD77" s="389"/>
      <c r="AE77" s="393"/>
      <c r="AF77" s="395"/>
      <c r="AG77" s="274"/>
      <c r="AH77" s="361"/>
      <c r="AI77" s="274"/>
      <c r="AJ77" s="382">
        <f t="shared" si="2"/>
        <v>6.6000000000000014</v>
      </c>
      <c r="AK77" s="383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1"/>
      <c r="AA78" s="274"/>
      <c r="AB78" s="361"/>
      <c r="AC78" s="274"/>
      <c r="AD78" s="389"/>
      <c r="AE78" s="393"/>
      <c r="AF78" s="395"/>
      <c r="AG78" s="274"/>
      <c r="AH78" s="361"/>
      <c r="AI78" s="274"/>
      <c r="AJ78" s="382">
        <f t="shared" si="2"/>
        <v>1.3</v>
      </c>
      <c r="AK78" s="383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1"/>
      <c r="AA79" s="274"/>
      <c r="AB79" s="361"/>
      <c r="AC79" s="274"/>
      <c r="AD79" s="389"/>
      <c r="AE79" s="393"/>
      <c r="AF79" s="395"/>
      <c r="AG79" s="274"/>
      <c r="AH79" s="361"/>
      <c r="AI79" s="274"/>
      <c r="AJ79" s="382">
        <f t="shared" si="2"/>
        <v>0.65</v>
      </c>
      <c r="AK79" s="383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/>
      <c r="U80" s="274"/>
      <c r="V80" s="126"/>
      <c r="W80" s="274"/>
      <c r="X80" s="263"/>
      <c r="Y80" s="274"/>
      <c r="Z80" s="361"/>
      <c r="AA80" s="274"/>
      <c r="AB80" s="361"/>
      <c r="AC80" s="274"/>
      <c r="AD80" s="389"/>
      <c r="AE80" s="393"/>
      <c r="AF80" s="395"/>
      <c r="AG80" s="274"/>
      <c r="AH80" s="361"/>
      <c r="AI80" s="274"/>
      <c r="AJ80" s="382">
        <f t="shared" si="2"/>
        <v>0.5</v>
      </c>
      <c r="AK80" s="383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1"/>
      <c r="AA81" s="274"/>
      <c r="AB81" s="361"/>
      <c r="AC81" s="274"/>
      <c r="AD81" s="389"/>
      <c r="AE81" s="393"/>
      <c r="AF81" s="395"/>
      <c r="AG81" s="274"/>
      <c r="AH81" s="361"/>
      <c r="AI81" s="274"/>
      <c r="AJ81" s="382">
        <f t="shared" si="2"/>
        <v>0.1</v>
      </c>
      <c r="AK81" s="383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/>
      <c r="U82" s="274"/>
      <c r="V82" s="126"/>
      <c r="W82" s="274"/>
      <c r="X82" s="263"/>
      <c r="Y82" s="274"/>
      <c r="Z82" s="361"/>
      <c r="AA82" s="274"/>
      <c r="AB82" s="361"/>
      <c r="AC82" s="274"/>
      <c r="AD82" s="389"/>
      <c r="AE82" s="393"/>
      <c r="AF82" s="395"/>
      <c r="AG82" s="274"/>
      <c r="AH82" s="361"/>
      <c r="AI82" s="274"/>
      <c r="AJ82" s="382">
        <f t="shared" si="2"/>
        <v>8.5</v>
      </c>
      <c r="AK82" s="383">
        <f>IF(ISERR(AL82/AJ82),S!D80,(AL82/AJ82))</f>
        <v>180</v>
      </c>
      <c r="AL82" s="130">
        <f t="shared" si="3"/>
        <v>1530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1"/>
      <c r="AA83" s="274"/>
      <c r="AB83" s="361"/>
      <c r="AC83" s="274"/>
      <c r="AD83" s="389"/>
      <c r="AE83" s="393"/>
      <c r="AF83" s="395"/>
      <c r="AG83" s="274"/>
      <c r="AH83" s="361"/>
      <c r="AI83" s="274"/>
      <c r="AJ83" s="382">
        <f t="shared" si="2"/>
        <v>0</v>
      </c>
      <c r="AK83" s="383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1"/>
      <c r="AA84" s="274"/>
      <c r="AB84" s="361"/>
      <c r="AC84" s="274"/>
      <c r="AD84" s="389"/>
      <c r="AE84" s="393"/>
      <c r="AF84" s="395"/>
      <c r="AG84" s="274"/>
      <c r="AH84" s="361"/>
      <c r="AI84" s="274"/>
      <c r="AJ84" s="382">
        <f t="shared" si="2"/>
        <v>0</v>
      </c>
      <c r="AK84" s="383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1"/>
      <c r="AA85" s="274"/>
      <c r="AB85" s="361"/>
      <c r="AC85" s="274"/>
      <c r="AD85" s="389"/>
      <c r="AE85" s="393"/>
      <c r="AF85" s="395"/>
      <c r="AG85" s="274"/>
      <c r="AH85" s="361"/>
      <c r="AI85" s="274"/>
      <c r="AJ85" s="382">
        <f t="shared" si="2"/>
        <v>0</v>
      </c>
      <c r="AK85" s="383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1"/>
      <c r="AA86" s="274"/>
      <c r="AB86" s="361"/>
      <c r="AC86" s="274"/>
      <c r="AD86" s="389"/>
      <c r="AE86" s="393"/>
      <c r="AF86" s="395"/>
      <c r="AG86" s="274"/>
      <c r="AH86" s="361"/>
      <c r="AI86" s="274"/>
      <c r="AJ86" s="382">
        <f t="shared" si="2"/>
        <v>0</v>
      </c>
      <c r="AK86" s="383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1"/>
      <c r="AA87" s="274"/>
      <c r="AB87" s="361"/>
      <c r="AC87" s="274"/>
      <c r="AD87" s="389"/>
      <c r="AE87" s="393"/>
      <c r="AF87" s="395"/>
      <c r="AG87" s="274"/>
      <c r="AH87" s="361"/>
      <c r="AI87" s="274"/>
      <c r="AJ87" s="382">
        <f t="shared" si="2"/>
        <v>0</v>
      </c>
      <c r="AK87" s="383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1"/>
      <c r="AA88" s="274"/>
      <c r="AB88" s="361"/>
      <c r="AC88" s="274"/>
      <c r="AD88" s="389"/>
      <c r="AE88" s="393"/>
      <c r="AF88" s="395"/>
      <c r="AG88" s="274"/>
      <c r="AH88" s="361"/>
      <c r="AI88" s="274"/>
      <c r="AJ88" s="382">
        <f t="shared" si="2"/>
        <v>0.60000000000000009</v>
      </c>
      <c r="AK88" s="383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1"/>
      <c r="AA89" s="274"/>
      <c r="AB89" s="361"/>
      <c r="AC89" s="274"/>
      <c r="AD89" s="389"/>
      <c r="AE89" s="393"/>
      <c r="AF89" s="395"/>
      <c r="AG89" s="274"/>
      <c r="AH89" s="361"/>
      <c r="AI89" s="274"/>
      <c r="AJ89" s="382">
        <f t="shared" si="2"/>
        <v>72</v>
      </c>
      <c r="AK89" s="383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1"/>
      <c r="AA90" s="274"/>
      <c r="AB90" s="361"/>
      <c r="AC90" s="274"/>
      <c r="AD90" s="389"/>
      <c r="AE90" s="393"/>
      <c r="AF90" s="395"/>
      <c r="AG90" s="274"/>
      <c r="AH90" s="361"/>
      <c r="AI90" s="274"/>
      <c r="AJ90" s="382">
        <f t="shared" si="2"/>
        <v>40</v>
      </c>
      <c r="AK90" s="383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/>
      <c r="U91" s="274"/>
      <c r="V91" s="126"/>
      <c r="W91" s="274"/>
      <c r="X91" s="263"/>
      <c r="Y91" s="274"/>
      <c r="Z91" s="361"/>
      <c r="AA91" s="274"/>
      <c r="AB91" s="361"/>
      <c r="AC91" s="274"/>
      <c r="AD91" s="389"/>
      <c r="AE91" s="393"/>
      <c r="AF91" s="395"/>
      <c r="AG91" s="274"/>
      <c r="AH91" s="361"/>
      <c r="AI91" s="274"/>
      <c r="AJ91" s="382">
        <f t="shared" si="2"/>
        <v>1467</v>
      </c>
      <c r="AK91" s="383">
        <f>IF(ISERR(AL91/AJ91),S!D89,(AL91/AJ91))</f>
        <v>10</v>
      </c>
      <c r="AL91" s="130">
        <f t="shared" si="3"/>
        <v>14670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1"/>
      <c r="AA92" s="274"/>
      <c r="AB92" s="361"/>
      <c r="AC92" s="274"/>
      <c r="AD92" s="389"/>
      <c r="AE92" s="393"/>
      <c r="AF92" s="395"/>
      <c r="AG92" s="274"/>
      <c r="AH92" s="361"/>
      <c r="AI92" s="274"/>
      <c r="AJ92" s="382">
        <f t="shared" si="2"/>
        <v>30</v>
      </c>
      <c r="AK92" s="383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1"/>
      <c r="AA93" s="274"/>
      <c r="AB93" s="361"/>
      <c r="AC93" s="274"/>
      <c r="AD93" s="389"/>
      <c r="AE93" s="393"/>
      <c r="AF93" s="395"/>
      <c r="AG93" s="274"/>
      <c r="AH93" s="361"/>
      <c r="AI93" s="274"/>
      <c r="AJ93" s="382">
        <f t="shared" si="2"/>
        <v>0</v>
      </c>
      <c r="AK93" s="383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1"/>
      <c r="AA94" s="274"/>
      <c r="AB94" s="361"/>
      <c r="AC94" s="274"/>
      <c r="AD94" s="389"/>
      <c r="AE94" s="393"/>
      <c r="AF94" s="395"/>
      <c r="AG94" s="274"/>
      <c r="AH94" s="361"/>
      <c r="AI94" s="274"/>
      <c r="AJ94" s="382">
        <f t="shared" si="2"/>
        <v>5</v>
      </c>
      <c r="AK94" s="383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1"/>
      <c r="AA95" s="274"/>
      <c r="AB95" s="361"/>
      <c r="AC95" s="274"/>
      <c r="AD95" s="389"/>
      <c r="AE95" s="393"/>
      <c r="AF95" s="395"/>
      <c r="AG95" s="274"/>
      <c r="AH95" s="361"/>
      <c r="AI95" s="274"/>
      <c r="AJ95" s="382">
        <f t="shared" si="2"/>
        <v>0</v>
      </c>
      <c r="AK95" s="383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/>
      <c r="U96" s="274"/>
      <c r="V96" s="126"/>
      <c r="W96" s="274"/>
      <c r="X96" s="263"/>
      <c r="Y96" s="274"/>
      <c r="Z96" s="361"/>
      <c r="AA96" s="274"/>
      <c r="AB96" s="361"/>
      <c r="AC96" s="274"/>
      <c r="AD96" s="389"/>
      <c r="AE96" s="393"/>
      <c r="AF96" s="395"/>
      <c r="AG96" s="274"/>
      <c r="AH96" s="361"/>
      <c r="AI96" s="274"/>
      <c r="AJ96" s="382">
        <f t="shared" si="2"/>
        <v>7</v>
      </c>
      <c r="AK96" s="383">
        <f>IF(ISERR(AL96/AJ96),S!D94,(AL96/AJ96))</f>
        <v>100</v>
      </c>
      <c r="AL96" s="130">
        <f t="shared" si="3"/>
        <v>700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/>
      <c r="U97" s="274"/>
      <c r="V97" s="126"/>
      <c r="W97" s="274"/>
      <c r="X97" s="263"/>
      <c r="Y97" s="274"/>
      <c r="Z97" s="361"/>
      <c r="AA97" s="274"/>
      <c r="AB97" s="361"/>
      <c r="AC97" s="274"/>
      <c r="AD97" s="389"/>
      <c r="AE97" s="393"/>
      <c r="AF97" s="395"/>
      <c r="AG97" s="274"/>
      <c r="AH97" s="361"/>
      <c r="AI97" s="274"/>
      <c r="AJ97" s="382">
        <f t="shared" si="2"/>
        <v>22</v>
      </c>
      <c r="AK97" s="383">
        <f>IF(ISERR(AL97/AJ97),S!D95,(AL97/AJ97))</f>
        <v>83.63636363636364</v>
      </c>
      <c r="AL97" s="130">
        <f t="shared" si="3"/>
        <v>1840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/>
      <c r="U98" s="274"/>
      <c r="V98" s="126"/>
      <c r="W98" s="274"/>
      <c r="X98" s="263"/>
      <c r="Y98" s="274"/>
      <c r="Z98" s="361"/>
      <c r="AA98" s="274"/>
      <c r="AB98" s="361"/>
      <c r="AC98" s="274"/>
      <c r="AD98" s="389"/>
      <c r="AE98" s="393"/>
      <c r="AF98" s="395"/>
      <c r="AG98" s="274"/>
      <c r="AH98" s="361"/>
      <c r="AI98" s="274"/>
      <c r="AJ98" s="382">
        <f t="shared" si="2"/>
        <v>2</v>
      </c>
      <c r="AK98" s="383">
        <f>IF(ISERR(AL98/AJ98),S!D96,(AL98/AJ98))</f>
        <v>370</v>
      </c>
      <c r="AL98" s="130">
        <f t="shared" si="3"/>
        <v>740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1"/>
      <c r="AA99" s="274"/>
      <c r="AB99" s="361"/>
      <c r="AC99" s="274"/>
      <c r="AD99" s="389"/>
      <c r="AE99" s="393"/>
      <c r="AF99" s="395"/>
      <c r="AG99" s="274"/>
      <c r="AH99" s="361"/>
      <c r="AI99" s="274"/>
      <c r="AJ99" s="382">
        <f t="shared" si="2"/>
        <v>0</v>
      </c>
      <c r="AK99" s="383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1"/>
      <c r="AA100" s="274"/>
      <c r="AB100" s="361"/>
      <c r="AC100" s="274"/>
      <c r="AD100" s="389"/>
      <c r="AE100" s="393"/>
      <c r="AF100" s="395"/>
      <c r="AG100" s="274"/>
      <c r="AH100" s="361"/>
      <c r="AI100" s="274"/>
      <c r="AJ100" s="382">
        <f t="shared" si="2"/>
        <v>8</v>
      </c>
      <c r="AK100" s="383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1"/>
      <c r="AA101" s="274"/>
      <c r="AB101" s="361"/>
      <c r="AC101" s="274"/>
      <c r="AD101" s="389"/>
      <c r="AE101" s="393"/>
      <c r="AF101" s="395"/>
      <c r="AG101" s="274"/>
      <c r="AH101" s="361"/>
      <c r="AI101" s="274"/>
      <c r="AJ101" s="382">
        <f t="shared" si="2"/>
        <v>0.45</v>
      </c>
      <c r="AK101" s="383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1"/>
      <c r="AA102" s="274"/>
      <c r="AB102" s="361"/>
      <c r="AC102" s="274"/>
      <c r="AD102" s="389"/>
      <c r="AE102" s="393"/>
      <c r="AF102" s="395"/>
      <c r="AG102" s="274"/>
      <c r="AH102" s="361"/>
      <c r="AI102" s="274"/>
      <c r="AJ102" s="382">
        <f t="shared" si="2"/>
        <v>2</v>
      </c>
      <c r="AK102" s="383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1"/>
      <c r="AA103" s="274"/>
      <c r="AB103" s="361"/>
      <c r="AC103" s="274"/>
      <c r="AD103" s="389"/>
      <c r="AE103" s="393"/>
      <c r="AF103" s="395"/>
      <c r="AG103" s="274"/>
      <c r="AH103" s="361"/>
      <c r="AI103" s="274"/>
      <c r="AJ103" s="382">
        <f t="shared" si="2"/>
        <v>1</v>
      </c>
      <c r="AK103" s="383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1"/>
      <c r="AA104" s="274"/>
      <c r="AB104" s="361"/>
      <c r="AC104" s="274"/>
      <c r="AD104" s="389"/>
      <c r="AE104" s="393"/>
      <c r="AF104" s="395"/>
      <c r="AG104" s="274"/>
      <c r="AH104" s="361"/>
      <c r="AI104" s="274"/>
      <c r="AJ104" s="382">
        <f t="shared" si="2"/>
        <v>0</v>
      </c>
      <c r="AK104" s="383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1"/>
      <c r="AA105" s="274"/>
      <c r="AB105" s="361"/>
      <c r="AC105" s="274"/>
      <c r="AD105" s="389"/>
      <c r="AE105" s="393"/>
      <c r="AF105" s="395"/>
      <c r="AG105" s="274"/>
      <c r="AH105" s="361"/>
      <c r="AI105" s="274"/>
      <c r="AJ105" s="382">
        <f t="shared" si="2"/>
        <v>4</v>
      </c>
      <c r="AK105" s="383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1"/>
      <c r="AA106" s="274"/>
      <c r="AB106" s="361"/>
      <c r="AC106" s="274"/>
      <c r="AD106" s="389"/>
      <c r="AE106" s="393"/>
      <c r="AF106" s="395"/>
      <c r="AG106" s="274"/>
      <c r="AH106" s="361"/>
      <c r="AI106" s="274"/>
      <c r="AJ106" s="382">
        <f t="shared" si="2"/>
        <v>6</v>
      </c>
      <c r="AK106" s="383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1"/>
      <c r="AA107" s="274"/>
      <c r="AB107" s="361"/>
      <c r="AC107" s="274"/>
      <c r="AD107" s="389"/>
      <c r="AE107" s="393"/>
      <c r="AF107" s="395"/>
      <c r="AG107" s="274"/>
      <c r="AH107" s="361"/>
      <c r="AI107" s="274"/>
      <c r="AJ107" s="382">
        <f t="shared" si="2"/>
        <v>18</v>
      </c>
      <c r="AK107" s="383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1"/>
      <c r="AA108" s="274"/>
      <c r="AB108" s="361"/>
      <c r="AC108" s="274"/>
      <c r="AD108" s="389"/>
      <c r="AE108" s="393"/>
      <c r="AF108" s="395"/>
      <c r="AG108" s="274"/>
      <c r="AH108" s="361"/>
      <c r="AI108" s="274"/>
      <c r="AJ108" s="382">
        <f t="shared" si="2"/>
        <v>4</v>
      </c>
      <c r="AK108" s="383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1"/>
      <c r="AA109" s="274"/>
      <c r="AB109" s="361"/>
      <c r="AC109" s="274"/>
      <c r="AD109" s="389"/>
      <c r="AE109" s="393"/>
      <c r="AF109" s="395"/>
      <c r="AG109" s="274"/>
      <c r="AH109" s="361"/>
      <c r="AI109" s="274"/>
      <c r="AJ109" s="382">
        <f t="shared" si="2"/>
        <v>1.9</v>
      </c>
      <c r="AK109" s="383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1"/>
      <c r="AA110" s="274"/>
      <c r="AB110" s="361"/>
      <c r="AC110" s="274"/>
      <c r="AD110" s="389"/>
      <c r="AE110" s="393"/>
      <c r="AF110" s="395"/>
      <c r="AG110" s="274"/>
      <c r="AH110" s="361"/>
      <c r="AI110" s="274"/>
      <c r="AJ110" s="382">
        <f t="shared" si="2"/>
        <v>0</v>
      </c>
      <c r="AK110" s="383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1"/>
      <c r="AA111" s="274"/>
      <c r="AB111" s="361"/>
      <c r="AC111" s="274"/>
      <c r="AD111" s="389"/>
      <c r="AE111" s="393"/>
      <c r="AF111" s="395"/>
      <c r="AG111" s="274"/>
      <c r="AH111" s="361"/>
      <c r="AI111" s="274"/>
      <c r="AJ111" s="382">
        <f t="shared" si="2"/>
        <v>9</v>
      </c>
      <c r="AK111" s="383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/>
      <c r="U112" s="274"/>
      <c r="V112" s="126"/>
      <c r="W112" s="274"/>
      <c r="X112" s="263"/>
      <c r="Y112" s="274"/>
      <c r="Z112" s="361"/>
      <c r="AA112" s="274"/>
      <c r="AB112" s="361"/>
      <c r="AC112" s="274"/>
      <c r="AD112" s="389"/>
      <c r="AE112" s="393"/>
      <c r="AF112" s="395"/>
      <c r="AG112" s="274"/>
      <c r="AH112" s="361"/>
      <c r="AI112" s="274"/>
      <c r="AJ112" s="382">
        <f t="shared" si="2"/>
        <v>1</v>
      </c>
      <c r="AK112" s="383">
        <f>IF(ISERR(AL112/AJ112),S!D110,(AL112/AJ112))</f>
        <v>860</v>
      </c>
      <c r="AL112" s="130">
        <f t="shared" si="3"/>
        <v>860</v>
      </c>
    </row>
    <row r="113" spans="1:38">
      <c r="A113" s="122">
        <v>109</v>
      </c>
      <c r="B113" s="134" t="s">
        <v>433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1"/>
      <c r="AA113" s="274"/>
      <c r="AB113" s="361"/>
      <c r="AC113" s="274"/>
      <c r="AD113" s="389"/>
      <c r="AE113" s="393"/>
      <c r="AF113" s="395"/>
      <c r="AG113" s="274"/>
      <c r="AH113" s="361"/>
      <c r="AI113" s="274"/>
      <c r="AJ113" s="382">
        <f t="shared" si="2"/>
        <v>0</v>
      </c>
      <c r="AK113" s="383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1"/>
      <c r="AA114" s="274"/>
      <c r="AB114" s="361"/>
      <c r="AC114" s="274"/>
      <c r="AD114" s="389"/>
      <c r="AE114" s="393"/>
      <c r="AF114" s="395"/>
      <c r="AG114" s="274"/>
      <c r="AH114" s="361"/>
      <c r="AI114" s="274"/>
      <c r="AJ114" s="382">
        <f t="shared" si="2"/>
        <v>2.2999999999999998</v>
      </c>
      <c r="AK114" s="383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1"/>
      <c r="AA115" s="274"/>
      <c r="AB115" s="361"/>
      <c r="AC115" s="274"/>
      <c r="AD115" s="389"/>
      <c r="AE115" s="393"/>
      <c r="AF115" s="395"/>
      <c r="AG115" s="274"/>
      <c r="AH115" s="361"/>
      <c r="AI115" s="274"/>
      <c r="AJ115" s="382">
        <f t="shared" si="2"/>
        <v>0.2</v>
      </c>
      <c r="AK115" s="383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1"/>
      <c r="AA116" s="274"/>
      <c r="AB116" s="361"/>
      <c r="AC116" s="274"/>
      <c r="AD116" s="389"/>
      <c r="AE116" s="393"/>
      <c r="AF116" s="395"/>
      <c r="AG116" s="274"/>
      <c r="AH116" s="361"/>
      <c r="AI116" s="274"/>
      <c r="AJ116" s="382">
        <f t="shared" si="2"/>
        <v>0.5</v>
      </c>
      <c r="AK116" s="383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1"/>
      <c r="AA117" s="274"/>
      <c r="AB117" s="361"/>
      <c r="AC117" s="274"/>
      <c r="AD117" s="389"/>
      <c r="AE117" s="393"/>
      <c r="AF117" s="395"/>
      <c r="AG117" s="274"/>
      <c r="AH117" s="361"/>
      <c r="AI117" s="274"/>
      <c r="AJ117" s="382">
        <f t="shared" si="2"/>
        <v>1</v>
      </c>
      <c r="AK117" s="383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/>
      <c r="W118" s="274"/>
      <c r="X118" s="263"/>
      <c r="Y118" s="274"/>
      <c r="Z118" s="361"/>
      <c r="AA118" s="274"/>
      <c r="AB118" s="361"/>
      <c r="AC118" s="274"/>
      <c r="AD118" s="389"/>
      <c r="AE118" s="393"/>
      <c r="AF118" s="395"/>
      <c r="AG118" s="274"/>
      <c r="AH118" s="361"/>
      <c r="AI118" s="274"/>
      <c r="AJ118" s="382">
        <f t="shared" si="2"/>
        <v>288</v>
      </c>
      <c r="AK118" s="383">
        <f>IF(ISERR(AL118/AJ118),S!D116,(AL118/AJ118))</f>
        <v>8.75</v>
      </c>
      <c r="AL118" s="130">
        <f t="shared" si="3"/>
        <v>2520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1"/>
      <c r="AA119" s="274"/>
      <c r="AB119" s="361"/>
      <c r="AC119" s="274"/>
      <c r="AD119" s="389"/>
      <c r="AE119" s="393"/>
      <c r="AF119" s="395"/>
      <c r="AG119" s="274"/>
      <c r="AH119" s="361"/>
      <c r="AI119" s="274"/>
      <c r="AJ119" s="382">
        <f t="shared" si="2"/>
        <v>0</v>
      </c>
      <c r="AK119" s="383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1"/>
      <c r="AA120" s="274"/>
      <c r="AB120" s="361"/>
      <c r="AC120" s="274"/>
      <c r="AD120" s="389"/>
      <c r="AE120" s="393"/>
      <c r="AF120" s="395"/>
      <c r="AG120" s="274"/>
      <c r="AH120" s="361"/>
      <c r="AI120" s="274"/>
      <c r="AJ120" s="382">
        <f t="shared" si="2"/>
        <v>0.5</v>
      </c>
      <c r="AK120" s="383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1"/>
      <c r="AA121" s="274"/>
      <c r="AB121" s="361"/>
      <c r="AC121" s="274"/>
      <c r="AD121" s="389"/>
      <c r="AE121" s="393"/>
      <c r="AF121" s="395"/>
      <c r="AG121" s="274"/>
      <c r="AH121" s="361"/>
      <c r="AI121" s="274"/>
      <c r="AJ121" s="382">
        <f t="shared" si="2"/>
        <v>0</v>
      </c>
      <c r="AK121" s="383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1"/>
      <c r="AA122" s="274"/>
      <c r="AB122" s="361"/>
      <c r="AC122" s="274"/>
      <c r="AD122" s="389"/>
      <c r="AE122" s="393"/>
      <c r="AF122" s="395"/>
      <c r="AG122" s="274"/>
      <c r="AH122" s="361"/>
      <c r="AI122" s="274"/>
      <c r="AJ122" s="382">
        <f t="shared" si="2"/>
        <v>0</v>
      </c>
      <c r="AK122" s="383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1"/>
      <c r="AA123" s="274"/>
      <c r="AB123" s="361"/>
      <c r="AC123" s="274"/>
      <c r="AD123" s="389"/>
      <c r="AE123" s="393"/>
      <c r="AF123" s="395"/>
      <c r="AG123" s="274"/>
      <c r="AH123" s="361"/>
      <c r="AI123" s="274"/>
      <c r="AJ123" s="382">
        <f t="shared" si="2"/>
        <v>0</v>
      </c>
      <c r="AK123" s="383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1"/>
      <c r="AA124" s="274"/>
      <c r="AB124" s="361"/>
      <c r="AC124" s="274"/>
      <c r="AD124" s="389"/>
      <c r="AE124" s="393"/>
      <c r="AF124" s="395"/>
      <c r="AG124" s="274"/>
      <c r="AH124" s="361"/>
      <c r="AI124" s="274"/>
      <c r="AJ124" s="382">
        <f t="shared" si="2"/>
        <v>0</v>
      </c>
      <c r="AK124" s="383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473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/>
      <c r="U125" s="274"/>
      <c r="V125" s="126"/>
      <c r="W125" s="274"/>
      <c r="X125" s="263"/>
      <c r="Y125" s="274"/>
      <c r="Z125" s="361"/>
      <c r="AA125" s="274"/>
      <c r="AB125" s="361"/>
      <c r="AC125" s="274"/>
      <c r="AD125" s="389"/>
      <c r="AE125" s="393"/>
      <c r="AF125" s="395"/>
      <c r="AG125" s="274"/>
      <c r="AH125" s="361"/>
      <c r="AI125" s="274"/>
      <c r="AJ125" s="382">
        <f t="shared" si="2"/>
        <v>2.16</v>
      </c>
      <c r="AK125" s="383">
        <f>IF(ISERR(AL125/AJ125),S!D123,(AL125/AJ125))</f>
        <v>1476.8518518518517</v>
      </c>
      <c r="AL125" s="130">
        <f t="shared" si="3"/>
        <v>3190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/>
      <c r="U126" s="274"/>
      <c r="V126" s="126"/>
      <c r="W126" s="274"/>
      <c r="X126" s="263"/>
      <c r="Y126" s="274"/>
      <c r="Z126" s="361"/>
      <c r="AA126" s="274"/>
      <c r="AB126" s="361"/>
      <c r="AC126" s="274"/>
      <c r="AD126" s="389"/>
      <c r="AE126" s="393"/>
      <c r="AF126" s="395"/>
      <c r="AG126" s="274"/>
      <c r="AH126" s="361"/>
      <c r="AI126" s="274"/>
      <c r="AJ126" s="382">
        <f t="shared" si="2"/>
        <v>492</v>
      </c>
      <c r="AK126" s="383">
        <f>IF(ISERR(AL126/AJ126),S!D124,(AL126/AJ126))</f>
        <v>10</v>
      </c>
      <c r="AL126" s="130">
        <f t="shared" si="3"/>
        <v>4920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1"/>
      <c r="AA127" s="274"/>
      <c r="AB127" s="361"/>
      <c r="AC127" s="274"/>
      <c r="AD127" s="389"/>
      <c r="AE127" s="393"/>
      <c r="AF127" s="395"/>
      <c r="AG127" s="274"/>
      <c r="AH127" s="361"/>
      <c r="AI127" s="274"/>
      <c r="AJ127" s="382">
        <f t="shared" si="2"/>
        <v>0</v>
      </c>
      <c r="AK127" s="383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/>
      <c r="U128" s="274"/>
      <c r="V128" s="126"/>
      <c r="W128" s="274"/>
      <c r="X128" s="263"/>
      <c r="Y128" s="274"/>
      <c r="Z128" s="361"/>
      <c r="AA128" s="274"/>
      <c r="AB128" s="361"/>
      <c r="AC128" s="274"/>
      <c r="AD128" s="389"/>
      <c r="AE128" s="393"/>
      <c r="AF128" s="395"/>
      <c r="AG128" s="274"/>
      <c r="AH128" s="361"/>
      <c r="AI128" s="274"/>
      <c r="AJ128" s="382">
        <f t="shared" si="2"/>
        <v>29.189999999999998</v>
      </c>
      <c r="AK128" s="383">
        <f>IF(ISERR(AL128/AJ128),S!D126,(AL128/AJ128))</f>
        <v>164.64542651593013</v>
      </c>
      <c r="AL128" s="130">
        <f t="shared" si="3"/>
        <v>4806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1"/>
      <c r="AA129" s="274"/>
      <c r="AB129" s="361"/>
      <c r="AC129" s="274"/>
      <c r="AD129" s="389"/>
      <c r="AE129" s="393"/>
      <c r="AF129" s="395"/>
      <c r="AG129" s="274"/>
      <c r="AH129" s="361"/>
      <c r="AI129" s="274"/>
      <c r="AJ129" s="382">
        <f t="shared" si="2"/>
        <v>30.82</v>
      </c>
      <c r="AK129" s="383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1"/>
      <c r="AA130" s="274"/>
      <c r="AB130" s="361"/>
      <c r="AC130" s="274"/>
      <c r="AD130" s="389"/>
      <c r="AE130" s="393"/>
      <c r="AF130" s="395"/>
      <c r="AG130" s="274"/>
      <c r="AH130" s="361"/>
      <c r="AI130" s="274"/>
      <c r="AJ130" s="382">
        <f t="shared" si="2"/>
        <v>2</v>
      </c>
      <c r="AK130" s="383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1"/>
      <c r="AA131" s="274"/>
      <c r="AB131" s="361"/>
      <c r="AC131" s="274"/>
      <c r="AD131" s="389"/>
      <c r="AE131" s="393"/>
      <c r="AF131" s="395"/>
      <c r="AG131" s="274"/>
      <c r="AH131" s="361"/>
      <c r="AI131" s="274"/>
      <c r="AJ131" s="382">
        <f t="shared" si="2"/>
        <v>9.01</v>
      </c>
      <c r="AK131" s="383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1"/>
      <c r="AA132" s="274"/>
      <c r="AB132" s="361"/>
      <c r="AC132" s="274"/>
      <c r="AD132" s="389"/>
      <c r="AE132" s="393"/>
      <c r="AF132" s="395"/>
      <c r="AG132" s="274"/>
      <c r="AH132" s="361"/>
      <c r="AI132" s="274"/>
      <c r="AJ132" s="382">
        <f t="shared" si="2"/>
        <v>9.1999999999999993</v>
      </c>
      <c r="AK132" s="383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1"/>
      <c r="AA133" s="274"/>
      <c r="AB133" s="361"/>
      <c r="AC133" s="274"/>
      <c r="AD133" s="389"/>
      <c r="AE133" s="393"/>
      <c r="AF133" s="395"/>
      <c r="AG133" s="274"/>
      <c r="AH133" s="361"/>
      <c r="AI133" s="274"/>
      <c r="AJ133" s="382">
        <f t="shared" si="2"/>
        <v>0</v>
      </c>
      <c r="AK133" s="383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/>
      <c r="U134" s="274"/>
      <c r="V134" s="126"/>
      <c r="W134" s="274"/>
      <c r="X134" s="263"/>
      <c r="Y134" s="274"/>
      <c r="Z134" s="361"/>
      <c r="AA134" s="274"/>
      <c r="AB134" s="361"/>
      <c r="AC134" s="274"/>
      <c r="AD134" s="389"/>
      <c r="AE134" s="393"/>
      <c r="AF134" s="395"/>
      <c r="AG134" s="274"/>
      <c r="AH134" s="361"/>
      <c r="AI134" s="274"/>
      <c r="AJ134" s="382">
        <f t="shared" ref="AJ134:AJ197" si="4">R134+P134+N134+L134+J134+H134+F134+D134+T134+V134+X134+Z134+AB134+AD134+AF134+AH134</f>
        <v>78.240000000000009</v>
      </c>
      <c r="AK134" s="383">
        <f>IF(ISERR(AL134/AJ134),S!D132,(AL134/AJ134))</f>
        <v>117.53578732106338</v>
      </c>
      <c r="AL134" s="130">
        <f t="shared" ref="AL134:AL197" si="5">E134+G134+I134+K134+M134+O134+Q134+S134+U134+W134+Y134+AA134+AC134+AE134+AG134+AI134</f>
        <v>9196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1"/>
      <c r="AA135" s="274"/>
      <c r="AB135" s="361"/>
      <c r="AC135" s="274"/>
      <c r="AD135" s="389"/>
      <c r="AE135" s="393"/>
      <c r="AF135" s="395"/>
      <c r="AG135" s="274"/>
      <c r="AH135" s="361"/>
      <c r="AI135" s="274"/>
      <c r="AJ135" s="382">
        <f t="shared" si="4"/>
        <v>22</v>
      </c>
      <c r="AK135" s="383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1"/>
      <c r="AA136" s="274"/>
      <c r="AB136" s="361"/>
      <c r="AC136" s="274"/>
      <c r="AD136" s="389"/>
      <c r="AE136" s="393"/>
      <c r="AF136" s="395"/>
      <c r="AG136" s="274"/>
      <c r="AH136" s="361"/>
      <c r="AI136" s="274"/>
      <c r="AJ136" s="382">
        <f t="shared" si="4"/>
        <v>12</v>
      </c>
      <c r="AK136" s="383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436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1"/>
      <c r="AA137" s="274"/>
      <c r="AB137" s="361"/>
      <c r="AC137" s="274"/>
      <c r="AD137" s="389"/>
      <c r="AE137" s="393"/>
      <c r="AF137" s="395"/>
      <c r="AG137" s="274"/>
      <c r="AH137" s="361"/>
      <c r="AI137" s="274"/>
      <c r="AJ137" s="382">
        <f t="shared" si="4"/>
        <v>5</v>
      </c>
      <c r="AK137" s="383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405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/>
      <c r="U138" s="274"/>
      <c r="V138" s="126"/>
      <c r="W138" s="274"/>
      <c r="X138" s="263"/>
      <c r="Y138" s="274"/>
      <c r="Z138" s="361"/>
      <c r="AA138" s="274"/>
      <c r="AB138" s="361"/>
      <c r="AC138" s="274"/>
      <c r="AD138" s="389"/>
      <c r="AE138" s="393"/>
      <c r="AF138" s="395"/>
      <c r="AG138" s="274"/>
      <c r="AH138" s="361"/>
      <c r="AI138" s="274"/>
      <c r="AJ138" s="382">
        <f t="shared" si="4"/>
        <v>13.625</v>
      </c>
      <c r="AK138" s="383">
        <f>IF(ISERR(AL138/AJ138),S!D136,(AL138/AJ138))</f>
        <v>396.69724770642199</v>
      </c>
      <c r="AL138" s="130">
        <f t="shared" si="5"/>
        <v>5405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1"/>
      <c r="AA139" s="274"/>
      <c r="AB139" s="361"/>
      <c r="AC139" s="274"/>
      <c r="AD139" s="389"/>
      <c r="AE139" s="393"/>
      <c r="AF139" s="395"/>
      <c r="AG139" s="274"/>
      <c r="AH139" s="361"/>
      <c r="AI139" s="274"/>
      <c r="AJ139" s="382">
        <f t="shared" si="4"/>
        <v>0</v>
      </c>
      <c r="AK139" s="383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1"/>
      <c r="AA140" s="274"/>
      <c r="AB140" s="361"/>
      <c r="AC140" s="274"/>
      <c r="AD140" s="389"/>
      <c r="AE140" s="393"/>
      <c r="AF140" s="395"/>
      <c r="AG140" s="274"/>
      <c r="AH140" s="361"/>
      <c r="AI140" s="274"/>
      <c r="AJ140" s="382">
        <f t="shared" si="4"/>
        <v>0</v>
      </c>
      <c r="AK140" s="383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1"/>
      <c r="AA141" s="274"/>
      <c r="AB141" s="361"/>
      <c r="AC141" s="274"/>
      <c r="AD141" s="389"/>
      <c r="AE141" s="393"/>
      <c r="AF141" s="395"/>
      <c r="AG141" s="274"/>
      <c r="AH141" s="361"/>
      <c r="AI141" s="274"/>
      <c r="AJ141" s="382">
        <f t="shared" si="4"/>
        <v>0</v>
      </c>
      <c r="AK141" s="383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1"/>
      <c r="AA142" s="274"/>
      <c r="AB142" s="361"/>
      <c r="AC142" s="274"/>
      <c r="AD142" s="389"/>
      <c r="AE142" s="393"/>
      <c r="AF142" s="395"/>
      <c r="AG142" s="274"/>
      <c r="AH142" s="361"/>
      <c r="AI142" s="274"/>
      <c r="AJ142" s="382">
        <f t="shared" si="4"/>
        <v>0</v>
      </c>
      <c r="AK142" s="383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1"/>
      <c r="AA143" s="274"/>
      <c r="AB143" s="361"/>
      <c r="AC143" s="274"/>
      <c r="AD143" s="389"/>
      <c r="AE143" s="393"/>
      <c r="AF143" s="395"/>
      <c r="AG143" s="274"/>
      <c r="AH143" s="361"/>
      <c r="AI143" s="274"/>
      <c r="AJ143" s="382">
        <f t="shared" si="4"/>
        <v>309</v>
      </c>
      <c r="AK143" s="383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1"/>
      <c r="AA144" s="274"/>
      <c r="AB144" s="361"/>
      <c r="AC144" s="274"/>
      <c r="AD144" s="389"/>
      <c r="AE144" s="393"/>
      <c r="AF144" s="395"/>
      <c r="AG144" s="274"/>
      <c r="AH144" s="361"/>
      <c r="AI144" s="274"/>
      <c r="AJ144" s="382">
        <f t="shared" si="4"/>
        <v>0</v>
      </c>
      <c r="AK144" s="383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/>
      <c r="U145" s="274"/>
      <c r="V145" s="126"/>
      <c r="W145" s="274"/>
      <c r="X145" s="263"/>
      <c r="Y145" s="274"/>
      <c r="Z145" s="361"/>
      <c r="AA145" s="274"/>
      <c r="AB145" s="361"/>
      <c r="AC145" s="274"/>
      <c r="AD145" s="389"/>
      <c r="AE145" s="393"/>
      <c r="AF145" s="395"/>
      <c r="AG145" s="274"/>
      <c r="AH145" s="361"/>
      <c r="AI145" s="274"/>
      <c r="AJ145" s="382">
        <f t="shared" si="4"/>
        <v>54.5</v>
      </c>
      <c r="AK145" s="383">
        <f>IF(ISERR(AL145/AJ145),S!D143,(AL145/AJ145))</f>
        <v>1150</v>
      </c>
      <c r="AL145" s="130">
        <f t="shared" si="5"/>
        <v>62675</v>
      </c>
    </row>
    <row r="146" spans="1:38">
      <c r="A146" s="122">
        <v>142</v>
      </c>
      <c r="B146" s="123" t="s">
        <v>131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/>
      <c r="U146" s="274"/>
      <c r="V146" s="126"/>
      <c r="W146" s="274"/>
      <c r="X146" s="263"/>
      <c r="Y146" s="274"/>
      <c r="Z146" s="361"/>
      <c r="AA146" s="274"/>
      <c r="AB146" s="361"/>
      <c r="AC146" s="274"/>
      <c r="AD146" s="389"/>
      <c r="AE146" s="393"/>
      <c r="AF146" s="395"/>
      <c r="AG146" s="274"/>
      <c r="AH146" s="361"/>
      <c r="AI146" s="274"/>
      <c r="AJ146" s="382">
        <f t="shared" si="4"/>
        <v>0</v>
      </c>
      <c r="AK146" s="383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1"/>
      <c r="AA147" s="274"/>
      <c r="AB147" s="361"/>
      <c r="AC147" s="274"/>
      <c r="AD147" s="389"/>
      <c r="AE147" s="393"/>
      <c r="AF147" s="395"/>
      <c r="AG147" s="274"/>
      <c r="AH147" s="361"/>
      <c r="AI147" s="274"/>
      <c r="AJ147" s="382">
        <f t="shared" si="4"/>
        <v>8.5</v>
      </c>
      <c r="AK147" s="383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1"/>
      <c r="AA148" s="274"/>
      <c r="AB148" s="361"/>
      <c r="AC148" s="274"/>
      <c r="AD148" s="389"/>
      <c r="AE148" s="393"/>
      <c r="AF148" s="395"/>
      <c r="AG148" s="274"/>
      <c r="AH148" s="361"/>
      <c r="AI148" s="274"/>
      <c r="AJ148" s="382">
        <f t="shared" si="4"/>
        <v>13.5</v>
      </c>
      <c r="AK148" s="383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1"/>
      <c r="AA149" s="274"/>
      <c r="AB149" s="361"/>
      <c r="AC149" s="274"/>
      <c r="AD149" s="389"/>
      <c r="AE149" s="393"/>
      <c r="AF149" s="395"/>
      <c r="AG149" s="274"/>
      <c r="AH149" s="361"/>
      <c r="AI149" s="274"/>
      <c r="AJ149" s="382">
        <f t="shared" si="4"/>
        <v>8</v>
      </c>
      <c r="AK149" s="383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1"/>
      <c r="AA150" s="274"/>
      <c r="AB150" s="361"/>
      <c r="AC150" s="274"/>
      <c r="AD150" s="389"/>
      <c r="AE150" s="393"/>
      <c r="AF150" s="395"/>
      <c r="AG150" s="274"/>
      <c r="AH150" s="361"/>
      <c r="AI150" s="274"/>
      <c r="AJ150" s="382">
        <f t="shared" si="4"/>
        <v>0</v>
      </c>
      <c r="AK150" s="383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516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1"/>
      <c r="AA151" s="274"/>
      <c r="AB151" s="361"/>
      <c r="AC151" s="274"/>
      <c r="AD151" s="389"/>
      <c r="AE151" s="393"/>
      <c r="AF151" s="395"/>
      <c r="AG151" s="274"/>
      <c r="AH151" s="361"/>
      <c r="AI151" s="274"/>
      <c r="AJ151" s="382">
        <f t="shared" si="4"/>
        <v>26.2</v>
      </c>
      <c r="AK151" s="383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/>
      <c r="U152" s="274"/>
      <c r="V152" s="126"/>
      <c r="W152" s="274"/>
      <c r="X152" s="263"/>
      <c r="Y152" s="274"/>
      <c r="Z152" s="361"/>
      <c r="AA152" s="274"/>
      <c r="AB152" s="361"/>
      <c r="AC152" s="274"/>
      <c r="AD152" s="389"/>
      <c r="AE152" s="393"/>
      <c r="AF152" s="395"/>
      <c r="AG152" s="274"/>
      <c r="AH152" s="361"/>
      <c r="AI152" s="274"/>
      <c r="AJ152" s="382">
        <f t="shared" si="4"/>
        <v>198</v>
      </c>
      <c r="AK152" s="383">
        <f>IF(ISERR(AL152/AJ152),S!D150,(AL152/AJ152))</f>
        <v>256.91919191919192</v>
      </c>
      <c r="AL152" s="130">
        <f t="shared" si="5"/>
        <v>50870</v>
      </c>
    </row>
    <row r="153" spans="1:38">
      <c r="A153" s="122">
        <v>149</v>
      </c>
      <c r="B153" s="123" t="s">
        <v>551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1"/>
      <c r="AA153" s="274"/>
      <c r="AB153" s="361"/>
      <c r="AC153" s="274"/>
      <c r="AD153" s="389"/>
      <c r="AE153" s="393"/>
      <c r="AF153" s="395"/>
      <c r="AG153" s="274"/>
      <c r="AH153" s="361"/>
      <c r="AI153" s="274"/>
      <c r="AJ153" s="382">
        <f t="shared" si="4"/>
        <v>52</v>
      </c>
      <c r="AK153" s="383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/>
      <c r="U154" s="274"/>
      <c r="V154" s="126"/>
      <c r="W154" s="274"/>
      <c r="X154" s="263"/>
      <c r="Y154" s="274"/>
      <c r="Z154" s="361"/>
      <c r="AA154" s="274"/>
      <c r="AB154" s="361"/>
      <c r="AC154" s="274"/>
      <c r="AD154" s="389"/>
      <c r="AE154" s="393"/>
      <c r="AF154" s="395"/>
      <c r="AG154" s="274"/>
      <c r="AH154" s="361"/>
      <c r="AI154" s="274"/>
      <c r="AJ154" s="382">
        <f t="shared" si="4"/>
        <v>88.299999999999983</v>
      </c>
      <c r="AK154" s="383">
        <f>IF(ISERR(AL154/AJ154),S!D152,(AL154/AJ154))</f>
        <v>160.1698754246886</v>
      </c>
      <c r="AL154" s="130">
        <f t="shared" si="5"/>
        <v>14143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/>
      <c r="U155" s="274"/>
      <c r="V155" s="126"/>
      <c r="W155" s="274"/>
      <c r="X155" s="263"/>
      <c r="Y155" s="274"/>
      <c r="Z155" s="361"/>
      <c r="AA155" s="274"/>
      <c r="AB155" s="361"/>
      <c r="AC155" s="274"/>
      <c r="AD155" s="389"/>
      <c r="AE155" s="393"/>
      <c r="AF155" s="395"/>
      <c r="AG155" s="274"/>
      <c r="AH155" s="361"/>
      <c r="AI155" s="274"/>
      <c r="AJ155" s="382">
        <f t="shared" si="4"/>
        <v>65.5</v>
      </c>
      <c r="AK155" s="383">
        <f>IF(ISERR(AL155/AJ155),S!D153,(AL155/AJ155))</f>
        <v>371.00763358778624</v>
      </c>
      <c r="AL155" s="130">
        <f t="shared" si="5"/>
        <v>24301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1"/>
      <c r="AA156" s="274"/>
      <c r="AB156" s="361"/>
      <c r="AC156" s="274"/>
      <c r="AD156" s="389"/>
      <c r="AE156" s="393"/>
      <c r="AF156" s="395"/>
      <c r="AG156" s="274"/>
      <c r="AH156" s="361"/>
      <c r="AI156" s="274"/>
      <c r="AJ156" s="382">
        <f t="shared" si="4"/>
        <v>11.8</v>
      </c>
      <c r="AK156" s="383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1"/>
      <c r="AA157" s="274"/>
      <c r="AB157" s="361"/>
      <c r="AC157" s="274"/>
      <c r="AD157" s="389"/>
      <c r="AE157" s="393"/>
      <c r="AF157" s="395"/>
      <c r="AG157" s="274"/>
      <c r="AH157" s="361"/>
      <c r="AI157" s="274"/>
      <c r="AJ157" s="382">
        <f t="shared" si="4"/>
        <v>4.0999999999999996</v>
      </c>
      <c r="AK157" s="383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1"/>
      <c r="AA158" s="274"/>
      <c r="AB158" s="361"/>
      <c r="AC158" s="274"/>
      <c r="AD158" s="389"/>
      <c r="AE158" s="393"/>
      <c r="AF158" s="395"/>
      <c r="AG158" s="274"/>
      <c r="AH158" s="361"/>
      <c r="AI158" s="274"/>
      <c r="AJ158" s="382">
        <f t="shared" si="4"/>
        <v>30</v>
      </c>
      <c r="AK158" s="383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1"/>
      <c r="AA159" s="274"/>
      <c r="AB159" s="361"/>
      <c r="AC159" s="274"/>
      <c r="AD159" s="389"/>
      <c r="AE159" s="393"/>
      <c r="AF159" s="395"/>
      <c r="AG159" s="274"/>
      <c r="AH159" s="361"/>
      <c r="AI159" s="274"/>
      <c r="AJ159" s="382">
        <f t="shared" si="4"/>
        <v>0</v>
      </c>
      <c r="AK159" s="383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1"/>
      <c r="AA160" s="274"/>
      <c r="AB160" s="361"/>
      <c r="AC160" s="274"/>
      <c r="AD160" s="389"/>
      <c r="AE160" s="393"/>
      <c r="AF160" s="395"/>
      <c r="AG160" s="274"/>
      <c r="AH160" s="361"/>
      <c r="AI160" s="274"/>
      <c r="AJ160" s="382">
        <f t="shared" si="4"/>
        <v>0</v>
      </c>
      <c r="AK160" s="383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1"/>
      <c r="AA161" s="274"/>
      <c r="AB161" s="361"/>
      <c r="AC161" s="274"/>
      <c r="AD161" s="389"/>
      <c r="AE161" s="393"/>
      <c r="AF161" s="395"/>
      <c r="AG161" s="274"/>
      <c r="AH161" s="361"/>
      <c r="AI161" s="274"/>
      <c r="AJ161" s="382">
        <f t="shared" si="4"/>
        <v>0</v>
      </c>
      <c r="AK161" s="383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/>
      <c r="U162" s="274"/>
      <c r="V162" s="126"/>
      <c r="W162" s="274"/>
      <c r="X162" s="263"/>
      <c r="Y162" s="274"/>
      <c r="Z162" s="361"/>
      <c r="AA162" s="274"/>
      <c r="AB162" s="361"/>
      <c r="AC162" s="274"/>
      <c r="AD162" s="389"/>
      <c r="AE162" s="393"/>
      <c r="AF162" s="395"/>
      <c r="AG162" s="274"/>
      <c r="AH162" s="361"/>
      <c r="AI162" s="274"/>
      <c r="AJ162" s="382">
        <f t="shared" si="4"/>
        <v>2</v>
      </c>
      <c r="AK162" s="383">
        <f>IF(ISERR(AL162/AJ162),S!D160,(AL162/AJ162))</f>
        <v>550</v>
      </c>
      <c r="AL162" s="130">
        <f t="shared" si="5"/>
        <v>1100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1"/>
      <c r="AA163" s="274"/>
      <c r="AB163" s="361"/>
      <c r="AC163" s="274"/>
      <c r="AD163" s="389"/>
      <c r="AE163" s="393"/>
      <c r="AF163" s="395"/>
      <c r="AG163" s="274"/>
      <c r="AH163" s="361"/>
      <c r="AI163" s="274"/>
      <c r="AJ163" s="382">
        <f t="shared" si="4"/>
        <v>6</v>
      </c>
      <c r="AK163" s="383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1"/>
      <c r="AA164" s="274"/>
      <c r="AB164" s="361"/>
      <c r="AC164" s="274"/>
      <c r="AD164" s="389"/>
      <c r="AE164" s="393"/>
      <c r="AF164" s="395"/>
      <c r="AG164" s="274"/>
      <c r="AH164" s="361"/>
      <c r="AI164" s="274"/>
      <c r="AJ164" s="382">
        <f t="shared" si="4"/>
        <v>25</v>
      </c>
      <c r="AK164" s="383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515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1"/>
      <c r="AA165" s="274"/>
      <c r="AB165" s="361"/>
      <c r="AC165" s="274"/>
      <c r="AD165" s="389"/>
      <c r="AE165" s="393"/>
      <c r="AF165" s="395"/>
      <c r="AG165" s="274"/>
      <c r="AH165" s="361"/>
      <c r="AI165" s="274"/>
      <c r="AJ165" s="382">
        <f t="shared" si="4"/>
        <v>18</v>
      </c>
      <c r="AK165" s="383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1"/>
      <c r="AA166" s="274"/>
      <c r="AB166" s="361"/>
      <c r="AC166" s="274"/>
      <c r="AD166" s="389"/>
      <c r="AE166" s="393"/>
      <c r="AF166" s="395"/>
      <c r="AG166" s="274"/>
      <c r="AH166" s="361"/>
      <c r="AI166" s="274"/>
      <c r="AJ166" s="382">
        <f t="shared" si="4"/>
        <v>0</v>
      </c>
      <c r="AK166" s="383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1"/>
      <c r="AA167" s="274"/>
      <c r="AB167" s="361"/>
      <c r="AC167" s="274"/>
      <c r="AD167" s="389"/>
      <c r="AE167" s="393"/>
      <c r="AF167" s="395"/>
      <c r="AG167" s="274"/>
      <c r="AH167" s="361"/>
      <c r="AI167" s="274"/>
      <c r="AJ167" s="382">
        <f t="shared" si="4"/>
        <v>0</v>
      </c>
      <c r="AK167" s="383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1"/>
      <c r="AA168" s="274"/>
      <c r="AB168" s="361"/>
      <c r="AC168" s="274"/>
      <c r="AD168" s="389"/>
      <c r="AE168" s="393"/>
      <c r="AF168" s="395"/>
      <c r="AG168" s="274"/>
      <c r="AH168" s="361"/>
      <c r="AI168" s="274"/>
      <c r="AJ168" s="382">
        <f t="shared" si="4"/>
        <v>0</v>
      </c>
      <c r="AK168" s="383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1"/>
      <c r="AA169" s="274"/>
      <c r="AB169" s="361"/>
      <c r="AC169" s="274"/>
      <c r="AD169" s="389"/>
      <c r="AE169" s="393"/>
      <c r="AF169" s="395"/>
      <c r="AG169" s="274"/>
      <c r="AH169" s="361"/>
      <c r="AI169" s="274"/>
      <c r="AJ169" s="382">
        <f t="shared" si="4"/>
        <v>0</v>
      </c>
      <c r="AK169" s="383">
        <f>IF(ISERR(AL169/AJ169),S!D167,(AL169/AJ169))</f>
        <v>400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1"/>
      <c r="AA170" s="274"/>
      <c r="AB170" s="361"/>
      <c r="AC170" s="274"/>
      <c r="AD170" s="389"/>
      <c r="AE170" s="393"/>
      <c r="AF170" s="395"/>
      <c r="AG170" s="274"/>
      <c r="AH170" s="361"/>
      <c r="AI170" s="274"/>
      <c r="AJ170" s="382">
        <f t="shared" si="4"/>
        <v>5</v>
      </c>
      <c r="AK170" s="383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/>
      <c r="W171" s="274"/>
      <c r="X171" s="263"/>
      <c r="Y171" s="274"/>
      <c r="Z171" s="361"/>
      <c r="AA171" s="274"/>
      <c r="AB171" s="361"/>
      <c r="AC171" s="274"/>
      <c r="AD171" s="389"/>
      <c r="AE171" s="393"/>
      <c r="AF171" s="395"/>
      <c r="AG171" s="274"/>
      <c r="AH171" s="361"/>
      <c r="AI171" s="274"/>
      <c r="AJ171" s="382">
        <f t="shared" si="4"/>
        <v>11</v>
      </c>
      <c r="AK171" s="383">
        <f>IF(ISERR(AL171/AJ171),S!D169,(AL171/AJ171))</f>
        <v>450</v>
      </c>
      <c r="AL171" s="130">
        <f t="shared" si="5"/>
        <v>4950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1"/>
      <c r="AA172" s="274"/>
      <c r="AB172" s="361"/>
      <c r="AC172" s="274"/>
      <c r="AD172" s="389"/>
      <c r="AE172" s="393"/>
      <c r="AF172" s="395"/>
      <c r="AG172" s="274"/>
      <c r="AH172" s="361"/>
      <c r="AI172" s="274"/>
      <c r="AJ172" s="382">
        <f t="shared" si="4"/>
        <v>0</v>
      </c>
      <c r="AK172" s="383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1"/>
      <c r="AA173" s="274"/>
      <c r="AB173" s="361"/>
      <c r="AC173" s="274"/>
      <c r="AD173" s="389"/>
      <c r="AE173" s="393"/>
      <c r="AF173" s="395"/>
      <c r="AG173" s="274"/>
      <c r="AH173" s="361"/>
      <c r="AI173" s="274"/>
      <c r="AJ173" s="382">
        <f t="shared" si="4"/>
        <v>0</v>
      </c>
      <c r="AK173" s="383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1"/>
      <c r="AA174" s="274"/>
      <c r="AB174" s="361"/>
      <c r="AC174" s="274"/>
      <c r="AD174" s="389"/>
      <c r="AE174" s="393"/>
      <c r="AF174" s="395"/>
      <c r="AG174" s="274"/>
      <c r="AH174" s="361"/>
      <c r="AI174" s="274"/>
      <c r="AJ174" s="382">
        <f t="shared" si="4"/>
        <v>5.5</v>
      </c>
      <c r="AK174" s="383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1"/>
      <c r="AA175" s="274"/>
      <c r="AB175" s="361"/>
      <c r="AC175" s="274"/>
      <c r="AD175" s="389"/>
      <c r="AE175" s="393"/>
      <c r="AF175" s="395"/>
      <c r="AG175" s="274"/>
      <c r="AH175" s="361"/>
      <c r="AI175" s="274"/>
      <c r="AJ175" s="382">
        <f t="shared" si="4"/>
        <v>0</v>
      </c>
      <c r="AK175" s="383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1"/>
      <c r="AA176" s="274"/>
      <c r="AB176" s="361"/>
      <c r="AC176" s="274"/>
      <c r="AD176" s="389"/>
      <c r="AE176" s="393"/>
      <c r="AF176" s="395"/>
      <c r="AG176" s="274"/>
      <c r="AH176" s="361"/>
      <c r="AI176" s="274"/>
      <c r="AJ176" s="382">
        <f t="shared" si="4"/>
        <v>0</v>
      </c>
      <c r="AK176" s="383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1"/>
      <c r="AA177" s="274"/>
      <c r="AB177" s="361"/>
      <c r="AC177" s="274"/>
      <c r="AD177" s="389"/>
      <c r="AE177" s="393"/>
      <c r="AF177" s="395"/>
      <c r="AG177" s="274"/>
      <c r="AH177" s="361"/>
      <c r="AI177" s="274"/>
      <c r="AJ177" s="382">
        <f t="shared" si="4"/>
        <v>0</v>
      </c>
      <c r="AK177" s="383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1"/>
      <c r="AA178" s="274"/>
      <c r="AB178" s="361"/>
      <c r="AC178" s="274"/>
      <c r="AD178" s="389"/>
      <c r="AE178" s="393"/>
      <c r="AF178" s="395"/>
      <c r="AG178" s="274"/>
      <c r="AH178" s="361"/>
      <c r="AI178" s="274"/>
      <c r="AJ178" s="382">
        <f t="shared" si="4"/>
        <v>0</v>
      </c>
      <c r="AK178" s="383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/>
      <c r="U179" s="274"/>
      <c r="V179" s="126"/>
      <c r="W179" s="274"/>
      <c r="X179" s="263"/>
      <c r="Y179" s="274"/>
      <c r="Z179" s="361"/>
      <c r="AA179" s="274"/>
      <c r="AB179" s="361"/>
      <c r="AC179" s="274"/>
      <c r="AD179" s="389"/>
      <c r="AE179" s="393"/>
      <c r="AF179" s="395"/>
      <c r="AG179" s="274"/>
      <c r="AH179" s="361"/>
      <c r="AI179" s="274"/>
      <c r="AJ179" s="382">
        <f t="shared" si="4"/>
        <v>54</v>
      </c>
      <c r="AK179" s="383">
        <f>IF(ISERR(AL179/AJ179),S!D177,(AL179/AJ179))</f>
        <v>23.24074074074074</v>
      </c>
      <c r="AL179" s="130">
        <f t="shared" si="5"/>
        <v>1255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/>
      <c r="U180" s="274"/>
      <c r="V180" s="126"/>
      <c r="W180" s="274"/>
      <c r="X180" s="263"/>
      <c r="Y180" s="274"/>
      <c r="Z180" s="361"/>
      <c r="AA180" s="274"/>
      <c r="AB180" s="361"/>
      <c r="AC180" s="274"/>
      <c r="AD180" s="389"/>
      <c r="AE180" s="393"/>
      <c r="AF180" s="395"/>
      <c r="AG180" s="274"/>
      <c r="AH180" s="361"/>
      <c r="AI180" s="274"/>
      <c r="AJ180" s="382">
        <f t="shared" si="4"/>
        <v>113</v>
      </c>
      <c r="AK180" s="383">
        <f>IF(ISERR(AL180/AJ180),S!D178,(AL180/AJ180))</f>
        <v>57.920353982300888</v>
      </c>
      <c r="AL180" s="130">
        <f t="shared" si="5"/>
        <v>6545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/>
      <c r="U181" s="274"/>
      <c r="V181" s="126"/>
      <c r="W181" s="274"/>
      <c r="X181" s="263"/>
      <c r="Y181" s="274"/>
      <c r="Z181" s="361"/>
      <c r="AA181" s="274"/>
      <c r="AB181" s="361"/>
      <c r="AC181" s="274"/>
      <c r="AD181" s="389"/>
      <c r="AE181" s="393"/>
      <c r="AF181" s="395"/>
      <c r="AG181" s="274"/>
      <c r="AH181" s="361"/>
      <c r="AI181" s="274"/>
      <c r="AJ181" s="382">
        <f t="shared" si="4"/>
        <v>16.5</v>
      </c>
      <c r="AK181" s="383">
        <f>IF(ISERR(AL181/AJ181),S!D179,(AL181/AJ181))</f>
        <v>167.57575757575756</v>
      </c>
      <c r="AL181" s="130">
        <f t="shared" si="5"/>
        <v>2765</v>
      </c>
    </row>
    <row r="182" spans="1:38">
      <c r="A182" s="122">
        <v>178</v>
      </c>
      <c r="B182" s="123" t="s">
        <v>437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/>
      <c r="U182" s="274"/>
      <c r="V182" s="126"/>
      <c r="W182" s="274"/>
      <c r="X182" s="263"/>
      <c r="Y182" s="274"/>
      <c r="Z182" s="361"/>
      <c r="AA182" s="274"/>
      <c r="AB182" s="361"/>
      <c r="AC182" s="274"/>
      <c r="AD182" s="389"/>
      <c r="AE182" s="393"/>
      <c r="AF182" s="395"/>
      <c r="AG182" s="274"/>
      <c r="AH182" s="361"/>
      <c r="AI182" s="274"/>
      <c r="AJ182" s="382">
        <f t="shared" si="4"/>
        <v>14.5</v>
      </c>
      <c r="AK182" s="383">
        <f>IF(ISERR(AL182/AJ182),S!D180,(AL182/AJ182))</f>
        <v>162.75862068965517</v>
      </c>
      <c r="AL182" s="130">
        <f t="shared" si="5"/>
        <v>2360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/>
      <c r="U183" s="274"/>
      <c r="V183" s="126"/>
      <c r="W183" s="274"/>
      <c r="X183" s="263"/>
      <c r="Y183" s="274"/>
      <c r="Z183" s="361"/>
      <c r="AA183" s="274"/>
      <c r="AB183" s="361"/>
      <c r="AC183" s="274"/>
      <c r="AD183" s="389"/>
      <c r="AE183" s="393"/>
      <c r="AF183" s="395"/>
      <c r="AG183" s="274"/>
      <c r="AH183" s="361"/>
      <c r="AI183" s="274"/>
      <c r="AJ183" s="382">
        <f t="shared" si="4"/>
        <v>16</v>
      </c>
      <c r="AK183" s="383">
        <f>IF(ISERR(AL183/AJ183),S!D181,(AL183/AJ183))</f>
        <v>194.375</v>
      </c>
      <c r="AL183" s="130">
        <f t="shared" si="5"/>
        <v>3110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/>
      <c r="U184" s="274"/>
      <c r="V184" s="126"/>
      <c r="W184" s="274"/>
      <c r="X184" s="263"/>
      <c r="Y184" s="274"/>
      <c r="Z184" s="361"/>
      <c r="AA184" s="274"/>
      <c r="AB184" s="361"/>
      <c r="AC184" s="274"/>
      <c r="AD184" s="389"/>
      <c r="AE184" s="393"/>
      <c r="AF184" s="395"/>
      <c r="AG184" s="274"/>
      <c r="AH184" s="361"/>
      <c r="AI184" s="274"/>
      <c r="AJ184" s="382">
        <f t="shared" si="4"/>
        <v>329</v>
      </c>
      <c r="AK184" s="383">
        <f>IF(ISERR(AL184/AJ184),S!D182,(AL184/AJ184))</f>
        <v>4.8510638297872344</v>
      </c>
      <c r="AL184" s="130">
        <f t="shared" si="5"/>
        <v>1596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/>
      <c r="U185" s="274"/>
      <c r="V185" s="126"/>
      <c r="W185" s="274"/>
      <c r="X185" s="263"/>
      <c r="Y185" s="274"/>
      <c r="Z185" s="361"/>
      <c r="AA185" s="274"/>
      <c r="AB185" s="361"/>
      <c r="AC185" s="274"/>
      <c r="AD185" s="389"/>
      <c r="AE185" s="393"/>
      <c r="AF185" s="395"/>
      <c r="AG185" s="274"/>
      <c r="AH185" s="361"/>
      <c r="AI185" s="274"/>
      <c r="AJ185" s="382">
        <f t="shared" si="4"/>
        <v>80</v>
      </c>
      <c r="AK185" s="383">
        <f>IF(ISERR(AL185/AJ185),S!D183,(AL185/AJ185))</f>
        <v>74.6875</v>
      </c>
      <c r="AL185" s="130">
        <f t="shared" si="5"/>
        <v>5975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/>
      <c r="U186" s="274"/>
      <c r="V186" s="126"/>
      <c r="W186" s="274"/>
      <c r="X186" s="263"/>
      <c r="Y186" s="274"/>
      <c r="Z186" s="361"/>
      <c r="AA186" s="274"/>
      <c r="AB186" s="361"/>
      <c r="AC186" s="274"/>
      <c r="AD186" s="389"/>
      <c r="AE186" s="393"/>
      <c r="AF186" s="395"/>
      <c r="AG186" s="274"/>
      <c r="AH186" s="361"/>
      <c r="AI186" s="274"/>
      <c r="AJ186" s="382">
        <f t="shared" si="4"/>
        <v>36</v>
      </c>
      <c r="AK186" s="383">
        <f>IF(ISERR(AL186/AJ186),S!D184,(AL186/AJ186))</f>
        <v>66.388888888888886</v>
      </c>
      <c r="AL186" s="130">
        <f t="shared" si="5"/>
        <v>2390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/>
      <c r="U187" s="274"/>
      <c r="V187" s="126"/>
      <c r="W187" s="274"/>
      <c r="X187" s="263"/>
      <c r="Y187" s="274"/>
      <c r="Z187" s="361"/>
      <c r="AA187" s="274"/>
      <c r="AB187" s="361"/>
      <c r="AC187" s="274"/>
      <c r="AD187" s="389"/>
      <c r="AE187" s="393"/>
      <c r="AF187" s="395"/>
      <c r="AG187" s="274"/>
      <c r="AH187" s="361"/>
      <c r="AI187" s="274"/>
      <c r="AJ187" s="382">
        <f t="shared" si="4"/>
        <v>20</v>
      </c>
      <c r="AK187" s="383">
        <f>IF(ISERR(AL187/AJ187),S!D185,(AL187/AJ187))</f>
        <v>62</v>
      </c>
      <c r="AL187" s="130">
        <f t="shared" si="5"/>
        <v>1240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/>
      <c r="W188" s="274"/>
      <c r="X188" s="263"/>
      <c r="Y188" s="274"/>
      <c r="Z188" s="361"/>
      <c r="AA188" s="274"/>
      <c r="AB188" s="361"/>
      <c r="AC188" s="274"/>
      <c r="AD188" s="389"/>
      <c r="AE188" s="393"/>
      <c r="AF188" s="395"/>
      <c r="AG188" s="274"/>
      <c r="AH188" s="361"/>
      <c r="AI188" s="274"/>
      <c r="AJ188" s="382">
        <f t="shared" si="4"/>
        <v>6</v>
      </c>
      <c r="AK188" s="383">
        <f>IF(ISERR(AL188/AJ188),S!D186,(AL188/AJ188))</f>
        <v>60</v>
      </c>
      <c r="AL188" s="130">
        <f t="shared" si="5"/>
        <v>360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/>
      <c r="U189" s="274"/>
      <c r="V189" s="126"/>
      <c r="W189" s="274"/>
      <c r="X189" s="263"/>
      <c r="Y189" s="274"/>
      <c r="Z189" s="361"/>
      <c r="AA189" s="274"/>
      <c r="AB189" s="361"/>
      <c r="AC189" s="274"/>
      <c r="AD189" s="389"/>
      <c r="AE189" s="393"/>
      <c r="AF189" s="395"/>
      <c r="AG189" s="274"/>
      <c r="AH189" s="361"/>
      <c r="AI189" s="274"/>
      <c r="AJ189" s="382">
        <f t="shared" si="4"/>
        <v>18</v>
      </c>
      <c r="AK189" s="383">
        <f>IF(ISERR(AL189/AJ189),S!D187,(AL189/AJ189))</f>
        <v>40</v>
      </c>
      <c r="AL189" s="130">
        <f t="shared" si="5"/>
        <v>720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/>
      <c r="W190" s="274"/>
      <c r="X190" s="263"/>
      <c r="Y190" s="274"/>
      <c r="Z190" s="361"/>
      <c r="AA190" s="274"/>
      <c r="AB190" s="361"/>
      <c r="AC190" s="274"/>
      <c r="AD190" s="389"/>
      <c r="AE190" s="393"/>
      <c r="AF190" s="395"/>
      <c r="AG190" s="274"/>
      <c r="AH190" s="361"/>
      <c r="AI190" s="274"/>
      <c r="AJ190" s="382">
        <f t="shared" si="4"/>
        <v>144</v>
      </c>
      <c r="AK190" s="383">
        <f>IF(ISERR(AL190/AJ190),S!D188,(AL190/AJ190))</f>
        <v>5.791666666666667</v>
      </c>
      <c r="AL190" s="130">
        <f t="shared" si="5"/>
        <v>834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1"/>
      <c r="AA191" s="274"/>
      <c r="AB191" s="361"/>
      <c r="AC191" s="274"/>
      <c r="AD191" s="389"/>
      <c r="AE191" s="393"/>
      <c r="AF191" s="395"/>
      <c r="AG191" s="274"/>
      <c r="AH191" s="361"/>
      <c r="AI191" s="274"/>
      <c r="AJ191" s="382">
        <f t="shared" si="4"/>
        <v>0</v>
      </c>
      <c r="AK191" s="383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1"/>
      <c r="AA192" s="274"/>
      <c r="AB192" s="361"/>
      <c r="AC192" s="274"/>
      <c r="AD192" s="389"/>
      <c r="AE192" s="393"/>
      <c r="AF192" s="395"/>
      <c r="AG192" s="274"/>
      <c r="AH192" s="361"/>
      <c r="AI192" s="274"/>
      <c r="AJ192" s="382">
        <f t="shared" si="4"/>
        <v>28</v>
      </c>
      <c r="AK192" s="383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1"/>
      <c r="AA193" s="274"/>
      <c r="AB193" s="361"/>
      <c r="AC193" s="274"/>
      <c r="AD193" s="389"/>
      <c r="AE193" s="393"/>
      <c r="AF193" s="395"/>
      <c r="AG193" s="274"/>
      <c r="AH193" s="361"/>
      <c r="AI193" s="274"/>
      <c r="AJ193" s="382">
        <f t="shared" si="4"/>
        <v>10</v>
      </c>
      <c r="AK193" s="383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1"/>
      <c r="AA194" s="274"/>
      <c r="AB194" s="361"/>
      <c r="AC194" s="274"/>
      <c r="AD194" s="389"/>
      <c r="AE194" s="393"/>
      <c r="AF194" s="395"/>
      <c r="AG194" s="274"/>
      <c r="AH194" s="361"/>
      <c r="AI194" s="274"/>
      <c r="AJ194" s="382">
        <f t="shared" si="4"/>
        <v>0</v>
      </c>
      <c r="AK194" s="383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1"/>
      <c r="AA195" s="274"/>
      <c r="AB195" s="361"/>
      <c r="AC195" s="274"/>
      <c r="AD195" s="389"/>
      <c r="AE195" s="393"/>
      <c r="AF195" s="395"/>
      <c r="AG195" s="274"/>
      <c r="AH195" s="361"/>
      <c r="AI195" s="274"/>
      <c r="AJ195" s="382">
        <f t="shared" si="4"/>
        <v>32</v>
      </c>
      <c r="AK195" s="383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/>
      <c r="W196" s="274"/>
      <c r="X196" s="263"/>
      <c r="Y196" s="274"/>
      <c r="Z196" s="361"/>
      <c r="AA196" s="274"/>
      <c r="AB196" s="361"/>
      <c r="AC196" s="274"/>
      <c r="AD196" s="389"/>
      <c r="AE196" s="393"/>
      <c r="AF196" s="395"/>
      <c r="AG196" s="274"/>
      <c r="AH196" s="361"/>
      <c r="AI196" s="274"/>
      <c r="AJ196" s="382">
        <f t="shared" si="4"/>
        <v>62.9</v>
      </c>
      <c r="AK196" s="383">
        <f>IF(ISERR(AL196/AJ196),S!D194,(AL196/AJ196))</f>
        <v>20.953895071542131</v>
      </c>
      <c r="AL196" s="130">
        <f t="shared" si="5"/>
        <v>1318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1"/>
      <c r="AA197" s="274"/>
      <c r="AB197" s="361"/>
      <c r="AC197" s="274"/>
      <c r="AD197" s="389"/>
      <c r="AE197" s="393"/>
      <c r="AF197" s="395"/>
      <c r="AG197" s="274"/>
      <c r="AH197" s="361"/>
      <c r="AI197" s="274"/>
      <c r="AJ197" s="382">
        <f t="shared" si="4"/>
        <v>84</v>
      </c>
      <c r="AK197" s="383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1"/>
      <c r="AA198" s="274"/>
      <c r="AB198" s="361"/>
      <c r="AC198" s="274"/>
      <c r="AD198" s="389"/>
      <c r="AE198" s="393"/>
      <c r="AF198" s="395"/>
      <c r="AG198" s="274"/>
      <c r="AH198" s="361"/>
      <c r="AI198" s="274"/>
      <c r="AJ198" s="382">
        <f t="shared" ref="AJ198:AJ254" si="6">R198+P198+N198+L198+J198+H198+F198+D198+T198+V198+X198+Z198+AB198+AD198+AF198+AH198</f>
        <v>0</v>
      </c>
      <c r="AK198" s="383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/>
      <c r="U199" s="274"/>
      <c r="V199" s="126"/>
      <c r="W199" s="274"/>
      <c r="X199" s="263"/>
      <c r="Y199" s="274"/>
      <c r="Z199" s="361"/>
      <c r="AA199" s="274"/>
      <c r="AB199" s="361"/>
      <c r="AC199" s="274"/>
      <c r="AD199" s="389"/>
      <c r="AE199" s="393"/>
      <c r="AF199" s="395"/>
      <c r="AG199" s="274"/>
      <c r="AH199" s="361"/>
      <c r="AI199" s="274"/>
      <c r="AJ199" s="382">
        <f t="shared" si="6"/>
        <v>16</v>
      </c>
      <c r="AK199" s="383">
        <f>IF(ISERR(AL199/AJ199),S!D197,(AL199/AJ199))</f>
        <v>119.375</v>
      </c>
      <c r="AL199" s="130">
        <f t="shared" si="7"/>
        <v>1910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/>
      <c r="U200" s="274"/>
      <c r="V200" s="126"/>
      <c r="W200" s="274"/>
      <c r="X200" s="263"/>
      <c r="Y200" s="274"/>
      <c r="Z200" s="361"/>
      <c r="AA200" s="274"/>
      <c r="AB200" s="361"/>
      <c r="AC200" s="274"/>
      <c r="AD200" s="389"/>
      <c r="AE200" s="393"/>
      <c r="AF200" s="395"/>
      <c r="AG200" s="274"/>
      <c r="AH200" s="361"/>
      <c r="AI200" s="274"/>
      <c r="AJ200" s="382">
        <f t="shared" si="6"/>
        <v>4.5</v>
      </c>
      <c r="AK200" s="383">
        <f>IF(ISERR(AL200/AJ200),S!D198,(AL200/AJ200))</f>
        <v>145.55555555555554</v>
      </c>
      <c r="AL200" s="130">
        <f t="shared" si="7"/>
        <v>655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1"/>
      <c r="AA201" s="274"/>
      <c r="AB201" s="361"/>
      <c r="AC201" s="274"/>
      <c r="AD201" s="389"/>
      <c r="AE201" s="393"/>
      <c r="AF201" s="395"/>
      <c r="AG201" s="274"/>
      <c r="AH201" s="361"/>
      <c r="AI201" s="274"/>
      <c r="AJ201" s="382">
        <f t="shared" si="6"/>
        <v>2</v>
      </c>
      <c r="AK201" s="383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1"/>
      <c r="AA202" s="274"/>
      <c r="AB202" s="361"/>
      <c r="AC202" s="274"/>
      <c r="AD202" s="389"/>
      <c r="AE202" s="393"/>
      <c r="AF202" s="395"/>
      <c r="AG202" s="274"/>
      <c r="AH202" s="361"/>
      <c r="AI202" s="274"/>
      <c r="AJ202" s="382">
        <f t="shared" si="6"/>
        <v>1.5</v>
      </c>
      <c r="AK202" s="383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1"/>
      <c r="AA203" s="274"/>
      <c r="AB203" s="361"/>
      <c r="AC203" s="274"/>
      <c r="AD203" s="389"/>
      <c r="AE203" s="393"/>
      <c r="AF203" s="395"/>
      <c r="AG203" s="274"/>
      <c r="AH203" s="361"/>
      <c r="AI203" s="274"/>
      <c r="AJ203" s="382">
        <f t="shared" si="6"/>
        <v>1</v>
      </c>
      <c r="AK203" s="383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1"/>
      <c r="AA204" s="274"/>
      <c r="AB204" s="361"/>
      <c r="AC204" s="274"/>
      <c r="AD204" s="389"/>
      <c r="AE204" s="393"/>
      <c r="AF204" s="395"/>
      <c r="AG204" s="274"/>
      <c r="AH204" s="361"/>
      <c r="AI204" s="274"/>
      <c r="AJ204" s="382">
        <f t="shared" si="6"/>
        <v>0</v>
      </c>
      <c r="AK204" s="383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/>
      <c r="U205" s="274"/>
      <c r="V205" s="126"/>
      <c r="W205" s="274"/>
      <c r="X205" s="263"/>
      <c r="Y205" s="274"/>
      <c r="Z205" s="361"/>
      <c r="AA205" s="274"/>
      <c r="AB205" s="361"/>
      <c r="AC205" s="274"/>
      <c r="AD205" s="389"/>
      <c r="AE205" s="393"/>
      <c r="AF205" s="395"/>
      <c r="AG205" s="274"/>
      <c r="AH205" s="361"/>
      <c r="AI205" s="274"/>
      <c r="AJ205" s="382">
        <f t="shared" si="6"/>
        <v>15</v>
      </c>
      <c r="AK205" s="383">
        <f>IF(ISERR(AL205/AJ205),S!D203,(AL205/AJ205))</f>
        <v>37</v>
      </c>
      <c r="AL205" s="130">
        <f t="shared" si="7"/>
        <v>555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1"/>
      <c r="AA206" s="274"/>
      <c r="AB206" s="361"/>
      <c r="AC206" s="274"/>
      <c r="AD206" s="389"/>
      <c r="AE206" s="393"/>
      <c r="AF206" s="395"/>
      <c r="AG206" s="274"/>
      <c r="AH206" s="361"/>
      <c r="AI206" s="274"/>
      <c r="AJ206" s="382">
        <f t="shared" si="6"/>
        <v>34</v>
      </c>
      <c r="AK206" s="383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1"/>
      <c r="AA207" s="274"/>
      <c r="AB207" s="361"/>
      <c r="AC207" s="274"/>
      <c r="AD207" s="389"/>
      <c r="AE207" s="393"/>
      <c r="AF207" s="395"/>
      <c r="AG207" s="274"/>
      <c r="AH207" s="361"/>
      <c r="AI207" s="274"/>
      <c r="AJ207" s="382">
        <f t="shared" si="6"/>
        <v>14</v>
      </c>
      <c r="AK207" s="383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1"/>
      <c r="AA208" s="274"/>
      <c r="AB208" s="361"/>
      <c r="AC208" s="274"/>
      <c r="AD208" s="389"/>
      <c r="AE208" s="393"/>
      <c r="AF208" s="395"/>
      <c r="AG208" s="274"/>
      <c r="AH208" s="361"/>
      <c r="AI208" s="274"/>
      <c r="AJ208" s="382">
        <f t="shared" si="6"/>
        <v>55</v>
      </c>
      <c r="AK208" s="383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1"/>
      <c r="AA209" s="274"/>
      <c r="AB209" s="361"/>
      <c r="AC209" s="274"/>
      <c r="AD209" s="389"/>
      <c r="AE209" s="393"/>
      <c r="AF209" s="395"/>
      <c r="AG209" s="274"/>
      <c r="AH209" s="361"/>
      <c r="AI209" s="274"/>
      <c r="AJ209" s="382">
        <f t="shared" si="6"/>
        <v>25</v>
      </c>
      <c r="AK209" s="383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438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1"/>
      <c r="AA210" s="274"/>
      <c r="AB210" s="361"/>
      <c r="AC210" s="274"/>
      <c r="AD210" s="389"/>
      <c r="AE210" s="393"/>
      <c r="AF210" s="395"/>
      <c r="AG210" s="274"/>
      <c r="AH210" s="361"/>
      <c r="AI210" s="274"/>
      <c r="AJ210" s="382">
        <f t="shared" si="6"/>
        <v>0</v>
      </c>
      <c r="AK210" s="383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1"/>
      <c r="AA211" s="274"/>
      <c r="AB211" s="361"/>
      <c r="AC211" s="274"/>
      <c r="AD211" s="389"/>
      <c r="AE211" s="393"/>
      <c r="AF211" s="395"/>
      <c r="AG211" s="274"/>
      <c r="AH211" s="361"/>
      <c r="AI211" s="274"/>
      <c r="AJ211" s="382">
        <f t="shared" si="6"/>
        <v>0</v>
      </c>
      <c r="AK211" s="383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1"/>
      <c r="AA212" s="274"/>
      <c r="AB212" s="361"/>
      <c r="AC212" s="274"/>
      <c r="AD212" s="389"/>
      <c r="AE212" s="393"/>
      <c r="AF212" s="395"/>
      <c r="AG212" s="274"/>
      <c r="AH212" s="361"/>
      <c r="AI212" s="274"/>
      <c r="AJ212" s="382">
        <f t="shared" si="6"/>
        <v>0</v>
      </c>
      <c r="AK212" s="383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/>
      <c r="W213" s="274"/>
      <c r="X213" s="263"/>
      <c r="Y213" s="274"/>
      <c r="Z213" s="361"/>
      <c r="AA213" s="274"/>
      <c r="AB213" s="361"/>
      <c r="AC213" s="274"/>
      <c r="AD213" s="389"/>
      <c r="AE213" s="393"/>
      <c r="AF213" s="395"/>
      <c r="AG213" s="274"/>
      <c r="AH213" s="361"/>
      <c r="AI213" s="274"/>
      <c r="AJ213" s="382">
        <f t="shared" si="6"/>
        <v>10</v>
      </c>
      <c r="AK213" s="383">
        <f>IF(ISERR(AL213/AJ213),S!D211,(AL213/AJ213))</f>
        <v>35</v>
      </c>
      <c r="AL213" s="130">
        <f t="shared" si="7"/>
        <v>350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1"/>
      <c r="AA214" s="274"/>
      <c r="AB214" s="361"/>
      <c r="AC214" s="274"/>
      <c r="AD214" s="389"/>
      <c r="AE214" s="393"/>
      <c r="AF214" s="395"/>
      <c r="AG214" s="274"/>
      <c r="AH214" s="361"/>
      <c r="AI214" s="274"/>
      <c r="AJ214" s="382">
        <f t="shared" si="6"/>
        <v>3.56</v>
      </c>
      <c r="AK214" s="383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1"/>
      <c r="AA215" s="274"/>
      <c r="AB215" s="361"/>
      <c r="AC215" s="274"/>
      <c r="AD215" s="389"/>
      <c r="AE215" s="393"/>
      <c r="AF215" s="395"/>
      <c r="AG215" s="274"/>
      <c r="AH215" s="361"/>
      <c r="AI215" s="274"/>
      <c r="AJ215" s="382">
        <f t="shared" si="6"/>
        <v>0</v>
      </c>
      <c r="AK215" s="383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/>
      <c r="U216" s="274"/>
      <c r="V216" s="126"/>
      <c r="W216" s="274"/>
      <c r="X216" s="263"/>
      <c r="Y216" s="274"/>
      <c r="Z216" s="361"/>
      <c r="AA216" s="274"/>
      <c r="AB216" s="361"/>
      <c r="AC216" s="274"/>
      <c r="AD216" s="389"/>
      <c r="AE216" s="393"/>
      <c r="AF216" s="395"/>
      <c r="AG216" s="274"/>
      <c r="AH216" s="361"/>
      <c r="AI216" s="274"/>
      <c r="AJ216" s="382">
        <f t="shared" si="6"/>
        <v>28</v>
      </c>
      <c r="AK216" s="383">
        <f>IF(ISERR(AL216/AJ216),S!D214,(AL216/AJ216))</f>
        <v>60</v>
      </c>
      <c r="AL216" s="130">
        <f t="shared" si="7"/>
        <v>1680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1"/>
      <c r="AA217" s="274"/>
      <c r="AB217" s="361"/>
      <c r="AC217" s="274"/>
      <c r="AD217" s="389"/>
      <c r="AE217" s="393"/>
      <c r="AF217" s="395"/>
      <c r="AG217" s="274"/>
      <c r="AH217" s="361"/>
      <c r="AI217" s="274"/>
      <c r="AJ217" s="382">
        <f t="shared" si="6"/>
        <v>0</v>
      </c>
      <c r="AK217" s="383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1"/>
      <c r="AA218" s="274"/>
      <c r="AB218" s="361"/>
      <c r="AC218" s="274"/>
      <c r="AD218" s="389"/>
      <c r="AE218" s="393"/>
      <c r="AF218" s="395"/>
      <c r="AG218" s="274"/>
      <c r="AH218" s="361"/>
      <c r="AI218" s="274"/>
      <c r="AJ218" s="382">
        <f t="shared" si="6"/>
        <v>0</v>
      </c>
      <c r="AK218" s="383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1"/>
      <c r="AA219" s="274"/>
      <c r="AB219" s="361"/>
      <c r="AC219" s="274"/>
      <c r="AD219" s="389"/>
      <c r="AE219" s="393"/>
      <c r="AF219" s="395"/>
      <c r="AG219" s="274"/>
      <c r="AH219" s="361"/>
      <c r="AI219" s="274"/>
      <c r="AJ219" s="382">
        <f t="shared" si="6"/>
        <v>0</v>
      </c>
      <c r="AK219" s="383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1"/>
      <c r="AA220" s="274"/>
      <c r="AB220" s="361"/>
      <c r="AC220" s="274"/>
      <c r="AD220" s="389"/>
      <c r="AE220" s="393"/>
      <c r="AF220" s="395"/>
      <c r="AG220" s="274"/>
      <c r="AH220" s="361"/>
      <c r="AI220" s="274"/>
      <c r="AJ220" s="382">
        <f t="shared" si="6"/>
        <v>1</v>
      </c>
      <c r="AK220" s="383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1"/>
      <c r="AA221" s="274"/>
      <c r="AB221" s="361"/>
      <c r="AC221" s="274"/>
      <c r="AD221" s="389"/>
      <c r="AE221" s="393"/>
      <c r="AF221" s="395"/>
      <c r="AG221" s="274"/>
      <c r="AH221" s="361"/>
      <c r="AI221" s="274"/>
      <c r="AJ221" s="382">
        <f t="shared" si="6"/>
        <v>0</v>
      </c>
      <c r="AK221" s="383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1"/>
      <c r="AA222" s="274"/>
      <c r="AB222" s="361"/>
      <c r="AC222" s="274"/>
      <c r="AD222" s="389"/>
      <c r="AE222" s="393"/>
      <c r="AF222" s="395"/>
      <c r="AG222" s="274"/>
      <c r="AH222" s="361"/>
      <c r="AI222" s="274"/>
      <c r="AJ222" s="382">
        <f t="shared" si="6"/>
        <v>0</v>
      </c>
      <c r="AK222" s="383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1"/>
      <c r="AA223" s="274"/>
      <c r="AB223" s="361"/>
      <c r="AC223" s="274"/>
      <c r="AD223" s="389"/>
      <c r="AE223" s="393"/>
      <c r="AF223" s="395"/>
      <c r="AG223" s="274"/>
      <c r="AH223" s="361"/>
      <c r="AI223" s="274"/>
      <c r="AJ223" s="382">
        <f t="shared" si="6"/>
        <v>2</v>
      </c>
      <c r="AK223" s="383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1"/>
      <c r="AA224" s="274"/>
      <c r="AB224" s="361"/>
      <c r="AC224" s="274"/>
      <c r="AD224" s="389"/>
      <c r="AE224" s="393"/>
      <c r="AF224" s="395"/>
      <c r="AG224" s="274"/>
      <c r="AH224" s="361"/>
      <c r="AI224" s="274"/>
      <c r="AJ224" s="382">
        <f t="shared" si="6"/>
        <v>0</v>
      </c>
      <c r="AK224" s="383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1"/>
      <c r="AA225" s="274"/>
      <c r="AB225" s="361"/>
      <c r="AC225" s="274"/>
      <c r="AD225" s="389"/>
      <c r="AE225" s="393"/>
      <c r="AF225" s="395"/>
      <c r="AG225" s="274"/>
      <c r="AH225" s="361"/>
      <c r="AI225" s="274"/>
      <c r="AJ225" s="382">
        <f t="shared" si="6"/>
        <v>0</v>
      </c>
      <c r="AK225" s="383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1"/>
      <c r="AA226" s="274"/>
      <c r="AB226" s="361"/>
      <c r="AC226" s="274"/>
      <c r="AD226" s="389"/>
      <c r="AE226" s="393"/>
      <c r="AF226" s="395"/>
      <c r="AG226" s="274"/>
      <c r="AH226" s="361"/>
      <c r="AI226" s="274"/>
      <c r="AJ226" s="382">
        <f t="shared" si="6"/>
        <v>0</v>
      </c>
      <c r="AK226" s="383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1"/>
      <c r="AA227" s="274"/>
      <c r="AB227" s="361"/>
      <c r="AC227" s="274"/>
      <c r="AD227" s="389"/>
      <c r="AE227" s="393"/>
      <c r="AF227" s="395"/>
      <c r="AG227" s="274"/>
      <c r="AH227" s="361"/>
      <c r="AI227" s="274"/>
      <c r="AJ227" s="382">
        <f t="shared" si="6"/>
        <v>0</v>
      </c>
      <c r="AK227" s="383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1"/>
      <c r="AA228" s="274"/>
      <c r="AB228" s="361"/>
      <c r="AC228" s="274"/>
      <c r="AD228" s="389"/>
      <c r="AE228" s="393"/>
      <c r="AF228" s="395"/>
      <c r="AG228" s="274"/>
      <c r="AH228" s="361"/>
      <c r="AI228" s="274"/>
      <c r="AJ228" s="382">
        <f t="shared" si="6"/>
        <v>0</v>
      </c>
      <c r="AK228" s="383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1"/>
      <c r="AA229" s="274"/>
      <c r="AB229" s="361"/>
      <c r="AC229" s="274"/>
      <c r="AD229" s="389"/>
      <c r="AE229" s="393"/>
      <c r="AF229" s="395"/>
      <c r="AG229" s="274"/>
      <c r="AH229" s="361"/>
      <c r="AI229" s="274"/>
      <c r="AJ229" s="382">
        <f t="shared" si="6"/>
        <v>0</v>
      </c>
      <c r="AK229" s="383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1"/>
      <c r="AA230" s="274"/>
      <c r="AB230" s="361"/>
      <c r="AC230" s="274"/>
      <c r="AD230" s="389"/>
      <c r="AE230" s="393"/>
      <c r="AF230" s="395"/>
      <c r="AG230" s="274"/>
      <c r="AH230" s="361"/>
      <c r="AI230" s="274"/>
      <c r="AJ230" s="382">
        <f t="shared" si="6"/>
        <v>0</v>
      </c>
      <c r="AK230" s="383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1"/>
      <c r="AA231" s="274"/>
      <c r="AB231" s="361"/>
      <c r="AC231" s="274"/>
      <c r="AD231" s="389"/>
      <c r="AE231" s="393"/>
      <c r="AF231" s="395"/>
      <c r="AG231" s="274"/>
      <c r="AH231" s="361"/>
      <c r="AI231" s="274"/>
      <c r="AJ231" s="382">
        <f t="shared" si="6"/>
        <v>14.3</v>
      </c>
      <c r="AK231" s="383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1"/>
      <c r="AA232" s="274"/>
      <c r="AB232" s="361"/>
      <c r="AC232" s="274"/>
      <c r="AD232" s="389"/>
      <c r="AE232" s="393"/>
      <c r="AF232" s="395"/>
      <c r="AG232" s="274"/>
      <c r="AH232" s="361"/>
      <c r="AI232" s="274"/>
      <c r="AJ232" s="382">
        <f t="shared" si="6"/>
        <v>28</v>
      </c>
      <c r="AK232" s="383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1"/>
      <c r="AA233" s="274"/>
      <c r="AB233" s="361"/>
      <c r="AC233" s="274"/>
      <c r="AD233" s="389"/>
      <c r="AE233" s="393"/>
      <c r="AF233" s="395"/>
      <c r="AG233" s="274"/>
      <c r="AH233" s="361"/>
      <c r="AI233" s="274"/>
      <c r="AJ233" s="382">
        <f t="shared" si="6"/>
        <v>2000</v>
      </c>
      <c r="AK233" s="383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/>
      <c r="W234" s="274"/>
      <c r="X234" s="263"/>
      <c r="Y234" s="274"/>
      <c r="Z234" s="361"/>
      <c r="AA234" s="274"/>
      <c r="AB234" s="361"/>
      <c r="AC234" s="274"/>
      <c r="AD234" s="389"/>
      <c r="AE234" s="393"/>
      <c r="AF234" s="395"/>
      <c r="AG234" s="274"/>
      <c r="AH234" s="361"/>
      <c r="AI234" s="274"/>
      <c r="AJ234" s="382">
        <f t="shared" si="6"/>
        <v>270</v>
      </c>
      <c r="AK234" s="383">
        <f>IF(ISERR(AL234/AJ234),S!D232,(AL234/AJ234))</f>
        <v>25</v>
      </c>
      <c r="AL234" s="130">
        <f t="shared" si="7"/>
        <v>6750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/>
      <c r="U235" s="274"/>
      <c r="V235" s="126"/>
      <c r="W235" s="274"/>
      <c r="X235" s="263"/>
      <c r="Y235" s="274"/>
      <c r="Z235" s="361"/>
      <c r="AA235" s="274"/>
      <c r="AB235" s="361"/>
      <c r="AC235" s="274"/>
      <c r="AD235" s="389"/>
      <c r="AE235" s="393"/>
      <c r="AF235" s="395"/>
      <c r="AG235" s="274"/>
      <c r="AH235" s="361"/>
      <c r="AI235" s="274"/>
      <c r="AJ235" s="382">
        <f t="shared" si="6"/>
        <v>12.4</v>
      </c>
      <c r="AK235" s="383">
        <f>IF(ISERR(AL235/AJ235),S!D233,(AL235/AJ235))</f>
        <v>500</v>
      </c>
      <c r="AL235" s="130">
        <f t="shared" si="7"/>
        <v>6200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1"/>
      <c r="AA236" s="274"/>
      <c r="AB236" s="361"/>
      <c r="AC236" s="274"/>
      <c r="AD236" s="389"/>
      <c r="AE236" s="393"/>
      <c r="AF236" s="395"/>
      <c r="AG236" s="274"/>
      <c r="AH236" s="361"/>
      <c r="AI236" s="274"/>
      <c r="AJ236" s="382">
        <f t="shared" si="6"/>
        <v>5</v>
      </c>
      <c r="AK236" s="383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1"/>
      <c r="AA237" s="274"/>
      <c r="AB237" s="361"/>
      <c r="AC237" s="274"/>
      <c r="AD237" s="389"/>
      <c r="AE237" s="393"/>
      <c r="AF237" s="395"/>
      <c r="AG237" s="274"/>
      <c r="AH237" s="361"/>
      <c r="AI237" s="274"/>
      <c r="AJ237" s="382">
        <f t="shared" si="6"/>
        <v>0</v>
      </c>
      <c r="AK237" s="383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1"/>
      <c r="AA238" s="274"/>
      <c r="AB238" s="361"/>
      <c r="AC238" s="274"/>
      <c r="AD238" s="389"/>
      <c r="AE238" s="393"/>
      <c r="AF238" s="395"/>
      <c r="AG238" s="274"/>
      <c r="AH238" s="361"/>
      <c r="AI238" s="274"/>
      <c r="AJ238" s="382">
        <f t="shared" si="6"/>
        <v>0</v>
      </c>
      <c r="AK238" s="383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1"/>
      <c r="AA239" s="274"/>
      <c r="AB239" s="361"/>
      <c r="AC239" s="274"/>
      <c r="AD239" s="389"/>
      <c r="AE239" s="393"/>
      <c r="AF239" s="395"/>
      <c r="AG239" s="274"/>
      <c r="AH239" s="361"/>
      <c r="AI239" s="274"/>
      <c r="AJ239" s="382">
        <f t="shared" si="6"/>
        <v>13</v>
      </c>
      <c r="AK239" s="383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286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/>
      <c r="U240" s="274"/>
      <c r="V240" s="126"/>
      <c r="W240" s="274"/>
      <c r="X240" s="263"/>
      <c r="Y240" s="274"/>
      <c r="Z240" s="361"/>
      <c r="AA240" s="274"/>
      <c r="AB240" s="361"/>
      <c r="AC240" s="274"/>
      <c r="AD240" s="389"/>
      <c r="AE240" s="393"/>
      <c r="AF240" s="395"/>
      <c r="AG240" s="274"/>
      <c r="AH240" s="361"/>
      <c r="AI240" s="274"/>
      <c r="AJ240" s="382">
        <f t="shared" si="6"/>
        <v>3</v>
      </c>
      <c r="AK240" s="383">
        <f>IF(ISERR(AL240/AJ240),S!D238,(AL240/AJ240))</f>
        <v>500</v>
      </c>
      <c r="AL240" s="130">
        <f t="shared" si="7"/>
        <v>1500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1"/>
      <c r="AA241" s="274"/>
      <c r="AB241" s="361"/>
      <c r="AC241" s="274"/>
      <c r="AD241" s="389"/>
      <c r="AE241" s="393"/>
      <c r="AF241" s="395"/>
      <c r="AG241" s="274"/>
      <c r="AH241" s="361"/>
      <c r="AI241" s="274"/>
      <c r="AJ241" s="382">
        <f t="shared" si="6"/>
        <v>0</v>
      </c>
      <c r="AK241" s="383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1"/>
      <c r="AA242" s="274"/>
      <c r="AB242" s="361"/>
      <c r="AC242" s="274"/>
      <c r="AD242" s="389"/>
      <c r="AE242" s="393"/>
      <c r="AF242" s="395"/>
      <c r="AG242" s="274"/>
      <c r="AH242" s="361"/>
      <c r="AI242" s="274"/>
      <c r="AJ242" s="382">
        <f t="shared" si="6"/>
        <v>0</v>
      </c>
      <c r="AK242" s="383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1"/>
      <c r="AA243" s="274"/>
      <c r="AB243" s="361"/>
      <c r="AC243" s="274"/>
      <c r="AD243" s="389"/>
      <c r="AE243" s="393"/>
      <c r="AF243" s="395"/>
      <c r="AG243" s="274"/>
      <c r="AH243" s="361"/>
      <c r="AI243" s="274"/>
      <c r="AJ243" s="382">
        <f t="shared" si="6"/>
        <v>0</v>
      </c>
      <c r="AK243" s="383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1"/>
      <c r="AA244" s="274"/>
      <c r="AB244" s="361"/>
      <c r="AC244" s="274"/>
      <c r="AD244" s="389"/>
      <c r="AE244" s="393"/>
      <c r="AF244" s="395"/>
      <c r="AG244" s="274"/>
      <c r="AH244" s="361"/>
      <c r="AI244" s="274"/>
      <c r="AJ244" s="382">
        <f t="shared" si="6"/>
        <v>0</v>
      </c>
      <c r="AK244" s="383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/>
      <c r="K245" s="125"/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/>
      <c r="U245" s="274"/>
      <c r="V245" s="126"/>
      <c r="W245" s="274"/>
      <c r="X245" s="263"/>
      <c r="Y245" s="274"/>
      <c r="Z245" s="361"/>
      <c r="AA245" s="274"/>
      <c r="AB245" s="361"/>
      <c r="AC245" s="274"/>
      <c r="AD245" s="389"/>
      <c r="AE245" s="393"/>
      <c r="AF245" s="395"/>
      <c r="AG245" s="274"/>
      <c r="AH245" s="361"/>
      <c r="AI245" s="274"/>
      <c r="AJ245" s="382">
        <f t="shared" si="6"/>
        <v>686</v>
      </c>
      <c r="AK245" s="383">
        <f>IF(ISERR(AL245/AJ245),S!D243,(AL245/AJ245))</f>
        <v>9.5204081632653068</v>
      </c>
      <c r="AL245" s="130">
        <f t="shared" si="7"/>
        <v>6531</v>
      </c>
    </row>
    <row r="246" spans="1:41">
      <c r="A246" s="122">
        <v>242</v>
      </c>
      <c r="B246" s="123" t="s">
        <v>434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1"/>
      <c r="AA246" s="274"/>
      <c r="AB246" s="361"/>
      <c r="AC246" s="274"/>
      <c r="AD246" s="389"/>
      <c r="AE246" s="393"/>
      <c r="AF246" s="395"/>
      <c r="AG246" s="274"/>
      <c r="AH246" s="361"/>
      <c r="AI246" s="274"/>
      <c r="AJ246" s="382">
        <f t="shared" si="6"/>
        <v>0</v>
      </c>
      <c r="AK246" s="383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1"/>
      <c r="AA247" s="274"/>
      <c r="AB247" s="361"/>
      <c r="AC247" s="274"/>
      <c r="AD247" s="389"/>
      <c r="AE247" s="393"/>
      <c r="AF247" s="395"/>
      <c r="AG247" s="274"/>
      <c r="AH247" s="361"/>
      <c r="AI247" s="274"/>
      <c r="AJ247" s="382">
        <f t="shared" si="6"/>
        <v>20</v>
      </c>
      <c r="AK247" s="383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1"/>
      <c r="AA248" s="274"/>
      <c r="AB248" s="361"/>
      <c r="AC248" s="274"/>
      <c r="AD248" s="389"/>
      <c r="AE248" s="393"/>
      <c r="AF248" s="395"/>
      <c r="AG248" s="274"/>
      <c r="AH248" s="361"/>
      <c r="AI248" s="274"/>
      <c r="AJ248" s="382">
        <f t="shared" si="6"/>
        <v>727</v>
      </c>
      <c r="AK248" s="383">
        <f>IF(ISERR(AL248/AJ248),S!D246,(AL248/AJ248))</f>
        <v>20</v>
      </c>
      <c r="AL248" s="130">
        <f t="shared" si="7"/>
        <v>14540</v>
      </c>
    </row>
    <row r="249" spans="1:41" s="384" customFormat="1" ht="52.5" customHeight="1">
      <c r="A249" s="400">
        <v>245</v>
      </c>
      <c r="B249" s="401" t="s">
        <v>456</v>
      </c>
      <c r="C249" s="400" t="s">
        <v>10</v>
      </c>
      <c r="D249" s="402">
        <f>M!C11</f>
        <v>5165</v>
      </c>
      <c r="E249" s="403">
        <f>D249</f>
        <v>5165</v>
      </c>
      <c r="F249" s="402">
        <f>M!C23</f>
        <v>3300</v>
      </c>
      <c r="G249" s="403">
        <f>F249</f>
        <v>3300</v>
      </c>
      <c r="H249" s="402">
        <f>M!C34</f>
        <v>15450</v>
      </c>
      <c r="I249" s="403">
        <f>H249</f>
        <v>15450</v>
      </c>
      <c r="J249" s="402">
        <f>M!C47</f>
        <v>5030</v>
      </c>
      <c r="K249" s="403">
        <f>J249</f>
        <v>5030</v>
      </c>
      <c r="L249" s="402"/>
      <c r="M249" s="403"/>
      <c r="N249" s="402">
        <f>M!C69</f>
        <v>5100</v>
      </c>
      <c r="O249" s="403">
        <f>N249</f>
        <v>5100</v>
      </c>
      <c r="P249" s="402">
        <f>M!C83</f>
        <v>6080</v>
      </c>
      <c r="Q249" s="403">
        <f>P249</f>
        <v>6080</v>
      </c>
      <c r="R249" s="402">
        <f>M!C99</f>
        <v>2070</v>
      </c>
      <c r="S249" s="403">
        <f>R249</f>
        <v>2070</v>
      </c>
      <c r="T249" s="402"/>
      <c r="U249" s="403"/>
      <c r="V249" s="402"/>
      <c r="W249" s="403"/>
      <c r="X249" s="402"/>
      <c r="Y249" s="403"/>
      <c r="Z249" s="402"/>
      <c r="AA249" s="403"/>
      <c r="AB249" s="402"/>
      <c r="AC249" s="403"/>
      <c r="AD249" s="402"/>
      <c r="AE249" s="403"/>
      <c r="AF249" s="402"/>
      <c r="AG249" s="403"/>
      <c r="AH249" s="402"/>
      <c r="AI249" s="403"/>
      <c r="AJ249" s="402">
        <f t="shared" si="6"/>
        <v>42195</v>
      </c>
      <c r="AK249" s="403">
        <f>IF(ISERR(AL249/AJ249),S!D247,(AL249/AJ249))</f>
        <v>1</v>
      </c>
      <c r="AL249" s="404">
        <f t="shared" si="7"/>
        <v>42195</v>
      </c>
      <c r="AM249" s="400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/>
      <c r="U250" s="274"/>
      <c r="V250" s="126"/>
      <c r="W250" s="274"/>
      <c r="X250" s="263"/>
      <c r="Y250" s="274"/>
      <c r="Z250" s="361"/>
      <c r="AA250" s="274"/>
      <c r="AB250" s="361"/>
      <c r="AC250" s="274"/>
      <c r="AD250" s="389"/>
      <c r="AE250" s="393"/>
      <c r="AF250" s="395"/>
      <c r="AG250" s="274"/>
      <c r="AH250" s="361"/>
      <c r="AI250" s="274"/>
      <c r="AJ250" s="382">
        <f t="shared" si="6"/>
        <v>1530</v>
      </c>
      <c r="AK250" s="383">
        <f>IF(ISERR(AL250/AJ250),S!D248,(AL250/AJ250))</f>
        <v>1</v>
      </c>
      <c r="AL250" s="130">
        <f t="shared" si="7"/>
        <v>1530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1"/>
      <c r="AA251" s="274"/>
      <c r="AB251" s="361"/>
      <c r="AC251" s="274"/>
      <c r="AD251" s="389"/>
      <c r="AE251" s="393"/>
      <c r="AF251" s="395"/>
      <c r="AG251" s="274"/>
      <c r="AH251" s="361"/>
      <c r="AI251" s="274"/>
      <c r="AJ251" s="382">
        <f t="shared" si="6"/>
        <v>3300</v>
      </c>
      <c r="AK251" s="383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/>
      <c r="U252" s="274"/>
      <c r="V252" s="126"/>
      <c r="W252" s="274"/>
      <c r="X252" s="263"/>
      <c r="Y252" s="274"/>
      <c r="Z252" s="361"/>
      <c r="AA252" s="274"/>
      <c r="AB252" s="361"/>
      <c r="AC252" s="274"/>
      <c r="AD252" s="389"/>
      <c r="AE252" s="393"/>
      <c r="AF252" s="395"/>
      <c r="AG252" s="274"/>
      <c r="AH252" s="361"/>
      <c r="AI252" s="274"/>
      <c r="AJ252" s="382">
        <f t="shared" si="6"/>
        <v>2291</v>
      </c>
      <c r="AK252" s="383">
        <f>IF(ISERR(AL252/AJ252),S!D250,(AL252/AJ252))</f>
        <v>1.1152335224792667</v>
      </c>
      <c r="AL252" s="130">
        <f t="shared" si="7"/>
        <v>2555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/>
      <c r="U253" s="274"/>
      <c r="V253" s="126"/>
      <c r="W253" s="274"/>
      <c r="X253" s="263"/>
      <c r="Y253" s="274"/>
      <c r="Z253" s="361"/>
      <c r="AA253" s="274"/>
      <c r="AB253" s="361"/>
      <c r="AC253" s="274"/>
      <c r="AD253" s="389"/>
      <c r="AE253" s="393"/>
      <c r="AF253" s="395"/>
      <c r="AG253" s="274"/>
      <c r="AH253" s="361"/>
      <c r="AI253" s="274"/>
      <c r="AJ253" s="382">
        <f t="shared" si="6"/>
        <v>6250</v>
      </c>
      <c r="AK253" s="383">
        <f>IF(ISERR(AL253/AJ253),S!D251,(AL253/AJ253))</f>
        <v>1</v>
      </c>
      <c r="AL253" s="130">
        <f t="shared" si="7"/>
        <v>6250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/>
      <c r="E254" s="144"/>
      <c r="F254" s="310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7"/>
      <c r="S254" s="276"/>
      <c r="T254" s="273"/>
      <c r="U254" s="275"/>
      <c r="V254" s="126"/>
      <c r="W254" s="274"/>
      <c r="X254" s="273"/>
      <c r="Y254" s="275"/>
      <c r="Z254" s="361"/>
      <c r="AA254" s="274"/>
      <c r="AB254" s="361"/>
      <c r="AC254" s="274"/>
      <c r="AD254" s="389"/>
      <c r="AE254" s="393"/>
      <c r="AF254" s="395"/>
      <c r="AG254" s="274"/>
      <c r="AH254" s="361"/>
      <c r="AI254" s="274"/>
      <c r="AJ254" s="382">
        <f t="shared" si="6"/>
        <v>0</v>
      </c>
      <c r="AK254" s="383">
        <f>IF(ISERR(AL254/AJ254),S!D252,(AL254/AJ254))</f>
        <v>1</v>
      </c>
      <c r="AL254" s="130">
        <f t="shared" si="7"/>
        <v>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764120</v>
      </c>
      <c r="AM256" s="141"/>
      <c r="AN256" s="141"/>
      <c r="AO256" s="131"/>
    </row>
    <row r="257" spans="18:41">
      <c r="R257" s="455"/>
      <c r="S257" s="455"/>
      <c r="T257" s="455"/>
      <c r="U257" s="455"/>
      <c r="V257" s="455"/>
      <c r="W257" s="455"/>
      <c r="X257" s="455"/>
      <c r="Y257" s="455"/>
      <c r="Z257" s="455"/>
      <c r="AA257" s="455"/>
      <c r="AB257" s="455"/>
      <c r="AC257" s="455"/>
      <c r="AD257" s="455"/>
      <c r="AE257" s="455"/>
      <c r="AF257" s="455"/>
      <c r="AG257" s="455"/>
      <c r="AH257" s="455"/>
      <c r="AI257" s="455"/>
      <c r="AJ257" s="455"/>
      <c r="AK257" s="455"/>
      <c r="AL257" s="456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customWidth="1"/>
    <col min="5" max="5" width="10.5703125" style="283" customWidth="1"/>
    <col min="6" max="6" width="10.42578125" style="284" customWidth="1"/>
    <col min="7" max="7" width="9.85546875" style="285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6" t="s">
        <v>231</v>
      </c>
      <c r="AO1" s="472" t="s">
        <v>13</v>
      </c>
      <c r="AP1" s="474" t="s">
        <v>15</v>
      </c>
      <c r="AQ1" s="47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9"/>
      <c r="B2" s="469"/>
      <c r="C2" s="469"/>
      <c r="D2" s="470"/>
      <c r="E2" s="471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7"/>
      <c r="AO2" s="473"/>
      <c r="AP2" s="475"/>
      <c r="AQ2" s="478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6"/>
      <c r="M3" s="347"/>
      <c r="N3" s="346"/>
      <c r="O3" s="347"/>
      <c r="P3" s="346"/>
      <c r="Q3" s="347"/>
      <c r="R3" s="346"/>
      <c r="S3" s="347"/>
      <c r="T3" s="346"/>
      <c r="U3" s="347"/>
      <c r="V3" s="346"/>
      <c r="W3" s="347"/>
      <c r="X3" s="346"/>
      <c r="Y3" s="347"/>
      <c r="Z3" s="346"/>
      <c r="AA3" s="347"/>
      <c r="AB3" s="346"/>
      <c r="AC3" s="347"/>
      <c r="AD3" s="346"/>
      <c r="AE3" s="347"/>
      <c r="AF3" s="346"/>
      <c r="AG3" s="347"/>
      <c r="AH3" s="346"/>
      <c r="AI3" s="347"/>
      <c r="AJ3" s="346"/>
      <c r="AK3" s="347"/>
      <c r="AL3" s="346"/>
      <c r="AM3" s="347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6"/>
      <c r="M4" s="347"/>
      <c r="N4" s="346"/>
      <c r="O4" s="347"/>
      <c r="P4" s="346"/>
      <c r="Q4" s="347"/>
      <c r="R4" s="346"/>
      <c r="S4" s="347"/>
      <c r="T4" s="346"/>
      <c r="U4" s="347"/>
      <c r="V4" s="346"/>
      <c r="W4" s="347"/>
      <c r="X4" s="346"/>
      <c r="Y4" s="347"/>
      <c r="Z4" s="346"/>
      <c r="AA4" s="347"/>
      <c r="AB4" s="346"/>
      <c r="AC4" s="347"/>
      <c r="AD4" s="346"/>
      <c r="AE4" s="347"/>
      <c r="AF4" s="346"/>
      <c r="AG4" s="347"/>
      <c r="AH4" s="346"/>
      <c r="AI4" s="347"/>
      <c r="AJ4" s="346"/>
      <c r="AK4" s="347"/>
      <c r="AL4" s="346"/>
      <c r="AM4" s="347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105.02822360371589</v>
      </c>
      <c r="E5" s="280">
        <v>41.899999999999977</v>
      </c>
      <c r="F5" s="281">
        <f>P!AJ7</f>
        <v>250</v>
      </c>
      <c r="G5" s="281">
        <f t="shared" si="7"/>
        <v>291.89999999999998</v>
      </c>
      <c r="H5" s="314"/>
      <c r="I5" s="315"/>
      <c r="J5" s="314"/>
      <c r="K5" s="315"/>
      <c r="L5" s="346"/>
      <c r="M5" s="347"/>
      <c r="N5" s="346"/>
      <c r="O5" s="347"/>
      <c r="P5" s="346"/>
      <c r="Q5" s="347"/>
      <c r="R5" s="346"/>
      <c r="S5" s="347"/>
      <c r="T5" s="346"/>
      <c r="U5" s="347"/>
      <c r="V5" s="346"/>
      <c r="W5" s="347"/>
      <c r="X5" s="346"/>
      <c r="Y5" s="347"/>
      <c r="Z5" s="346"/>
      <c r="AA5" s="347"/>
      <c r="AB5" s="346"/>
      <c r="AC5" s="347"/>
      <c r="AD5" s="346"/>
      <c r="AE5" s="347"/>
      <c r="AF5" s="346"/>
      <c r="AG5" s="347"/>
      <c r="AH5" s="346"/>
      <c r="AI5" s="347"/>
      <c r="AJ5" s="346"/>
      <c r="AK5" s="347"/>
      <c r="AL5" s="346"/>
      <c r="AM5" s="347"/>
      <c r="AN5" s="288">
        <f t="shared" si="8"/>
        <v>0</v>
      </c>
      <c r="AO5" s="289">
        <f>P!AK7</f>
        <v>134</v>
      </c>
      <c r="AP5" s="290">
        <f t="shared" si="6"/>
        <v>291.89999999999998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121.91860015484737</v>
      </c>
      <c r="E6" s="280">
        <v>41</v>
      </c>
      <c r="F6" s="281">
        <f>P!AJ8</f>
        <v>100</v>
      </c>
      <c r="G6" s="281">
        <f t="shared" si="7"/>
        <v>141</v>
      </c>
      <c r="H6" s="314"/>
      <c r="I6" s="315"/>
      <c r="J6" s="314"/>
      <c r="K6" s="315"/>
      <c r="L6" s="346"/>
      <c r="M6" s="347"/>
      <c r="N6" s="346"/>
      <c r="O6" s="347"/>
      <c r="P6" s="346"/>
      <c r="Q6" s="347"/>
      <c r="R6" s="346"/>
      <c r="S6" s="347"/>
      <c r="T6" s="346"/>
      <c r="U6" s="347"/>
      <c r="V6" s="346"/>
      <c r="W6" s="347"/>
      <c r="X6" s="346"/>
      <c r="Y6" s="347"/>
      <c r="Z6" s="346"/>
      <c r="AA6" s="347"/>
      <c r="AB6" s="346"/>
      <c r="AC6" s="347"/>
      <c r="AD6" s="346"/>
      <c r="AE6" s="347"/>
      <c r="AF6" s="346"/>
      <c r="AG6" s="347"/>
      <c r="AH6" s="346"/>
      <c r="AI6" s="347"/>
      <c r="AJ6" s="346"/>
      <c r="AK6" s="347"/>
      <c r="AL6" s="346"/>
      <c r="AM6" s="347"/>
      <c r="AN6" s="288">
        <f t="shared" si="8"/>
        <v>0</v>
      </c>
      <c r="AO6" s="289">
        <f>P!AK8</f>
        <v>122</v>
      </c>
      <c r="AP6" s="290">
        <f t="shared" si="6"/>
        <v>141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6"/>
      <c r="M7" s="347"/>
      <c r="N7" s="346"/>
      <c r="O7" s="347"/>
      <c r="P7" s="346"/>
      <c r="Q7" s="347"/>
      <c r="R7" s="346"/>
      <c r="S7" s="347"/>
      <c r="T7" s="346"/>
      <c r="U7" s="347"/>
      <c r="V7" s="346"/>
      <c r="W7" s="347"/>
      <c r="X7" s="346"/>
      <c r="Y7" s="347"/>
      <c r="Z7" s="346"/>
      <c r="AA7" s="347"/>
      <c r="AB7" s="346"/>
      <c r="AC7" s="347"/>
      <c r="AD7" s="346"/>
      <c r="AE7" s="347"/>
      <c r="AF7" s="346"/>
      <c r="AG7" s="347"/>
      <c r="AH7" s="346"/>
      <c r="AI7" s="347"/>
      <c r="AJ7" s="346"/>
      <c r="AK7" s="347"/>
      <c r="AL7" s="346"/>
      <c r="AM7" s="347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134.99755469709939</v>
      </c>
      <c r="E8" s="280">
        <v>10.420000000000012</v>
      </c>
      <c r="F8" s="281">
        <f>P!AJ10</f>
        <v>50</v>
      </c>
      <c r="G8" s="281">
        <f t="shared" si="7"/>
        <v>60.420000000000016</v>
      </c>
      <c r="H8" s="314"/>
      <c r="I8" s="315"/>
      <c r="J8" s="314"/>
      <c r="K8" s="315"/>
      <c r="L8" s="346"/>
      <c r="M8" s="347"/>
      <c r="N8" s="346"/>
      <c r="O8" s="347"/>
      <c r="P8" s="346"/>
      <c r="Q8" s="347"/>
      <c r="R8" s="346"/>
      <c r="S8" s="347"/>
      <c r="T8" s="346"/>
      <c r="U8" s="347"/>
      <c r="V8" s="346"/>
      <c r="W8" s="347"/>
      <c r="X8" s="346"/>
      <c r="Y8" s="347"/>
      <c r="Z8" s="346"/>
      <c r="AA8" s="347"/>
      <c r="AB8" s="346"/>
      <c r="AC8" s="347"/>
      <c r="AD8" s="346"/>
      <c r="AE8" s="347"/>
      <c r="AF8" s="346"/>
      <c r="AG8" s="347"/>
      <c r="AH8" s="346"/>
      <c r="AI8" s="347"/>
      <c r="AJ8" s="346"/>
      <c r="AK8" s="347"/>
      <c r="AL8" s="346"/>
      <c r="AM8" s="347"/>
      <c r="AN8" s="288">
        <f t="shared" si="8"/>
        <v>0</v>
      </c>
      <c r="AO8" s="289">
        <f>P!AK10</f>
        <v>135</v>
      </c>
      <c r="AP8" s="290">
        <f t="shared" si="6"/>
        <v>60.420000000000016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159.7401160026925</v>
      </c>
      <c r="E9" s="280">
        <v>4.470000000000006</v>
      </c>
      <c r="F9" s="281">
        <f>P!AJ11</f>
        <v>25</v>
      </c>
      <c r="G9" s="281">
        <f t="shared" si="7"/>
        <v>29.470000000000006</v>
      </c>
      <c r="H9" s="314"/>
      <c r="I9" s="315"/>
      <c r="J9" s="314"/>
      <c r="K9" s="315"/>
      <c r="L9" s="346"/>
      <c r="M9" s="347"/>
      <c r="N9" s="346"/>
      <c r="O9" s="347"/>
      <c r="P9" s="346"/>
      <c r="Q9" s="347"/>
      <c r="R9" s="346"/>
      <c r="S9" s="347"/>
      <c r="T9" s="346"/>
      <c r="U9" s="347"/>
      <c r="V9" s="346"/>
      <c r="W9" s="347"/>
      <c r="X9" s="346"/>
      <c r="Y9" s="347"/>
      <c r="Z9" s="346"/>
      <c r="AA9" s="347"/>
      <c r="AB9" s="346"/>
      <c r="AC9" s="347"/>
      <c r="AD9" s="346"/>
      <c r="AE9" s="347"/>
      <c r="AF9" s="346"/>
      <c r="AG9" s="347"/>
      <c r="AH9" s="346"/>
      <c r="AI9" s="347"/>
      <c r="AJ9" s="346"/>
      <c r="AK9" s="347"/>
      <c r="AL9" s="346"/>
      <c r="AM9" s="347"/>
      <c r="AN9" s="288">
        <f t="shared" si="8"/>
        <v>0</v>
      </c>
      <c r="AO9" s="289">
        <f>P!AK11</f>
        <v>160</v>
      </c>
      <c r="AP9" s="290">
        <f t="shared" si="6"/>
        <v>29.470000000000006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134.98892358698222</v>
      </c>
      <c r="E10" s="280">
        <v>9.4500000000000028</v>
      </c>
      <c r="F10" s="281">
        <f>P!AJ12</f>
        <v>0</v>
      </c>
      <c r="G10" s="281">
        <f t="shared" si="7"/>
        <v>9.4500000000000028</v>
      </c>
      <c r="H10" s="314"/>
      <c r="I10" s="315"/>
      <c r="J10" s="314"/>
      <c r="K10" s="315"/>
      <c r="L10" s="346"/>
      <c r="M10" s="347"/>
      <c r="N10" s="346"/>
      <c r="O10" s="347"/>
      <c r="P10" s="346"/>
      <c r="Q10" s="347"/>
      <c r="R10" s="346"/>
      <c r="S10" s="347"/>
      <c r="T10" s="346"/>
      <c r="U10" s="347"/>
      <c r="V10" s="346"/>
      <c r="W10" s="347"/>
      <c r="X10" s="346"/>
      <c r="Y10" s="347"/>
      <c r="Z10" s="346"/>
      <c r="AA10" s="347"/>
      <c r="AB10" s="346"/>
      <c r="AC10" s="347"/>
      <c r="AD10" s="346"/>
      <c r="AE10" s="347"/>
      <c r="AF10" s="346"/>
      <c r="AG10" s="347"/>
      <c r="AH10" s="346"/>
      <c r="AI10" s="347"/>
      <c r="AJ10" s="346"/>
      <c r="AK10" s="347"/>
      <c r="AL10" s="346"/>
      <c r="AM10" s="347"/>
      <c r="AN10" s="288">
        <f t="shared" si="8"/>
        <v>0</v>
      </c>
      <c r="AO10" s="289">
        <f>P!AK12</f>
        <v>134.98892358698222</v>
      </c>
      <c r="AP10" s="290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0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6"/>
      <c r="M11" s="347"/>
      <c r="N11" s="346"/>
      <c r="O11" s="347"/>
      <c r="P11" s="346"/>
      <c r="Q11" s="347"/>
      <c r="R11" s="346"/>
      <c r="S11" s="347"/>
      <c r="T11" s="346"/>
      <c r="U11" s="347"/>
      <c r="V11" s="346"/>
      <c r="W11" s="347"/>
      <c r="X11" s="346"/>
      <c r="Y11" s="347"/>
      <c r="Z11" s="346"/>
      <c r="AA11" s="347"/>
      <c r="AB11" s="346"/>
      <c r="AC11" s="347"/>
      <c r="AD11" s="346"/>
      <c r="AE11" s="347"/>
      <c r="AF11" s="346"/>
      <c r="AG11" s="347"/>
      <c r="AH11" s="346"/>
      <c r="AI11" s="347"/>
      <c r="AJ11" s="346"/>
      <c r="AK11" s="347"/>
      <c r="AL11" s="346"/>
      <c r="AM11" s="347"/>
      <c r="AN11" s="288">
        <f t="shared" si="8"/>
        <v>0</v>
      </c>
      <c r="AO11" s="289">
        <f>P!AK13</f>
        <v>196</v>
      </c>
      <c r="AP11" s="290">
        <f t="shared" si="6"/>
        <v>0.5</v>
      </c>
      <c r="AQ11" s="87" t="str">
        <f t="shared" si="9"/>
        <v>NZ</v>
      </c>
    </row>
    <row r="12" spans="1:55">
      <c r="A12" s="85">
        <v>10</v>
      </c>
      <c r="B12" s="123" t="s">
        <v>404</v>
      </c>
      <c r="C12" s="85" t="s">
        <v>9</v>
      </c>
      <c r="D12" s="280">
        <v>70</v>
      </c>
      <c r="E12" s="280">
        <v>0</v>
      </c>
      <c r="F12" s="281">
        <f>P!AJ14</f>
        <v>2</v>
      </c>
      <c r="G12" s="281">
        <f t="shared" si="7"/>
        <v>2</v>
      </c>
      <c r="H12" s="314"/>
      <c r="I12" s="315"/>
      <c r="J12" s="314"/>
      <c r="K12" s="315"/>
      <c r="L12" s="346"/>
      <c r="M12" s="347"/>
      <c r="N12" s="346"/>
      <c r="O12" s="347"/>
      <c r="P12" s="346"/>
      <c r="Q12" s="347"/>
      <c r="R12" s="346"/>
      <c r="S12" s="347"/>
      <c r="T12" s="346"/>
      <c r="U12" s="347"/>
      <c r="V12" s="346"/>
      <c r="W12" s="347"/>
      <c r="X12" s="346"/>
      <c r="Y12" s="347"/>
      <c r="Z12" s="346"/>
      <c r="AA12" s="347"/>
      <c r="AB12" s="346"/>
      <c r="AC12" s="347"/>
      <c r="AD12" s="346"/>
      <c r="AE12" s="347"/>
      <c r="AF12" s="346"/>
      <c r="AG12" s="347"/>
      <c r="AH12" s="346"/>
      <c r="AI12" s="347"/>
      <c r="AJ12" s="346"/>
      <c r="AK12" s="347"/>
      <c r="AL12" s="346"/>
      <c r="AM12" s="347"/>
      <c r="AN12" s="288">
        <f t="shared" si="8"/>
        <v>0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176.96875</v>
      </c>
      <c r="E13" s="280">
        <v>2</v>
      </c>
      <c r="F13" s="281">
        <f>P!AJ15</f>
        <v>175</v>
      </c>
      <c r="G13" s="281">
        <f>E13+F13</f>
        <v>177</v>
      </c>
      <c r="H13" s="314"/>
      <c r="I13" s="315"/>
      <c r="J13" s="314"/>
      <c r="K13" s="315"/>
      <c r="L13" s="346"/>
      <c r="M13" s="347"/>
      <c r="N13" s="346"/>
      <c r="O13" s="347"/>
      <c r="P13" s="346"/>
      <c r="Q13" s="347"/>
      <c r="R13" s="346"/>
      <c r="S13" s="347"/>
      <c r="T13" s="346"/>
      <c r="U13" s="347"/>
      <c r="V13" s="346"/>
      <c r="W13" s="347"/>
      <c r="X13" s="346"/>
      <c r="Y13" s="347"/>
      <c r="Z13" s="346"/>
      <c r="AA13" s="347"/>
      <c r="AB13" s="346"/>
      <c r="AC13" s="347"/>
      <c r="AD13" s="346"/>
      <c r="AE13" s="347"/>
      <c r="AF13" s="346"/>
      <c r="AG13" s="347"/>
      <c r="AH13" s="346"/>
      <c r="AI13" s="347"/>
      <c r="AJ13" s="346"/>
      <c r="AK13" s="347"/>
      <c r="AL13" s="346"/>
      <c r="AM13" s="347"/>
      <c r="AN13" s="288">
        <f t="shared" si="8"/>
        <v>0</v>
      </c>
      <c r="AO13" s="289">
        <f>P!AK15</f>
        <v>177.6</v>
      </c>
      <c r="AP13" s="290">
        <f t="shared" si="6"/>
        <v>177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318.38749898169641</v>
      </c>
      <c r="E14" s="280">
        <v>0.11999999999999833</v>
      </c>
      <c r="F14" s="281">
        <f>P!AJ16</f>
        <v>4.4000000000000004</v>
      </c>
      <c r="G14" s="281">
        <f t="shared" si="7"/>
        <v>4.5199999999999987</v>
      </c>
      <c r="H14" s="314"/>
      <c r="I14" s="315"/>
      <c r="J14" s="314"/>
      <c r="K14" s="315"/>
      <c r="L14" s="346"/>
      <c r="M14" s="347"/>
      <c r="N14" s="346"/>
      <c r="O14" s="347"/>
      <c r="P14" s="346"/>
      <c r="Q14" s="347"/>
      <c r="R14" s="346"/>
      <c r="S14" s="347"/>
      <c r="T14" s="346"/>
      <c r="U14" s="347"/>
      <c r="V14" s="346"/>
      <c r="W14" s="347"/>
      <c r="X14" s="346"/>
      <c r="Y14" s="347"/>
      <c r="Z14" s="346"/>
      <c r="AA14" s="347"/>
      <c r="AB14" s="346"/>
      <c r="AC14" s="347"/>
      <c r="AD14" s="346"/>
      <c r="AE14" s="347"/>
      <c r="AF14" s="346"/>
      <c r="AG14" s="347"/>
      <c r="AH14" s="346"/>
      <c r="AI14" s="347"/>
      <c r="AJ14" s="346"/>
      <c r="AK14" s="347"/>
      <c r="AL14" s="346"/>
      <c r="AM14" s="347"/>
      <c r="AN14" s="288">
        <f t="shared" si="8"/>
        <v>0</v>
      </c>
      <c r="AO14" s="289">
        <f>P!AK16</f>
        <v>327.27272727272725</v>
      </c>
      <c r="AP14" s="290">
        <f t="shared" si="6"/>
        <v>4.5199999999999987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39.998049444323271</v>
      </c>
      <c r="E15" s="280">
        <v>9</v>
      </c>
      <c r="F15" s="281">
        <f>P!AJ17</f>
        <v>0</v>
      </c>
      <c r="G15" s="281">
        <f t="shared" si="7"/>
        <v>9</v>
      </c>
      <c r="H15" s="314"/>
      <c r="I15" s="315"/>
      <c r="J15" s="314"/>
      <c r="K15" s="315"/>
      <c r="L15" s="346"/>
      <c r="M15" s="347"/>
      <c r="N15" s="346"/>
      <c r="O15" s="347"/>
      <c r="P15" s="346"/>
      <c r="Q15" s="347"/>
      <c r="R15" s="346"/>
      <c r="S15" s="347"/>
      <c r="T15" s="346"/>
      <c r="U15" s="347"/>
      <c r="V15" s="346"/>
      <c r="W15" s="347"/>
      <c r="X15" s="346"/>
      <c r="Y15" s="347"/>
      <c r="Z15" s="346"/>
      <c r="AA15" s="347"/>
      <c r="AB15" s="346"/>
      <c r="AC15" s="347"/>
      <c r="AD15" s="346"/>
      <c r="AE15" s="347"/>
      <c r="AF15" s="346"/>
      <c r="AG15" s="347"/>
      <c r="AH15" s="346"/>
      <c r="AI15" s="347"/>
      <c r="AJ15" s="346"/>
      <c r="AK15" s="347"/>
      <c r="AL15" s="346"/>
      <c r="AM15" s="347"/>
      <c r="AN15" s="288">
        <f t="shared" si="8"/>
        <v>0</v>
      </c>
      <c r="AO15" s="289">
        <f>P!AK17</f>
        <v>39.998049444323271</v>
      </c>
      <c r="AP15" s="290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6"/>
      <c r="M16" s="347"/>
      <c r="N16" s="346"/>
      <c r="O16" s="347"/>
      <c r="P16" s="346"/>
      <c r="Q16" s="347"/>
      <c r="R16" s="346"/>
      <c r="S16" s="347"/>
      <c r="T16" s="346"/>
      <c r="U16" s="347"/>
      <c r="V16" s="346"/>
      <c r="W16" s="347"/>
      <c r="X16" s="346"/>
      <c r="Y16" s="347"/>
      <c r="Z16" s="346"/>
      <c r="AA16" s="347"/>
      <c r="AB16" s="346"/>
      <c r="AC16" s="347"/>
      <c r="AD16" s="346"/>
      <c r="AE16" s="347"/>
      <c r="AF16" s="346"/>
      <c r="AG16" s="347"/>
      <c r="AH16" s="346"/>
      <c r="AI16" s="347"/>
      <c r="AJ16" s="346"/>
      <c r="AK16" s="347"/>
      <c r="AL16" s="346"/>
      <c r="AM16" s="347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440</v>
      </c>
      <c r="E17" s="280">
        <v>0.10000000000000009</v>
      </c>
      <c r="F17" s="281">
        <f>P!AJ19</f>
        <v>1.3499999999999999</v>
      </c>
      <c r="G17" s="281">
        <f t="shared" si="7"/>
        <v>1.45</v>
      </c>
      <c r="H17" s="314"/>
      <c r="I17" s="315"/>
      <c r="J17" s="314"/>
      <c r="K17" s="315"/>
      <c r="L17" s="346"/>
      <c r="M17" s="347"/>
      <c r="N17" s="346"/>
      <c r="O17" s="347"/>
      <c r="P17" s="346"/>
      <c r="Q17" s="347"/>
      <c r="R17" s="346"/>
      <c r="S17" s="347"/>
      <c r="T17" s="346"/>
      <c r="U17" s="347"/>
      <c r="V17" s="346"/>
      <c r="W17" s="347"/>
      <c r="X17" s="346"/>
      <c r="Y17" s="347"/>
      <c r="Z17" s="346"/>
      <c r="AA17" s="347"/>
      <c r="AB17" s="346"/>
      <c r="AC17" s="347"/>
      <c r="AD17" s="346"/>
      <c r="AE17" s="347"/>
      <c r="AF17" s="346"/>
      <c r="AG17" s="347"/>
      <c r="AH17" s="346"/>
      <c r="AI17" s="347"/>
      <c r="AJ17" s="346"/>
      <c r="AK17" s="347"/>
      <c r="AL17" s="346"/>
      <c r="AM17" s="347"/>
      <c r="AN17" s="288">
        <f t="shared" si="8"/>
        <v>0</v>
      </c>
      <c r="AO17" s="289">
        <f>P!AK19</f>
        <v>451.8518518518519</v>
      </c>
      <c r="AP17" s="290">
        <f t="shared" si="6"/>
        <v>1.45</v>
      </c>
      <c r="AQ17" s="87" t="str">
        <f t="shared" si="9"/>
        <v xml:space="preserve"> 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180</v>
      </c>
      <c r="E18" s="280">
        <v>0</v>
      </c>
      <c r="F18" s="281">
        <f>P!AJ20</f>
        <v>0</v>
      </c>
      <c r="G18" s="281">
        <f t="shared" si="7"/>
        <v>0</v>
      </c>
      <c r="H18" s="314"/>
      <c r="I18" s="315"/>
      <c r="J18" s="314"/>
      <c r="K18" s="315"/>
      <c r="L18" s="346"/>
      <c r="M18" s="347"/>
      <c r="N18" s="346"/>
      <c r="O18" s="347"/>
      <c r="P18" s="346"/>
      <c r="Q18" s="347"/>
      <c r="R18" s="346"/>
      <c r="S18" s="347"/>
      <c r="T18" s="346"/>
      <c r="U18" s="347"/>
      <c r="V18" s="346"/>
      <c r="W18" s="347"/>
      <c r="X18" s="346"/>
      <c r="Y18" s="347"/>
      <c r="Z18" s="346"/>
      <c r="AA18" s="347"/>
      <c r="AB18" s="346"/>
      <c r="AC18" s="347"/>
      <c r="AD18" s="346"/>
      <c r="AE18" s="347"/>
      <c r="AF18" s="346"/>
      <c r="AG18" s="347"/>
      <c r="AH18" s="346"/>
      <c r="AI18" s="347"/>
      <c r="AJ18" s="346"/>
      <c r="AK18" s="347"/>
      <c r="AL18" s="346"/>
      <c r="AM18" s="347"/>
      <c r="AN18" s="288">
        <f t="shared" si="8"/>
        <v>0</v>
      </c>
      <c r="AO18" s="289">
        <f>P!AK20</f>
        <v>180</v>
      </c>
      <c r="AP18" s="290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0">
        <v>59.99994560483097</v>
      </c>
      <c r="E19" s="280">
        <v>15</v>
      </c>
      <c r="F19" s="281">
        <f>P!AJ21</f>
        <v>148</v>
      </c>
      <c r="G19" s="281">
        <f t="shared" si="7"/>
        <v>163</v>
      </c>
      <c r="H19" s="314"/>
      <c r="I19" s="315"/>
      <c r="J19" s="314"/>
      <c r="K19" s="315"/>
      <c r="L19" s="346"/>
      <c r="M19" s="347"/>
      <c r="N19" s="346"/>
      <c r="O19" s="347"/>
      <c r="P19" s="346"/>
      <c r="Q19" s="347"/>
      <c r="R19" s="346"/>
      <c r="S19" s="347"/>
      <c r="T19" s="346"/>
      <c r="U19" s="347"/>
      <c r="V19" s="346"/>
      <c r="W19" s="347"/>
      <c r="X19" s="346"/>
      <c r="Y19" s="347"/>
      <c r="Z19" s="346"/>
      <c r="AA19" s="347"/>
      <c r="AB19" s="346"/>
      <c r="AC19" s="347"/>
      <c r="AD19" s="346"/>
      <c r="AE19" s="347"/>
      <c r="AF19" s="346"/>
      <c r="AG19" s="347"/>
      <c r="AH19" s="346"/>
      <c r="AI19" s="347"/>
      <c r="AJ19" s="346"/>
      <c r="AK19" s="347"/>
      <c r="AL19" s="346"/>
      <c r="AM19" s="347"/>
      <c r="AN19" s="288">
        <f t="shared" si="8"/>
        <v>0</v>
      </c>
      <c r="AO19" s="289">
        <f>P!AK21</f>
        <v>60</v>
      </c>
      <c r="AP19" s="290">
        <f t="shared" si="6"/>
        <v>163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892.59259259259261</v>
      </c>
      <c r="E20" s="280">
        <v>0.30000000000000071</v>
      </c>
      <c r="F20" s="281">
        <f>P!AJ22</f>
        <v>15</v>
      </c>
      <c r="G20" s="281">
        <f t="shared" si="7"/>
        <v>15.3</v>
      </c>
      <c r="H20" s="314"/>
      <c r="I20" s="315"/>
      <c r="J20" s="314"/>
      <c r="K20" s="315"/>
      <c r="L20" s="346"/>
      <c r="M20" s="347"/>
      <c r="N20" s="346"/>
      <c r="O20" s="347"/>
      <c r="P20" s="346"/>
      <c r="Q20" s="347"/>
      <c r="R20" s="346"/>
      <c r="S20" s="347"/>
      <c r="T20" s="346"/>
      <c r="U20" s="347"/>
      <c r="V20" s="346"/>
      <c r="W20" s="347"/>
      <c r="X20" s="346"/>
      <c r="Y20" s="347"/>
      <c r="Z20" s="346"/>
      <c r="AA20" s="347"/>
      <c r="AB20" s="346"/>
      <c r="AC20" s="347"/>
      <c r="AD20" s="346"/>
      <c r="AE20" s="347"/>
      <c r="AF20" s="346"/>
      <c r="AG20" s="347"/>
      <c r="AH20" s="346"/>
      <c r="AI20" s="347"/>
      <c r="AJ20" s="346"/>
      <c r="AK20" s="347"/>
      <c r="AL20" s="346"/>
      <c r="AM20" s="347"/>
      <c r="AN20" s="288">
        <f t="shared" si="8"/>
        <v>0</v>
      </c>
      <c r="AO20" s="289">
        <f>P!AK22</f>
        <v>920</v>
      </c>
      <c r="AP20" s="290">
        <f t="shared" si="6"/>
        <v>15.3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236.66666666666666</v>
      </c>
      <c r="E21" s="280">
        <v>0</v>
      </c>
      <c r="F21" s="281">
        <f>P!AJ23</f>
        <v>12</v>
      </c>
      <c r="G21" s="281">
        <f t="shared" si="7"/>
        <v>12</v>
      </c>
      <c r="H21" s="314"/>
      <c r="I21" s="315"/>
      <c r="J21" s="314"/>
      <c r="K21" s="315"/>
      <c r="L21" s="346"/>
      <c r="M21" s="347"/>
      <c r="N21" s="346"/>
      <c r="O21" s="347"/>
      <c r="P21" s="346"/>
      <c r="Q21" s="347"/>
      <c r="R21" s="346"/>
      <c r="S21" s="347"/>
      <c r="T21" s="346"/>
      <c r="U21" s="347"/>
      <c r="V21" s="346"/>
      <c r="W21" s="347"/>
      <c r="X21" s="346"/>
      <c r="Y21" s="347"/>
      <c r="Z21" s="346"/>
      <c r="AA21" s="347"/>
      <c r="AB21" s="346"/>
      <c r="AC21" s="347"/>
      <c r="AD21" s="346"/>
      <c r="AE21" s="347"/>
      <c r="AF21" s="346"/>
      <c r="AG21" s="347"/>
      <c r="AH21" s="346"/>
      <c r="AI21" s="347"/>
      <c r="AJ21" s="346"/>
      <c r="AK21" s="347"/>
      <c r="AL21" s="346"/>
      <c r="AM21" s="347"/>
      <c r="AN21" s="288">
        <f t="shared" si="8"/>
        <v>0</v>
      </c>
      <c r="AO21" s="289">
        <f>P!AK23</f>
        <v>214.16666666666666</v>
      </c>
      <c r="AP21" s="290">
        <f t="shared" si="6"/>
        <v>12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2.7988612507850732</v>
      </c>
      <c r="E22" s="280">
        <v>645</v>
      </c>
      <c r="F22" s="281">
        <f>P!AJ24</f>
        <v>1820</v>
      </c>
      <c r="G22" s="281">
        <f t="shared" si="7"/>
        <v>2465</v>
      </c>
      <c r="H22" s="314"/>
      <c r="I22" s="315"/>
      <c r="J22" s="314"/>
      <c r="K22" s="315"/>
      <c r="L22" s="346"/>
      <c r="M22" s="347"/>
      <c r="N22" s="346"/>
      <c r="O22" s="347"/>
      <c r="P22" s="346"/>
      <c r="Q22" s="347"/>
      <c r="R22" s="346"/>
      <c r="S22" s="347"/>
      <c r="T22" s="346"/>
      <c r="U22" s="347"/>
      <c r="V22" s="346"/>
      <c r="W22" s="347"/>
      <c r="X22" s="346"/>
      <c r="Y22" s="347"/>
      <c r="Z22" s="346"/>
      <c r="AA22" s="347"/>
      <c r="AB22" s="346"/>
      <c r="AC22" s="347"/>
      <c r="AD22" s="346"/>
      <c r="AE22" s="347"/>
      <c r="AF22" s="346"/>
      <c r="AG22" s="347"/>
      <c r="AH22" s="346"/>
      <c r="AI22" s="347"/>
      <c r="AJ22" s="346"/>
      <c r="AK22" s="347"/>
      <c r="AL22" s="346"/>
      <c r="AM22" s="347"/>
      <c r="AN22" s="288">
        <f t="shared" si="8"/>
        <v>0</v>
      </c>
      <c r="AO22" s="289">
        <f>P!AK24</f>
        <v>2.8</v>
      </c>
      <c r="AP22" s="290">
        <f t="shared" si="6"/>
        <v>2465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1</v>
      </c>
      <c r="F23" s="281">
        <f>P!AJ25</f>
        <v>10</v>
      </c>
      <c r="G23" s="281">
        <f t="shared" si="7"/>
        <v>11</v>
      </c>
      <c r="H23" s="314"/>
      <c r="I23" s="315"/>
      <c r="J23" s="314"/>
      <c r="K23" s="315"/>
      <c r="L23" s="346"/>
      <c r="M23" s="347"/>
      <c r="N23" s="346"/>
      <c r="O23" s="347"/>
      <c r="P23" s="346"/>
      <c r="Q23" s="347"/>
      <c r="R23" s="346"/>
      <c r="S23" s="347"/>
      <c r="T23" s="346"/>
      <c r="U23" s="347"/>
      <c r="V23" s="346"/>
      <c r="W23" s="347"/>
      <c r="X23" s="346"/>
      <c r="Y23" s="347"/>
      <c r="Z23" s="346"/>
      <c r="AA23" s="347"/>
      <c r="AB23" s="346"/>
      <c r="AC23" s="347"/>
      <c r="AD23" s="346"/>
      <c r="AE23" s="347"/>
      <c r="AF23" s="346"/>
      <c r="AG23" s="347"/>
      <c r="AH23" s="346"/>
      <c r="AI23" s="347"/>
      <c r="AJ23" s="346"/>
      <c r="AK23" s="347"/>
      <c r="AL23" s="346"/>
      <c r="AM23" s="347"/>
      <c r="AN23" s="288">
        <f t="shared" si="8"/>
        <v>0</v>
      </c>
      <c r="AO23" s="289">
        <f>P!AK25</f>
        <v>180</v>
      </c>
      <c r="AP23" s="290">
        <f t="shared" si="6"/>
        <v>11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1</v>
      </c>
      <c r="F24" s="281">
        <f>P!AJ26</f>
        <v>0</v>
      </c>
      <c r="G24" s="281">
        <f t="shared" si="7"/>
        <v>1</v>
      </c>
      <c r="H24" s="314"/>
      <c r="I24" s="315"/>
      <c r="J24" s="314"/>
      <c r="K24" s="315"/>
      <c r="L24" s="346"/>
      <c r="M24" s="347"/>
      <c r="N24" s="346"/>
      <c r="O24" s="347"/>
      <c r="P24" s="346"/>
      <c r="Q24" s="347"/>
      <c r="R24" s="346"/>
      <c r="S24" s="347"/>
      <c r="T24" s="346"/>
      <c r="U24" s="347"/>
      <c r="V24" s="346"/>
      <c r="W24" s="347"/>
      <c r="X24" s="346"/>
      <c r="Y24" s="347"/>
      <c r="Z24" s="346"/>
      <c r="AA24" s="347"/>
      <c r="AB24" s="346"/>
      <c r="AC24" s="347"/>
      <c r="AD24" s="346"/>
      <c r="AE24" s="347"/>
      <c r="AF24" s="346"/>
      <c r="AG24" s="347"/>
      <c r="AH24" s="346"/>
      <c r="AI24" s="347"/>
      <c r="AJ24" s="346"/>
      <c r="AK24" s="347"/>
      <c r="AL24" s="346"/>
      <c r="AM24" s="347"/>
      <c r="AN24" s="288">
        <f t="shared" si="8"/>
        <v>0</v>
      </c>
      <c r="AO24" s="289">
        <f>P!AK26</f>
        <v>380</v>
      </c>
      <c r="AP24" s="290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/>
      <c r="K25" s="315"/>
      <c r="L25" s="346"/>
      <c r="M25" s="347"/>
      <c r="N25" s="346"/>
      <c r="O25" s="347"/>
      <c r="P25" s="346"/>
      <c r="Q25" s="347"/>
      <c r="R25" s="346"/>
      <c r="S25" s="347"/>
      <c r="T25" s="346"/>
      <c r="U25" s="347"/>
      <c r="V25" s="346"/>
      <c r="W25" s="347"/>
      <c r="X25" s="346"/>
      <c r="Y25" s="347"/>
      <c r="Z25" s="346"/>
      <c r="AA25" s="347"/>
      <c r="AB25" s="346"/>
      <c r="AC25" s="347"/>
      <c r="AD25" s="346"/>
      <c r="AE25" s="347"/>
      <c r="AF25" s="346"/>
      <c r="AG25" s="347"/>
      <c r="AH25" s="346"/>
      <c r="AI25" s="347"/>
      <c r="AJ25" s="346"/>
      <c r="AK25" s="347"/>
      <c r="AL25" s="346"/>
      <c r="AM25" s="347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6"/>
      <c r="M26" s="347"/>
      <c r="N26" s="346"/>
      <c r="O26" s="347"/>
      <c r="P26" s="346"/>
      <c r="Q26" s="347"/>
      <c r="R26" s="346"/>
      <c r="S26" s="347"/>
      <c r="T26" s="346"/>
      <c r="U26" s="347"/>
      <c r="V26" s="346"/>
      <c r="W26" s="347"/>
      <c r="X26" s="346"/>
      <c r="Y26" s="347"/>
      <c r="Z26" s="346"/>
      <c r="AA26" s="347"/>
      <c r="AB26" s="346"/>
      <c r="AC26" s="347"/>
      <c r="AD26" s="346"/>
      <c r="AE26" s="347"/>
      <c r="AF26" s="346"/>
      <c r="AG26" s="347"/>
      <c r="AH26" s="346"/>
      <c r="AI26" s="347"/>
      <c r="AJ26" s="346"/>
      <c r="AK26" s="347"/>
      <c r="AL26" s="346"/>
      <c r="AM26" s="347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6"/>
      <c r="M27" s="347"/>
      <c r="N27" s="346"/>
      <c r="O27" s="347"/>
      <c r="P27" s="346"/>
      <c r="Q27" s="347"/>
      <c r="R27" s="346"/>
      <c r="S27" s="347"/>
      <c r="T27" s="346"/>
      <c r="U27" s="347"/>
      <c r="V27" s="346"/>
      <c r="W27" s="347"/>
      <c r="X27" s="346"/>
      <c r="Y27" s="347"/>
      <c r="Z27" s="346"/>
      <c r="AA27" s="347"/>
      <c r="AB27" s="346"/>
      <c r="AC27" s="347"/>
      <c r="AD27" s="346"/>
      <c r="AE27" s="347"/>
      <c r="AF27" s="346"/>
      <c r="AG27" s="347"/>
      <c r="AH27" s="346"/>
      <c r="AI27" s="347"/>
      <c r="AJ27" s="346"/>
      <c r="AK27" s="347"/>
      <c r="AL27" s="346"/>
      <c r="AM27" s="347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6"/>
      <c r="M28" s="347"/>
      <c r="N28" s="346"/>
      <c r="O28" s="347"/>
      <c r="P28" s="346"/>
      <c r="Q28" s="347"/>
      <c r="R28" s="346"/>
      <c r="S28" s="347"/>
      <c r="T28" s="346"/>
      <c r="U28" s="347"/>
      <c r="V28" s="346"/>
      <c r="W28" s="347"/>
      <c r="X28" s="346"/>
      <c r="Y28" s="347"/>
      <c r="Z28" s="346"/>
      <c r="AA28" s="347"/>
      <c r="AB28" s="346"/>
      <c r="AC28" s="347"/>
      <c r="AD28" s="346"/>
      <c r="AE28" s="347"/>
      <c r="AF28" s="346"/>
      <c r="AG28" s="347"/>
      <c r="AH28" s="346"/>
      <c r="AI28" s="347"/>
      <c r="AJ28" s="346"/>
      <c r="AK28" s="347"/>
      <c r="AL28" s="346"/>
      <c r="AM28" s="347"/>
      <c r="AN28" s="288">
        <f t="shared" si="8"/>
        <v>0</v>
      </c>
      <c r="AO28" s="289">
        <f>P!AK30</f>
        <v>117</v>
      </c>
      <c r="AP28" s="290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0">
        <v>299999.99999999994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/>
      <c r="I29" s="315"/>
      <c r="J29" s="314"/>
      <c r="K29" s="315"/>
      <c r="L29" s="346"/>
      <c r="M29" s="347"/>
      <c r="N29" s="346"/>
      <c r="O29" s="347"/>
      <c r="P29" s="346"/>
      <c r="Q29" s="347"/>
      <c r="R29" s="346"/>
      <c r="S29" s="347"/>
      <c r="T29" s="346"/>
      <c r="U29" s="347"/>
      <c r="V29" s="346"/>
      <c r="W29" s="347"/>
      <c r="X29" s="346"/>
      <c r="Y29" s="347"/>
      <c r="Z29" s="346"/>
      <c r="AA29" s="347"/>
      <c r="AB29" s="346"/>
      <c r="AC29" s="347"/>
      <c r="AD29" s="346"/>
      <c r="AE29" s="347"/>
      <c r="AF29" s="346"/>
      <c r="AG29" s="347"/>
      <c r="AH29" s="346"/>
      <c r="AI29" s="347"/>
      <c r="AJ29" s="346"/>
      <c r="AK29" s="347"/>
      <c r="AL29" s="346"/>
      <c r="AM29" s="347"/>
      <c r="AN29" s="288">
        <f t="shared" si="8"/>
        <v>0</v>
      </c>
      <c r="AO29" s="289">
        <f>P!AK31</f>
        <v>300000</v>
      </c>
      <c r="AP29" s="290">
        <f t="shared" si="6"/>
        <v>8.0000000000000002E-3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6"/>
      <c r="M30" s="347"/>
      <c r="N30" s="346"/>
      <c r="O30" s="347"/>
      <c r="P30" s="346"/>
      <c r="Q30" s="347"/>
      <c r="R30" s="346"/>
      <c r="S30" s="347"/>
      <c r="T30" s="346"/>
      <c r="U30" s="347"/>
      <c r="V30" s="346"/>
      <c r="W30" s="347"/>
      <c r="X30" s="346"/>
      <c r="Y30" s="347"/>
      <c r="Z30" s="346"/>
      <c r="AA30" s="347"/>
      <c r="AB30" s="346"/>
      <c r="AC30" s="347"/>
      <c r="AD30" s="346"/>
      <c r="AE30" s="347"/>
      <c r="AF30" s="346"/>
      <c r="AG30" s="347"/>
      <c r="AH30" s="346"/>
      <c r="AI30" s="347"/>
      <c r="AJ30" s="346"/>
      <c r="AK30" s="347"/>
      <c r="AL30" s="346"/>
      <c r="AM30" s="347"/>
      <c r="AN30" s="288">
        <f t="shared" si="8"/>
        <v>0</v>
      </c>
      <c r="AO30" s="289">
        <f>P!AK32</f>
        <v>2400</v>
      </c>
      <c r="AP30" s="290">
        <f t="shared" si="6"/>
        <v>0.1</v>
      </c>
      <c r="AQ30" s="87" t="str">
        <f t="shared" si="9"/>
        <v>NZ</v>
      </c>
    </row>
    <row r="31" spans="1:44">
      <c r="A31" s="85">
        <v>29</v>
      </c>
      <c r="B31" s="123" t="s">
        <v>42</v>
      </c>
      <c r="C31" s="85" t="s">
        <v>9</v>
      </c>
      <c r="D31" s="280">
        <v>120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/>
      <c r="K31" s="315"/>
      <c r="L31" s="346"/>
      <c r="M31" s="347"/>
      <c r="N31" s="346"/>
      <c r="O31" s="347"/>
      <c r="P31" s="346"/>
      <c r="Q31" s="347"/>
      <c r="R31" s="346"/>
      <c r="S31" s="347"/>
      <c r="T31" s="346"/>
      <c r="U31" s="347"/>
      <c r="V31" s="346"/>
      <c r="W31" s="347"/>
      <c r="X31" s="346"/>
      <c r="Y31" s="347"/>
      <c r="Z31" s="346"/>
      <c r="AA31" s="347"/>
      <c r="AB31" s="346"/>
      <c r="AC31" s="347"/>
      <c r="AD31" s="346"/>
      <c r="AE31" s="347"/>
      <c r="AF31" s="346"/>
      <c r="AG31" s="347"/>
      <c r="AH31" s="346"/>
      <c r="AI31" s="347"/>
      <c r="AJ31" s="346"/>
      <c r="AK31" s="347"/>
      <c r="AL31" s="346"/>
      <c r="AM31" s="347"/>
      <c r="AN31" s="288">
        <f t="shared" si="8"/>
        <v>0</v>
      </c>
      <c r="AO31" s="289">
        <f>P!AK33</f>
        <v>120</v>
      </c>
      <c r="AP31" s="290">
        <f t="shared" si="6"/>
        <v>7.4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6"/>
      <c r="M32" s="347"/>
      <c r="N32" s="346"/>
      <c r="O32" s="347"/>
      <c r="P32" s="346"/>
      <c r="Q32" s="347"/>
      <c r="R32" s="346"/>
      <c r="S32" s="347"/>
      <c r="T32" s="346"/>
      <c r="U32" s="347"/>
      <c r="V32" s="346"/>
      <c r="W32" s="347"/>
      <c r="X32" s="346"/>
      <c r="Y32" s="347"/>
      <c r="Z32" s="346"/>
      <c r="AA32" s="347"/>
      <c r="AB32" s="346"/>
      <c r="AC32" s="347"/>
      <c r="AD32" s="346"/>
      <c r="AE32" s="347"/>
      <c r="AF32" s="346"/>
      <c r="AG32" s="347"/>
      <c r="AH32" s="346"/>
      <c r="AI32" s="347"/>
      <c r="AJ32" s="346"/>
      <c r="AK32" s="347"/>
      <c r="AL32" s="346"/>
      <c r="AM32" s="347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6"/>
      <c r="M33" s="347"/>
      <c r="N33" s="346"/>
      <c r="O33" s="347"/>
      <c r="P33" s="346"/>
      <c r="Q33" s="347"/>
      <c r="R33" s="346"/>
      <c r="S33" s="347"/>
      <c r="T33" s="346"/>
      <c r="U33" s="347"/>
      <c r="V33" s="346"/>
      <c r="W33" s="347"/>
      <c r="X33" s="346"/>
      <c r="Y33" s="347"/>
      <c r="Z33" s="346"/>
      <c r="AA33" s="347"/>
      <c r="AB33" s="346"/>
      <c r="AC33" s="347"/>
      <c r="AD33" s="346"/>
      <c r="AE33" s="347"/>
      <c r="AF33" s="346"/>
      <c r="AG33" s="347"/>
      <c r="AH33" s="346"/>
      <c r="AI33" s="347"/>
      <c r="AJ33" s="346"/>
      <c r="AK33" s="347"/>
      <c r="AL33" s="346"/>
      <c r="AM33" s="347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26</v>
      </c>
      <c r="F34" s="281">
        <f>P!AJ36</f>
        <v>64</v>
      </c>
      <c r="G34" s="281">
        <f t="shared" si="7"/>
        <v>90</v>
      </c>
      <c r="H34" s="314"/>
      <c r="I34" s="315"/>
      <c r="J34" s="314"/>
      <c r="K34" s="315"/>
      <c r="L34" s="346"/>
      <c r="M34" s="347"/>
      <c r="N34" s="346"/>
      <c r="O34" s="347"/>
      <c r="P34" s="346"/>
      <c r="Q34" s="347"/>
      <c r="R34" s="346"/>
      <c r="S34" s="347"/>
      <c r="T34" s="346"/>
      <c r="U34" s="347"/>
      <c r="V34" s="346"/>
      <c r="W34" s="347"/>
      <c r="X34" s="346"/>
      <c r="Y34" s="347"/>
      <c r="Z34" s="346"/>
      <c r="AA34" s="347"/>
      <c r="AB34" s="346"/>
      <c r="AC34" s="347"/>
      <c r="AD34" s="346"/>
      <c r="AE34" s="347"/>
      <c r="AF34" s="346"/>
      <c r="AG34" s="347"/>
      <c r="AH34" s="346"/>
      <c r="AI34" s="347"/>
      <c r="AJ34" s="346"/>
      <c r="AK34" s="347"/>
      <c r="AL34" s="346"/>
      <c r="AM34" s="347"/>
      <c r="AN34" s="288">
        <f t="shared" si="8"/>
        <v>0</v>
      </c>
      <c r="AO34" s="289">
        <f>P!AK36</f>
        <v>138</v>
      </c>
      <c r="AP34" s="290">
        <f t="shared" si="6"/>
        <v>90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0.5</v>
      </c>
      <c r="F35" s="281">
        <f>P!AJ37</f>
        <v>2</v>
      </c>
      <c r="G35" s="281">
        <f t="shared" si="7"/>
        <v>2.5</v>
      </c>
      <c r="H35" s="314"/>
      <c r="I35" s="315"/>
      <c r="J35" s="314"/>
      <c r="K35" s="315"/>
      <c r="L35" s="346"/>
      <c r="M35" s="347"/>
      <c r="N35" s="346"/>
      <c r="O35" s="347"/>
      <c r="P35" s="346"/>
      <c r="Q35" s="347"/>
      <c r="R35" s="346"/>
      <c r="S35" s="347"/>
      <c r="T35" s="346"/>
      <c r="U35" s="347"/>
      <c r="V35" s="346"/>
      <c r="W35" s="347"/>
      <c r="X35" s="346"/>
      <c r="Y35" s="347"/>
      <c r="Z35" s="346"/>
      <c r="AA35" s="347"/>
      <c r="AB35" s="346"/>
      <c r="AC35" s="347"/>
      <c r="AD35" s="346"/>
      <c r="AE35" s="347"/>
      <c r="AF35" s="346"/>
      <c r="AG35" s="347"/>
      <c r="AH35" s="346"/>
      <c r="AI35" s="347"/>
      <c r="AJ35" s="346"/>
      <c r="AK35" s="347"/>
      <c r="AL35" s="346"/>
      <c r="AM35" s="347"/>
      <c r="AN35" s="288">
        <f t="shared" si="8"/>
        <v>0</v>
      </c>
      <c r="AO35" s="289">
        <f>P!AK37</f>
        <v>175</v>
      </c>
      <c r="AP35" s="290">
        <f t="shared" si="6"/>
        <v>2.5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0">
        <v>400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6"/>
      <c r="M36" s="347"/>
      <c r="N36" s="346"/>
      <c r="O36" s="347"/>
      <c r="P36" s="346"/>
      <c r="Q36" s="347"/>
      <c r="R36" s="346"/>
      <c r="S36" s="347"/>
      <c r="T36" s="346"/>
      <c r="U36" s="347"/>
      <c r="V36" s="346"/>
      <c r="W36" s="347"/>
      <c r="X36" s="346"/>
      <c r="Y36" s="347"/>
      <c r="Z36" s="346"/>
      <c r="AA36" s="347"/>
      <c r="AB36" s="346"/>
      <c r="AC36" s="347"/>
      <c r="AD36" s="346"/>
      <c r="AE36" s="347"/>
      <c r="AF36" s="346"/>
      <c r="AG36" s="347"/>
      <c r="AH36" s="346"/>
      <c r="AI36" s="347"/>
      <c r="AJ36" s="346"/>
      <c r="AK36" s="347"/>
      <c r="AL36" s="346"/>
      <c r="AM36" s="347"/>
      <c r="AN36" s="288">
        <f t="shared" si="8"/>
        <v>0</v>
      </c>
      <c r="AO36" s="289">
        <f>P!AK38</f>
        <v>366.66666666666669</v>
      </c>
      <c r="AP36" s="290">
        <f t="shared" si="6"/>
        <v>1.5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6"/>
      <c r="M37" s="347"/>
      <c r="N37" s="346"/>
      <c r="O37" s="347"/>
      <c r="P37" s="346"/>
      <c r="Q37" s="347"/>
      <c r="R37" s="346"/>
      <c r="S37" s="347"/>
      <c r="T37" s="346"/>
      <c r="U37" s="347"/>
      <c r="V37" s="346"/>
      <c r="W37" s="347"/>
      <c r="X37" s="346"/>
      <c r="Y37" s="347"/>
      <c r="Z37" s="346"/>
      <c r="AA37" s="347"/>
      <c r="AB37" s="346"/>
      <c r="AC37" s="347"/>
      <c r="AD37" s="346"/>
      <c r="AE37" s="347"/>
      <c r="AF37" s="346"/>
      <c r="AG37" s="347"/>
      <c r="AH37" s="346"/>
      <c r="AI37" s="347"/>
      <c r="AJ37" s="346"/>
      <c r="AK37" s="347"/>
      <c r="AL37" s="346"/>
      <c r="AM37" s="347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120</v>
      </c>
      <c r="E38" s="280">
        <v>0</v>
      </c>
      <c r="F38" s="281">
        <f>P!AJ40</f>
        <v>14</v>
      </c>
      <c r="G38" s="281">
        <f t="shared" si="7"/>
        <v>14</v>
      </c>
      <c r="H38" s="314"/>
      <c r="I38" s="315"/>
      <c r="J38" s="314"/>
      <c r="K38" s="315"/>
      <c r="L38" s="346"/>
      <c r="M38" s="347"/>
      <c r="N38" s="346"/>
      <c r="O38" s="347"/>
      <c r="P38" s="346"/>
      <c r="Q38" s="347"/>
      <c r="R38" s="346"/>
      <c r="S38" s="347"/>
      <c r="T38" s="346"/>
      <c r="U38" s="347"/>
      <c r="V38" s="346"/>
      <c r="W38" s="347"/>
      <c r="X38" s="346"/>
      <c r="Y38" s="347"/>
      <c r="Z38" s="346"/>
      <c r="AA38" s="347"/>
      <c r="AB38" s="346"/>
      <c r="AC38" s="347"/>
      <c r="AD38" s="346"/>
      <c r="AE38" s="347"/>
      <c r="AF38" s="346"/>
      <c r="AG38" s="347"/>
      <c r="AH38" s="346"/>
      <c r="AI38" s="347"/>
      <c r="AJ38" s="346"/>
      <c r="AK38" s="347"/>
      <c r="AL38" s="346"/>
      <c r="AM38" s="347"/>
      <c r="AN38" s="288">
        <f t="shared" si="8"/>
        <v>0</v>
      </c>
      <c r="AO38" s="354">
        <f>P!AK40</f>
        <v>120</v>
      </c>
      <c r="AP38" s="355">
        <f t="shared" si="6"/>
        <v>14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80.714285714285708</v>
      </c>
      <c r="E39" s="280">
        <v>0</v>
      </c>
      <c r="F39" s="281">
        <f>P!AJ41</f>
        <v>3</v>
      </c>
      <c r="G39" s="281">
        <f t="shared" si="7"/>
        <v>3</v>
      </c>
      <c r="H39" s="353"/>
      <c r="I39" s="358"/>
      <c r="J39" s="353"/>
      <c r="K39" s="358"/>
      <c r="L39" s="359"/>
      <c r="M39" s="358"/>
      <c r="N39" s="359"/>
      <c r="O39" s="358"/>
      <c r="P39" s="359"/>
      <c r="Q39" s="358"/>
      <c r="R39" s="359"/>
      <c r="S39" s="358"/>
      <c r="T39" s="359"/>
      <c r="U39" s="358"/>
      <c r="V39" s="359"/>
      <c r="W39" s="358"/>
      <c r="X39" s="359"/>
      <c r="Y39" s="358"/>
      <c r="Z39" s="359"/>
      <c r="AA39" s="358"/>
      <c r="AB39" s="359"/>
      <c r="AC39" s="358"/>
      <c r="AD39" s="353"/>
      <c r="AE39" s="358"/>
      <c r="AF39" s="353"/>
      <c r="AG39" s="358"/>
      <c r="AH39" s="353"/>
      <c r="AI39" s="358"/>
      <c r="AJ39" s="353"/>
      <c r="AK39" s="358"/>
      <c r="AL39" s="359"/>
      <c r="AM39" s="358"/>
      <c r="AN39" s="288">
        <f t="shared" si="8"/>
        <v>0</v>
      </c>
      <c r="AO39" s="367">
        <f>P!AK41</f>
        <v>60</v>
      </c>
      <c r="AP39" s="333">
        <f t="shared" si="6"/>
        <v>3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0">
        <v>123.33333333333333</v>
      </c>
      <c r="E40" s="280">
        <v>0</v>
      </c>
      <c r="F40" s="281">
        <f>P!AJ42</f>
        <v>122</v>
      </c>
      <c r="G40" s="281">
        <f t="shared" si="7"/>
        <v>122</v>
      </c>
      <c r="H40" s="353"/>
      <c r="I40" s="358"/>
      <c r="J40" s="353"/>
      <c r="K40" s="358"/>
      <c r="L40" s="359"/>
      <c r="M40" s="358"/>
      <c r="N40" s="359"/>
      <c r="O40" s="358"/>
      <c r="P40" s="359"/>
      <c r="Q40" s="358"/>
      <c r="R40" s="359"/>
      <c r="S40" s="358"/>
      <c r="T40" s="359"/>
      <c r="U40" s="358"/>
      <c r="V40" s="359"/>
      <c r="W40" s="358"/>
      <c r="X40" s="359"/>
      <c r="Y40" s="358"/>
      <c r="Z40" s="359"/>
      <c r="AA40" s="358"/>
      <c r="AB40" s="359"/>
      <c r="AC40" s="358"/>
      <c r="AD40" s="353"/>
      <c r="AE40" s="358"/>
      <c r="AF40" s="353"/>
      <c r="AG40" s="358"/>
      <c r="AH40" s="353"/>
      <c r="AI40" s="358"/>
      <c r="AJ40" s="353"/>
      <c r="AK40" s="358"/>
      <c r="AL40" s="359"/>
      <c r="AM40" s="358"/>
      <c r="AN40" s="288">
        <f t="shared" si="8"/>
        <v>0</v>
      </c>
      <c r="AO40" s="367">
        <f>P!AK42</f>
        <v>10.327868852459016</v>
      </c>
      <c r="AP40" s="333">
        <f t="shared" si="6"/>
        <v>122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108</v>
      </c>
      <c r="F41" s="281">
        <f>P!AJ43</f>
        <v>0</v>
      </c>
      <c r="G41" s="281">
        <f t="shared" si="7"/>
        <v>108</v>
      </c>
      <c r="H41" s="314"/>
      <c r="I41" s="315"/>
      <c r="J41" s="314"/>
      <c r="K41" s="315"/>
      <c r="L41" s="346"/>
      <c r="M41" s="347"/>
      <c r="N41" s="346"/>
      <c r="O41" s="347"/>
      <c r="P41" s="346"/>
      <c r="Q41" s="347"/>
      <c r="R41" s="346"/>
      <c r="S41" s="347"/>
      <c r="T41" s="346"/>
      <c r="U41" s="347"/>
      <c r="V41" s="346"/>
      <c r="W41" s="347"/>
      <c r="X41" s="346"/>
      <c r="Y41" s="347"/>
      <c r="Z41" s="346"/>
      <c r="AA41" s="347"/>
      <c r="AB41" s="346"/>
      <c r="AC41" s="347"/>
      <c r="AD41" s="346"/>
      <c r="AE41" s="347"/>
      <c r="AF41" s="346"/>
      <c r="AG41" s="347"/>
      <c r="AH41" s="346"/>
      <c r="AI41" s="347"/>
      <c r="AJ41" s="346"/>
      <c r="AK41" s="347"/>
      <c r="AL41" s="346"/>
      <c r="AM41" s="347"/>
      <c r="AN41" s="288">
        <f t="shared" si="8"/>
        <v>0</v>
      </c>
      <c r="AO41" s="356">
        <f>P!AK43</f>
        <v>8</v>
      </c>
      <c r="AP41" s="357">
        <f t="shared" si="6"/>
        <v>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6"/>
      <c r="M42" s="347"/>
      <c r="N42" s="346"/>
      <c r="O42" s="347"/>
      <c r="P42" s="346"/>
      <c r="Q42" s="347"/>
      <c r="R42" s="346"/>
      <c r="S42" s="347"/>
      <c r="T42" s="346"/>
      <c r="U42" s="347"/>
      <c r="V42" s="346"/>
      <c r="W42" s="347"/>
      <c r="X42" s="346"/>
      <c r="Y42" s="347"/>
      <c r="Z42" s="346"/>
      <c r="AA42" s="347"/>
      <c r="AB42" s="346"/>
      <c r="AC42" s="347"/>
      <c r="AD42" s="346"/>
      <c r="AE42" s="347"/>
      <c r="AF42" s="346"/>
      <c r="AG42" s="347"/>
      <c r="AH42" s="346"/>
      <c r="AI42" s="347"/>
      <c r="AJ42" s="346"/>
      <c r="AK42" s="347"/>
      <c r="AL42" s="346"/>
      <c r="AM42" s="347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6"/>
      <c r="M43" s="347"/>
      <c r="N43" s="346"/>
      <c r="O43" s="347"/>
      <c r="P43" s="346"/>
      <c r="Q43" s="347"/>
      <c r="R43" s="346"/>
      <c r="S43" s="347"/>
      <c r="T43" s="346"/>
      <c r="U43" s="347"/>
      <c r="V43" s="346"/>
      <c r="W43" s="347"/>
      <c r="X43" s="346"/>
      <c r="Y43" s="347"/>
      <c r="Z43" s="346"/>
      <c r="AA43" s="347"/>
      <c r="AB43" s="346"/>
      <c r="AC43" s="347"/>
      <c r="AD43" s="346"/>
      <c r="AE43" s="347"/>
      <c r="AF43" s="346"/>
      <c r="AG43" s="347"/>
      <c r="AH43" s="346"/>
      <c r="AI43" s="347"/>
      <c r="AJ43" s="346"/>
      <c r="AK43" s="347"/>
      <c r="AL43" s="346"/>
      <c r="AM43" s="347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6"/>
      <c r="M44" s="347"/>
      <c r="N44" s="346"/>
      <c r="O44" s="347"/>
      <c r="P44" s="346"/>
      <c r="Q44" s="347"/>
      <c r="R44" s="346"/>
      <c r="S44" s="347"/>
      <c r="T44" s="346"/>
      <c r="U44" s="347"/>
      <c r="V44" s="346"/>
      <c r="W44" s="347"/>
      <c r="X44" s="346"/>
      <c r="Y44" s="347"/>
      <c r="Z44" s="346"/>
      <c r="AA44" s="347"/>
      <c r="AB44" s="346"/>
      <c r="AC44" s="347"/>
      <c r="AD44" s="346"/>
      <c r="AE44" s="347"/>
      <c r="AF44" s="346"/>
      <c r="AG44" s="347"/>
      <c r="AH44" s="346"/>
      <c r="AI44" s="347"/>
      <c r="AJ44" s="346"/>
      <c r="AK44" s="347"/>
      <c r="AL44" s="346"/>
      <c r="AM44" s="347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10.046893616760254</v>
      </c>
      <c r="E45" s="280">
        <v>215</v>
      </c>
      <c r="F45" s="281">
        <f>P!AJ47</f>
        <v>0</v>
      </c>
      <c r="G45" s="281">
        <f t="shared" si="7"/>
        <v>215</v>
      </c>
      <c r="H45" s="314"/>
      <c r="I45" s="315"/>
      <c r="J45" s="314"/>
      <c r="K45" s="315"/>
      <c r="L45" s="346"/>
      <c r="M45" s="347"/>
      <c r="N45" s="346"/>
      <c r="O45" s="347"/>
      <c r="P45" s="346"/>
      <c r="Q45" s="347"/>
      <c r="R45" s="346"/>
      <c r="S45" s="347"/>
      <c r="T45" s="346"/>
      <c r="U45" s="347"/>
      <c r="V45" s="346"/>
      <c r="W45" s="347"/>
      <c r="X45" s="346"/>
      <c r="Y45" s="347"/>
      <c r="Z45" s="346"/>
      <c r="AA45" s="347"/>
      <c r="AB45" s="346"/>
      <c r="AC45" s="347"/>
      <c r="AD45" s="346"/>
      <c r="AE45" s="347"/>
      <c r="AF45" s="346"/>
      <c r="AG45" s="347"/>
      <c r="AH45" s="346"/>
      <c r="AI45" s="347"/>
      <c r="AJ45" s="346"/>
      <c r="AK45" s="347"/>
      <c r="AL45" s="346"/>
      <c r="AM45" s="347"/>
      <c r="AN45" s="288">
        <f t="shared" si="8"/>
        <v>0</v>
      </c>
      <c r="AO45" s="289">
        <f>P!AK47</f>
        <v>10.046893616760254</v>
      </c>
      <c r="AP45" s="290">
        <f t="shared" si="6"/>
        <v>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/>
      <c r="K46" s="315"/>
      <c r="L46" s="346"/>
      <c r="M46" s="347"/>
      <c r="N46" s="346"/>
      <c r="O46" s="347"/>
      <c r="P46" s="346"/>
      <c r="Q46" s="347"/>
      <c r="R46" s="346"/>
      <c r="S46" s="347"/>
      <c r="T46" s="346"/>
      <c r="U46" s="347"/>
      <c r="V46" s="346"/>
      <c r="W46" s="347"/>
      <c r="X46" s="346"/>
      <c r="Y46" s="347"/>
      <c r="Z46" s="346"/>
      <c r="AA46" s="347"/>
      <c r="AB46" s="346"/>
      <c r="AC46" s="347"/>
      <c r="AD46" s="346"/>
      <c r="AE46" s="347"/>
      <c r="AF46" s="346"/>
      <c r="AG46" s="347"/>
      <c r="AH46" s="346"/>
      <c r="AI46" s="347"/>
      <c r="AJ46" s="346"/>
      <c r="AK46" s="347"/>
      <c r="AL46" s="346"/>
      <c r="AM46" s="347"/>
      <c r="AN46" s="288">
        <f t="shared" si="8"/>
        <v>0</v>
      </c>
      <c r="AO46" s="289">
        <f>P!AK48</f>
        <v>5.0999999999999996</v>
      </c>
      <c r="AP46" s="290">
        <f t="shared" si="6"/>
        <v>204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6"/>
      <c r="M47" s="347"/>
      <c r="N47" s="346"/>
      <c r="O47" s="347"/>
      <c r="P47" s="346"/>
      <c r="Q47" s="347"/>
      <c r="R47" s="346"/>
      <c r="S47" s="347"/>
      <c r="T47" s="346"/>
      <c r="U47" s="347"/>
      <c r="V47" s="346"/>
      <c r="W47" s="347"/>
      <c r="X47" s="346"/>
      <c r="Y47" s="347"/>
      <c r="Z47" s="346"/>
      <c r="AA47" s="347"/>
      <c r="AB47" s="346"/>
      <c r="AC47" s="347"/>
      <c r="AD47" s="346"/>
      <c r="AE47" s="347"/>
      <c r="AF47" s="346"/>
      <c r="AG47" s="347"/>
      <c r="AH47" s="346"/>
      <c r="AI47" s="347"/>
      <c r="AJ47" s="346"/>
      <c r="AK47" s="347"/>
      <c r="AL47" s="346"/>
      <c r="AM47" s="347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6"/>
      <c r="M48" s="347"/>
      <c r="N48" s="346"/>
      <c r="O48" s="347"/>
      <c r="P48" s="346"/>
      <c r="Q48" s="347"/>
      <c r="R48" s="346"/>
      <c r="S48" s="347"/>
      <c r="T48" s="346"/>
      <c r="U48" s="347"/>
      <c r="V48" s="346"/>
      <c r="W48" s="347"/>
      <c r="X48" s="346"/>
      <c r="Y48" s="347"/>
      <c r="Z48" s="346"/>
      <c r="AA48" s="347"/>
      <c r="AB48" s="346"/>
      <c r="AC48" s="347"/>
      <c r="AD48" s="346"/>
      <c r="AE48" s="347"/>
      <c r="AF48" s="346"/>
      <c r="AG48" s="347"/>
      <c r="AH48" s="346"/>
      <c r="AI48" s="347"/>
      <c r="AJ48" s="346"/>
      <c r="AK48" s="347"/>
      <c r="AL48" s="346"/>
      <c r="AM48" s="347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6"/>
      <c r="M49" s="347"/>
      <c r="N49" s="346"/>
      <c r="O49" s="347"/>
      <c r="P49" s="346"/>
      <c r="Q49" s="347"/>
      <c r="R49" s="346"/>
      <c r="S49" s="347"/>
      <c r="T49" s="346"/>
      <c r="U49" s="347"/>
      <c r="V49" s="346"/>
      <c r="W49" s="347"/>
      <c r="X49" s="346"/>
      <c r="Y49" s="347"/>
      <c r="Z49" s="346"/>
      <c r="AA49" s="347"/>
      <c r="AB49" s="346"/>
      <c r="AC49" s="347"/>
      <c r="AD49" s="346"/>
      <c r="AE49" s="347"/>
      <c r="AF49" s="346"/>
      <c r="AG49" s="347"/>
      <c r="AH49" s="346"/>
      <c r="AI49" s="347"/>
      <c r="AJ49" s="346"/>
      <c r="AK49" s="347"/>
      <c r="AL49" s="346"/>
      <c r="AM49" s="347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/>
      <c r="I50" s="315"/>
      <c r="J50" s="314"/>
      <c r="K50" s="315"/>
      <c r="L50" s="346"/>
      <c r="M50" s="347"/>
      <c r="N50" s="346"/>
      <c r="O50" s="347"/>
      <c r="P50" s="346"/>
      <c r="Q50" s="347"/>
      <c r="R50" s="346"/>
      <c r="S50" s="347"/>
      <c r="T50" s="346"/>
      <c r="U50" s="347"/>
      <c r="V50" s="346"/>
      <c r="W50" s="347"/>
      <c r="X50" s="346"/>
      <c r="Y50" s="347"/>
      <c r="Z50" s="346"/>
      <c r="AA50" s="347"/>
      <c r="AB50" s="346"/>
      <c r="AC50" s="347"/>
      <c r="AD50" s="346"/>
      <c r="AE50" s="347"/>
      <c r="AF50" s="346"/>
      <c r="AG50" s="347"/>
      <c r="AH50" s="346"/>
      <c r="AI50" s="347"/>
      <c r="AJ50" s="346"/>
      <c r="AK50" s="347"/>
      <c r="AL50" s="346"/>
      <c r="AM50" s="347"/>
      <c r="AN50" s="288">
        <f t="shared" si="8"/>
        <v>0</v>
      </c>
      <c r="AO50" s="289">
        <f>P!AK52</f>
        <v>60</v>
      </c>
      <c r="AP50" s="290">
        <f t="shared" si="6"/>
        <v>11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/>
      <c r="I51" s="315"/>
      <c r="J51" s="314"/>
      <c r="K51" s="315"/>
      <c r="L51" s="346"/>
      <c r="M51" s="347"/>
      <c r="N51" s="346"/>
      <c r="O51" s="347"/>
      <c r="P51" s="346"/>
      <c r="Q51" s="347"/>
      <c r="R51" s="346"/>
      <c r="S51" s="347"/>
      <c r="T51" s="346"/>
      <c r="U51" s="347"/>
      <c r="V51" s="346"/>
      <c r="W51" s="347"/>
      <c r="X51" s="346"/>
      <c r="Y51" s="347"/>
      <c r="Z51" s="346"/>
      <c r="AA51" s="347"/>
      <c r="AB51" s="346"/>
      <c r="AC51" s="347"/>
      <c r="AD51" s="346"/>
      <c r="AE51" s="347"/>
      <c r="AF51" s="346"/>
      <c r="AG51" s="347"/>
      <c r="AH51" s="346"/>
      <c r="AI51" s="347"/>
      <c r="AJ51" s="346"/>
      <c r="AK51" s="347"/>
      <c r="AL51" s="346"/>
      <c r="AM51" s="347"/>
      <c r="AN51" s="288">
        <f t="shared" si="8"/>
        <v>0</v>
      </c>
      <c r="AO51" s="289">
        <f>P!AK53</f>
        <v>90</v>
      </c>
      <c r="AP51" s="290">
        <f t="shared" si="6"/>
        <v>5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45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6"/>
      <c r="M52" s="347"/>
      <c r="N52" s="346"/>
      <c r="O52" s="347"/>
      <c r="P52" s="346"/>
      <c r="Q52" s="347"/>
      <c r="R52" s="346"/>
      <c r="S52" s="347"/>
      <c r="T52" s="346"/>
      <c r="U52" s="347"/>
      <c r="V52" s="346"/>
      <c r="W52" s="347"/>
      <c r="X52" s="346"/>
      <c r="Y52" s="347"/>
      <c r="Z52" s="346"/>
      <c r="AA52" s="347"/>
      <c r="AB52" s="346"/>
      <c r="AC52" s="347"/>
      <c r="AD52" s="346"/>
      <c r="AE52" s="347"/>
      <c r="AF52" s="346"/>
      <c r="AG52" s="347"/>
      <c r="AH52" s="346"/>
      <c r="AI52" s="347"/>
      <c r="AJ52" s="346"/>
      <c r="AK52" s="347"/>
      <c r="AL52" s="346"/>
      <c r="AM52" s="347"/>
      <c r="AN52" s="288">
        <f t="shared" si="8"/>
        <v>0</v>
      </c>
      <c r="AO52" s="289">
        <f>P!AK54</f>
        <v>45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1.2</v>
      </c>
      <c r="E53" s="280">
        <v>0</v>
      </c>
      <c r="F53" s="281">
        <f>P!AJ55</f>
        <v>0</v>
      </c>
      <c r="G53" s="281">
        <f t="shared" si="7"/>
        <v>0</v>
      </c>
      <c r="H53" s="314"/>
      <c r="I53" s="315"/>
      <c r="J53" s="314"/>
      <c r="K53" s="315"/>
      <c r="L53" s="346"/>
      <c r="M53" s="347"/>
      <c r="N53" s="346"/>
      <c r="O53" s="347"/>
      <c r="P53" s="346"/>
      <c r="Q53" s="347"/>
      <c r="R53" s="346"/>
      <c r="S53" s="347"/>
      <c r="T53" s="346"/>
      <c r="U53" s="347"/>
      <c r="V53" s="346"/>
      <c r="W53" s="347"/>
      <c r="X53" s="346"/>
      <c r="Y53" s="347"/>
      <c r="Z53" s="346"/>
      <c r="AA53" s="347"/>
      <c r="AB53" s="346"/>
      <c r="AC53" s="347"/>
      <c r="AD53" s="346"/>
      <c r="AE53" s="347"/>
      <c r="AF53" s="346"/>
      <c r="AG53" s="347"/>
      <c r="AH53" s="346"/>
      <c r="AI53" s="347"/>
      <c r="AJ53" s="346"/>
      <c r="AK53" s="347"/>
      <c r="AL53" s="346"/>
      <c r="AM53" s="347"/>
      <c r="AN53" s="288">
        <f t="shared" si="8"/>
        <v>0</v>
      </c>
      <c r="AO53" s="289">
        <f>P!AK55</f>
        <v>1.2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0.73549783549783543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/>
      <c r="K54" s="315"/>
      <c r="L54" s="346"/>
      <c r="M54" s="347"/>
      <c r="N54" s="346"/>
      <c r="O54" s="347"/>
      <c r="P54" s="346"/>
      <c r="Q54" s="347"/>
      <c r="R54" s="346"/>
      <c r="S54" s="347"/>
      <c r="T54" s="346"/>
      <c r="U54" s="347"/>
      <c r="V54" s="346"/>
      <c r="W54" s="347"/>
      <c r="X54" s="346"/>
      <c r="Y54" s="347"/>
      <c r="Z54" s="346"/>
      <c r="AA54" s="347"/>
      <c r="AB54" s="346"/>
      <c r="AC54" s="347"/>
      <c r="AD54" s="346"/>
      <c r="AE54" s="347"/>
      <c r="AF54" s="346"/>
      <c r="AG54" s="347"/>
      <c r="AH54" s="346"/>
      <c r="AI54" s="347"/>
      <c r="AJ54" s="346"/>
      <c r="AK54" s="347"/>
      <c r="AL54" s="346"/>
      <c r="AM54" s="347"/>
      <c r="AN54" s="288">
        <f t="shared" si="8"/>
        <v>0</v>
      </c>
      <c r="AO54" s="289">
        <f>P!AK56</f>
        <v>0.8</v>
      </c>
      <c r="AP54" s="290">
        <f t="shared" si="6"/>
        <v>670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0.33124999999999999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/>
      <c r="K55" s="315"/>
      <c r="L55" s="346"/>
      <c r="M55" s="347"/>
      <c r="N55" s="346"/>
      <c r="O55" s="347"/>
      <c r="P55" s="346"/>
      <c r="Q55" s="347"/>
      <c r="R55" s="346"/>
      <c r="S55" s="347"/>
      <c r="T55" s="346"/>
      <c r="U55" s="347"/>
      <c r="V55" s="346"/>
      <c r="W55" s="347"/>
      <c r="X55" s="346"/>
      <c r="Y55" s="347"/>
      <c r="Z55" s="346"/>
      <c r="AA55" s="347"/>
      <c r="AB55" s="346"/>
      <c r="AC55" s="347"/>
      <c r="AD55" s="346"/>
      <c r="AE55" s="347"/>
      <c r="AF55" s="346"/>
      <c r="AG55" s="347"/>
      <c r="AH55" s="346"/>
      <c r="AI55" s="347"/>
      <c r="AJ55" s="346"/>
      <c r="AK55" s="347"/>
      <c r="AL55" s="346"/>
      <c r="AM55" s="347"/>
      <c r="AN55" s="288">
        <f t="shared" si="8"/>
        <v>0</v>
      </c>
      <c r="AO55" s="289">
        <f>P!AK57</f>
        <v>0.25</v>
      </c>
      <c r="AP55" s="290">
        <f t="shared" si="6"/>
        <v>700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20</v>
      </c>
      <c r="E56" s="280">
        <v>2</v>
      </c>
      <c r="F56" s="281">
        <f>P!AJ58</f>
        <v>74</v>
      </c>
      <c r="G56" s="281">
        <f t="shared" si="7"/>
        <v>76</v>
      </c>
      <c r="H56" s="314"/>
      <c r="I56" s="315"/>
      <c r="J56" s="314"/>
      <c r="K56" s="315"/>
      <c r="L56" s="346"/>
      <c r="M56" s="347"/>
      <c r="N56" s="346"/>
      <c r="O56" s="347"/>
      <c r="P56" s="346"/>
      <c r="Q56" s="347"/>
      <c r="R56" s="346"/>
      <c r="S56" s="347"/>
      <c r="T56" s="346"/>
      <c r="U56" s="347"/>
      <c r="V56" s="346"/>
      <c r="W56" s="347"/>
      <c r="X56" s="346"/>
      <c r="Y56" s="347"/>
      <c r="Z56" s="346"/>
      <c r="AA56" s="347"/>
      <c r="AB56" s="346"/>
      <c r="AC56" s="347"/>
      <c r="AD56" s="346"/>
      <c r="AE56" s="347"/>
      <c r="AF56" s="346"/>
      <c r="AG56" s="347"/>
      <c r="AH56" s="346"/>
      <c r="AI56" s="347"/>
      <c r="AJ56" s="346"/>
      <c r="AK56" s="347"/>
      <c r="AL56" s="346"/>
      <c r="AM56" s="347"/>
      <c r="AN56" s="288">
        <f t="shared" si="8"/>
        <v>0</v>
      </c>
      <c r="AO56" s="289">
        <f>P!AK58</f>
        <v>20</v>
      </c>
      <c r="AP56" s="290">
        <f t="shared" si="6"/>
        <v>76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/>
      <c r="I57" s="315"/>
      <c r="J57" s="314"/>
      <c r="K57" s="315"/>
      <c r="L57" s="346"/>
      <c r="M57" s="347"/>
      <c r="N57" s="346"/>
      <c r="O57" s="347"/>
      <c r="P57" s="346"/>
      <c r="Q57" s="347"/>
      <c r="R57" s="346"/>
      <c r="S57" s="347"/>
      <c r="T57" s="346"/>
      <c r="U57" s="347"/>
      <c r="V57" s="346"/>
      <c r="W57" s="347"/>
      <c r="X57" s="346"/>
      <c r="Y57" s="347"/>
      <c r="Z57" s="346"/>
      <c r="AA57" s="347"/>
      <c r="AB57" s="346"/>
      <c r="AC57" s="347"/>
      <c r="AD57" s="346"/>
      <c r="AE57" s="347"/>
      <c r="AF57" s="346"/>
      <c r="AG57" s="347"/>
      <c r="AH57" s="346"/>
      <c r="AI57" s="347"/>
      <c r="AJ57" s="346"/>
      <c r="AK57" s="347"/>
      <c r="AL57" s="346"/>
      <c r="AM57" s="347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/>
      <c r="I58" s="315"/>
      <c r="J58" s="314"/>
      <c r="K58" s="315"/>
      <c r="L58" s="346"/>
      <c r="M58" s="347"/>
      <c r="N58" s="346"/>
      <c r="O58" s="347"/>
      <c r="P58" s="346"/>
      <c r="Q58" s="347"/>
      <c r="R58" s="346"/>
      <c r="S58" s="347"/>
      <c r="T58" s="346"/>
      <c r="U58" s="347"/>
      <c r="V58" s="346"/>
      <c r="W58" s="347"/>
      <c r="X58" s="346"/>
      <c r="Y58" s="347"/>
      <c r="Z58" s="346"/>
      <c r="AA58" s="347"/>
      <c r="AB58" s="346"/>
      <c r="AC58" s="347"/>
      <c r="AD58" s="346"/>
      <c r="AE58" s="347"/>
      <c r="AF58" s="346"/>
      <c r="AG58" s="347"/>
      <c r="AH58" s="346"/>
      <c r="AI58" s="347"/>
      <c r="AJ58" s="346"/>
      <c r="AK58" s="347"/>
      <c r="AL58" s="346"/>
      <c r="AM58" s="347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120</v>
      </c>
      <c r="E59" s="280">
        <v>0</v>
      </c>
      <c r="F59" s="281">
        <f>P!AJ61</f>
        <v>6</v>
      </c>
      <c r="G59" s="281">
        <f t="shared" si="7"/>
        <v>6</v>
      </c>
      <c r="H59" s="314"/>
      <c r="I59" s="315"/>
      <c r="J59" s="314"/>
      <c r="K59" s="315"/>
      <c r="L59" s="346"/>
      <c r="M59" s="347"/>
      <c r="N59" s="346"/>
      <c r="O59" s="347"/>
      <c r="P59" s="346"/>
      <c r="Q59" s="347"/>
      <c r="R59" s="346"/>
      <c r="S59" s="347"/>
      <c r="T59" s="346"/>
      <c r="U59" s="347"/>
      <c r="V59" s="346"/>
      <c r="W59" s="347"/>
      <c r="X59" s="346"/>
      <c r="Y59" s="347"/>
      <c r="Z59" s="346"/>
      <c r="AA59" s="347"/>
      <c r="AB59" s="346"/>
      <c r="AC59" s="347"/>
      <c r="AD59" s="346"/>
      <c r="AE59" s="347"/>
      <c r="AF59" s="346"/>
      <c r="AG59" s="347"/>
      <c r="AH59" s="346"/>
      <c r="AI59" s="347"/>
      <c r="AJ59" s="346"/>
      <c r="AK59" s="347"/>
      <c r="AL59" s="346"/>
      <c r="AM59" s="347"/>
      <c r="AN59" s="288">
        <f t="shared" si="8"/>
        <v>0</v>
      </c>
      <c r="AO59" s="289">
        <f>P!AK61</f>
        <v>86.666666666666671</v>
      </c>
      <c r="AP59" s="290">
        <f t="shared" si="6"/>
        <v>6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113.07423104676697</v>
      </c>
      <c r="E60" s="280">
        <v>1.9499999999999993</v>
      </c>
      <c r="F60" s="281">
        <f>P!AJ62</f>
        <v>10</v>
      </c>
      <c r="G60" s="281">
        <f t="shared" si="7"/>
        <v>11.95</v>
      </c>
      <c r="H60" s="314"/>
      <c r="I60" s="315"/>
      <c r="J60" s="314"/>
      <c r="K60" s="315"/>
      <c r="L60" s="346"/>
      <c r="M60" s="347"/>
      <c r="N60" s="346"/>
      <c r="O60" s="347"/>
      <c r="P60" s="346"/>
      <c r="Q60" s="347"/>
      <c r="R60" s="346"/>
      <c r="S60" s="347"/>
      <c r="T60" s="346"/>
      <c r="U60" s="347"/>
      <c r="V60" s="346"/>
      <c r="W60" s="347"/>
      <c r="X60" s="346"/>
      <c r="Y60" s="347"/>
      <c r="Z60" s="346"/>
      <c r="AA60" s="347"/>
      <c r="AB60" s="346"/>
      <c r="AC60" s="347"/>
      <c r="AD60" s="346"/>
      <c r="AE60" s="347"/>
      <c r="AF60" s="346"/>
      <c r="AG60" s="347"/>
      <c r="AH60" s="346"/>
      <c r="AI60" s="347"/>
      <c r="AJ60" s="346"/>
      <c r="AK60" s="347"/>
      <c r="AL60" s="346"/>
      <c r="AM60" s="347"/>
      <c r="AN60" s="288">
        <f t="shared" si="8"/>
        <v>0</v>
      </c>
      <c r="AO60" s="289">
        <f>P!AK62</f>
        <v>110</v>
      </c>
      <c r="AP60" s="290">
        <f t="shared" si="6"/>
        <v>11.95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622.96296296296293</v>
      </c>
      <c r="E61" s="280">
        <v>0</v>
      </c>
      <c r="F61" s="281">
        <f>P!AJ63</f>
        <v>4</v>
      </c>
      <c r="G61" s="281">
        <f t="shared" si="7"/>
        <v>4</v>
      </c>
      <c r="H61" s="314"/>
      <c r="I61" s="315"/>
      <c r="J61" s="314"/>
      <c r="K61" s="315"/>
      <c r="L61" s="346"/>
      <c r="M61" s="347"/>
      <c r="N61" s="346"/>
      <c r="O61" s="347"/>
      <c r="P61" s="346"/>
      <c r="Q61" s="347"/>
      <c r="R61" s="346"/>
      <c r="S61" s="347"/>
      <c r="T61" s="346"/>
      <c r="U61" s="347"/>
      <c r="V61" s="346"/>
      <c r="W61" s="347"/>
      <c r="X61" s="346"/>
      <c r="Y61" s="347"/>
      <c r="Z61" s="346"/>
      <c r="AA61" s="347"/>
      <c r="AB61" s="346"/>
      <c r="AC61" s="347"/>
      <c r="AD61" s="346"/>
      <c r="AE61" s="347"/>
      <c r="AF61" s="346"/>
      <c r="AG61" s="347"/>
      <c r="AH61" s="346"/>
      <c r="AI61" s="347"/>
      <c r="AJ61" s="346"/>
      <c r="AK61" s="347"/>
      <c r="AL61" s="346"/>
      <c r="AM61" s="347"/>
      <c r="AN61" s="288">
        <f t="shared" si="8"/>
        <v>0</v>
      </c>
      <c r="AO61" s="289">
        <f>P!AK63</f>
        <v>620</v>
      </c>
      <c r="AP61" s="290">
        <f t="shared" si="6"/>
        <v>4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719.14047872493347</v>
      </c>
      <c r="E62" s="280">
        <v>0.29999999999999982</v>
      </c>
      <c r="F62" s="281">
        <f>P!AJ64</f>
        <v>4.5</v>
      </c>
      <c r="G62" s="281">
        <f t="shared" si="7"/>
        <v>4.8</v>
      </c>
      <c r="H62" s="314"/>
      <c r="I62" s="315"/>
      <c r="J62" s="314"/>
      <c r="K62" s="315"/>
      <c r="L62" s="346"/>
      <c r="M62" s="347"/>
      <c r="N62" s="346"/>
      <c r="O62" s="347"/>
      <c r="P62" s="346"/>
      <c r="Q62" s="347"/>
      <c r="R62" s="346"/>
      <c r="S62" s="347"/>
      <c r="T62" s="346"/>
      <c r="U62" s="347"/>
      <c r="V62" s="346"/>
      <c r="W62" s="347"/>
      <c r="X62" s="346"/>
      <c r="Y62" s="347"/>
      <c r="Z62" s="346"/>
      <c r="AA62" s="347"/>
      <c r="AB62" s="346"/>
      <c r="AC62" s="347"/>
      <c r="AD62" s="346"/>
      <c r="AE62" s="347"/>
      <c r="AF62" s="346"/>
      <c r="AG62" s="347"/>
      <c r="AH62" s="346"/>
      <c r="AI62" s="347"/>
      <c r="AJ62" s="346"/>
      <c r="AK62" s="347"/>
      <c r="AL62" s="346"/>
      <c r="AM62" s="347"/>
      <c r="AN62" s="288">
        <f t="shared" si="8"/>
        <v>0</v>
      </c>
      <c r="AO62" s="289">
        <f>P!AK64</f>
        <v>640</v>
      </c>
      <c r="AP62" s="290">
        <f t="shared" si="6"/>
        <v>4.8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481.48148148148147</v>
      </c>
      <c r="E63" s="280">
        <v>0</v>
      </c>
      <c r="F63" s="281">
        <f>P!AJ65</f>
        <v>0.6</v>
      </c>
      <c r="G63" s="281">
        <f t="shared" si="7"/>
        <v>0.6</v>
      </c>
      <c r="H63" s="314"/>
      <c r="I63" s="315"/>
      <c r="J63" s="314"/>
      <c r="K63" s="315"/>
      <c r="L63" s="346"/>
      <c r="M63" s="347"/>
      <c r="N63" s="346"/>
      <c r="O63" s="347"/>
      <c r="P63" s="346"/>
      <c r="Q63" s="347"/>
      <c r="R63" s="346"/>
      <c r="S63" s="347"/>
      <c r="T63" s="346"/>
      <c r="U63" s="347"/>
      <c r="V63" s="346"/>
      <c r="W63" s="347"/>
      <c r="X63" s="346"/>
      <c r="Y63" s="347"/>
      <c r="Z63" s="346"/>
      <c r="AA63" s="347"/>
      <c r="AB63" s="346"/>
      <c r="AC63" s="347"/>
      <c r="AD63" s="346"/>
      <c r="AE63" s="347"/>
      <c r="AF63" s="346"/>
      <c r="AG63" s="347"/>
      <c r="AH63" s="346"/>
      <c r="AI63" s="347"/>
      <c r="AJ63" s="346"/>
      <c r="AK63" s="347"/>
      <c r="AL63" s="346"/>
      <c r="AM63" s="347"/>
      <c r="AN63" s="288">
        <f t="shared" si="8"/>
        <v>0</v>
      </c>
      <c r="AO63" s="289">
        <f>P!AK65</f>
        <v>333.33333333333337</v>
      </c>
      <c r="AP63" s="290">
        <f t="shared" si="6"/>
        <v>0.6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558.57142857142867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6"/>
      <c r="M64" s="347"/>
      <c r="N64" s="346"/>
      <c r="O64" s="347"/>
      <c r="P64" s="346"/>
      <c r="Q64" s="347"/>
      <c r="R64" s="346"/>
      <c r="S64" s="347"/>
      <c r="T64" s="346"/>
      <c r="U64" s="347"/>
      <c r="V64" s="346"/>
      <c r="W64" s="347"/>
      <c r="X64" s="346"/>
      <c r="Y64" s="347"/>
      <c r="Z64" s="346"/>
      <c r="AA64" s="347"/>
      <c r="AB64" s="346"/>
      <c r="AC64" s="347"/>
      <c r="AD64" s="346"/>
      <c r="AE64" s="347"/>
      <c r="AF64" s="346"/>
      <c r="AG64" s="347"/>
      <c r="AH64" s="346"/>
      <c r="AI64" s="347"/>
      <c r="AJ64" s="346"/>
      <c r="AK64" s="347"/>
      <c r="AL64" s="346"/>
      <c r="AM64" s="347"/>
      <c r="AN64" s="288">
        <f t="shared" si="8"/>
        <v>0</v>
      </c>
      <c r="AO64" s="289">
        <f>P!AK66</f>
        <v>558.57142857142867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885.71428571428567</v>
      </c>
      <c r="E65" s="280">
        <v>0</v>
      </c>
      <c r="F65" s="281">
        <f>P!AJ67</f>
        <v>1.1000000000000001</v>
      </c>
      <c r="G65" s="281">
        <f t="shared" si="7"/>
        <v>1.1000000000000001</v>
      </c>
      <c r="H65" s="314"/>
      <c r="I65" s="315"/>
      <c r="J65" s="314"/>
      <c r="K65" s="315"/>
      <c r="L65" s="346"/>
      <c r="M65" s="347"/>
      <c r="N65" s="346"/>
      <c r="O65" s="347"/>
      <c r="P65" s="346"/>
      <c r="Q65" s="347"/>
      <c r="R65" s="346"/>
      <c r="S65" s="347"/>
      <c r="T65" s="346"/>
      <c r="U65" s="347"/>
      <c r="V65" s="346"/>
      <c r="W65" s="347"/>
      <c r="X65" s="346"/>
      <c r="Y65" s="347"/>
      <c r="Z65" s="346"/>
      <c r="AA65" s="347"/>
      <c r="AB65" s="346"/>
      <c r="AC65" s="347"/>
      <c r="AD65" s="346"/>
      <c r="AE65" s="347"/>
      <c r="AF65" s="346"/>
      <c r="AG65" s="347"/>
      <c r="AH65" s="346"/>
      <c r="AI65" s="347"/>
      <c r="AJ65" s="346"/>
      <c r="AK65" s="347"/>
      <c r="AL65" s="346"/>
      <c r="AM65" s="347"/>
      <c r="AN65" s="288">
        <f t="shared" si="8"/>
        <v>0</v>
      </c>
      <c r="AO65" s="289">
        <f>P!AK67</f>
        <v>863.63636363636351</v>
      </c>
      <c r="AP65" s="290">
        <f t="shared" si="6"/>
        <v>1.1000000000000001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1</v>
      </c>
      <c r="F66" s="281">
        <f>P!AJ68</f>
        <v>8</v>
      </c>
      <c r="G66" s="281">
        <f t="shared" si="7"/>
        <v>9</v>
      </c>
      <c r="H66" s="314"/>
      <c r="I66" s="315"/>
      <c r="J66" s="314"/>
      <c r="K66" s="315"/>
      <c r="L66" s="346"/>
      <c r="M66" s="347"/>
      <c r="N66" s="346"/>
      <c r="O66" s="347"/>
      <c r="P66" s="346"/>
      <c r="Q66" s="347"/>
      <c r="R66" s="346"/>
      <c r="S66" s="347"/>
      <c r="T66" s="346"/>
      <c r="U66" s="347"/>
      <c r="V66" s="346"/>
      <c r="W66" s="347"/>
      <c r="X66" s="346"/>
      <c r="Y66" s="347"/>
      <c r="Z66" s="346"/>
      <c r="AA66" s="347"/>
      <c r="AB66" s="346"/>
      <c r="AC66" s="347"/>
      <c r="AD66" s="346"/>
      <c r="AE66" s="347"/>
      <c r="AF66" s="346"/>
      <c r="AG66" s="347"/>
      <c r="AH66" s="346"/>
      <c r="AI66" s="347"/>
      <c r="AJ66" s="346"/>
      <c r="AK66" s="347"/>
      <c r="AL66" s="346"/>
      <c r="AM66" s="347"/>
      <c r="AN66" s="288">
        <f t="shared" si="8"/>
        <v>0</v>
      </c>
      <c r="AO66" s="289">
        <f>P!AK68</f>
        <v>18</v>
      </c>
      <c r="AP66" s="290">
        <f t="shared" si="6"/>
        <v>9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2</v>
      </c>
      <c r="F67" s="281">
        <f>P!AJ69</f>
        <v>8</v>
      </c>
      <c r="G67" s="281">
        <f t="shared" si="7"/>
        <v>10</v>
      </c>
      <c r="H67" s="314"/>
      <c r="I67" s="315"/>
      <c r="J67" s="314"/>
      <c r="K67" s="315"/>
      <c r="L67" s="346"/>
      <c r="M67" s="347"/>
      <c r="N67" s="346"/>
      <c r="O67" s="347"/>
      <c r="P67" s="346"/>
      <c r="Q67" s="347"/>
      <c r="R67" s="346"/>
      <c r="S67" s="347"/>
      <c r="T67" s="346"/>
      <c r="U67" s="347"/>
      <c r="V67" s="346"/>
      <c r="W67" s="347"/>
      <c r="X67" s="346"/>
      <c r="Y67" s="347"/>
      <c r="Z67" s="346"/>
      <c r="AA67" s="347"/>
      <c r="AB67" s="346"/>
      <c r="AC67" s="347"/>
      <c r="AD67" s="346"/>
      <c r="AE67" s="347"/>
      <c r="AF67" s="346"/>
      <c r="AG67" s="347"/>
      <c r="AH67" s="346"/>
      <c r="AI67" s="347"/>
      <c r="AJ67" s="346"/>
      <c r="AK67" s="347"/>
      <c r="AL67" s="346"/>
      <c r="AM67" s="347"/>
      <c r="AN67" s="288">
        <f t="shared" si="8"/>
        <v>0</v>
      </c>
      <c r="AO67" s="289">
        <f>P!AK69</f>
        <v>18</v>
      </c>
      <c r="AP67" s="290">
        <f t="shared" ref="AP67:AP130" si="10">G67-AN67</f>
        <v>10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5833.333333333333</v>
      </c>
      <c r="E68" s="280">
        <v>0</v>
      </c>
      <c r="F68" s="281">
        <f>P!AJ70</f>
        <v>0.44999999999999996</v>
      </c>
      <c r="G68" s="281">
        <f t="shared" ref="G68:G133" si="11">E68+F68</f>
        <v>0.44999999999999996</v>
      </c>
      <c r="H68" s="314"/>
      <c r="I68" s="315"/>
      <c r="J68" s="314"/>
      <c r="K68" s="315"/>
      <c r="L68" s="346"/>
      <c r="M68" s="347"/>
      <c r="N68" s="346"/>
      <c r="O68" s="347"/>
      <c r="P68" s="346"/>
      <c r="Q68" s="347"/>
      <c r="R68" s="346"/>
      <c r="S68" s="347"/>
      <c r="T68" s="346"/>
      <c r="U68" s="347"/>
      <c r="V68" s="346"/>
      <c r="W68" s="347"/>
      <c r="X68" s="346"/>
      <c r="Y68" s="347"/>
      <c r="Z68" s="346"/>
      <c r="AA68" s="347"/>
      <c r="AB68" s="346"/>
      <c r="AC68" s="347"/>
      <c r="AD68" s="346"/>
      <c r="AE68" s="347"/>
      <c r="AF68" s="346"/>
      <c r="AG68" s="347"/>
      <c r="AH68" s="346"/>
      <c r="AI68" s="347"/>
      <c r="AJ68" s="346"/>
      <c r="AK68" s="347"/>
      <c r="AL68" s="346"/>
      <c r="AM68" s="347"/>
      <c r="AN68" s="288">
        <f t="shared" ref="AN68:AN131" si="12">I68+K68+M68+O68+Q68+S68+AC68+U68+W68+Y68+AA68+AE68+AG68+AI68+AK68+AM68</f>
        <v>0</v>
      </c>
      <c r="AO68" s="289">
        <f>P!AK70</f>
        <v>5866.666666666667</v>
      </c>
      <c r="AP68" s="290">
        <f t="shared" si="10"/>
        <v>0.44999999999999996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589.47003657732409</v>
      </c>
      <c r="E69" s="280">
        <v>0.11799999999999966</v>
      </c>
      <c r="F69" s="281">
        <f>P!AJ71</f>
        <v>1.7</v>
      </c>
      <c r="G69" s="281">
        <f t="shared" si="11"/>
        <v>1.8179999999999996</v>
      </c>
      <c r="H69" s="314"/>
      <c r="I69" s="315"/>
      <c r="J69" s="314"/>
      <c r="K69" s="315"/>
      <c r="L69" s="346"/>
      <c r="M69" s="347"/>
      <c r="N69" s="346"/>
      <c r="O69" s="347"/>
      <c r="P69" s="346"/>
      <c r="Q69" s="347"/>
      <c r="R69" s="346"/>
      <c r="S69" s="347"/>
      <c r="T69" s="346"/>
      <c r="U69" s="347"/>
      <c r="V69" s="346"/>
      <c r="W69" s="347"/>
      <c r="X69" s="346"/>
      <c r="Y69" s="347"/>
      <c r="Z69" s="346"/>
      <c r="AA69" s="347"/>
      <c r="AB69" s="346"/>
      <c r="AC69" s="347"/>
      <c r="AD69" s="346"/>
      <c r="AE69" s="347"/>
      <c r="AF69" s="346"/>
      <c r="AG69" s="347"/>
      <c r="AH69" s="346"/>
      <c r="AI69" s="347"/>
      <c r="AJ69" s="346"/>
      <c r="AK69" s="347"/>
      <c r="AL69" s="346"/>
      <c r="AM69" s="347"/>
      <c r="AN69" s="288">
        <f t="shared" si="12"/>
        <v>0</v>
      </c>
      <c r="AO69" s="289">
        <f>P!AK71</f>
        <v>582.35294117647061</v>
      </c>
      <c r="AP69" s="290">
        <f t="shared" si="10"/>
        <v>1.8179999999999996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1756.9895221308839</v>
      </c>
      <c r="E70" s="280">
        <v>0</v>
      </c>
      <c r="F70" s="281">
        <f>P!AJ72</f>
        <v>0.4</v>
      </c>
      <c r="G70" s="281">
        <f t="shared" si="11"/>
        <v>0.4</v>
      </c>
      <c r="H70" s="314"/>
      <c r="I70" s="315"/>
      <c r="J70" s="314"/>
      <c r="K70" s="315"/>
      <c r="L70" s="346"/>
      <c r="M70" s="347"/>
      <c r="N70" s="346"/>
      <c r="O70" s="347"/>
      <c r="P70" s="346"/>
      <c r="Q70" s="347"/>
      <c r="R70" s="346"/>
      <c r="S70" s="347"/>
      <c r="T70" s="346"/>
      <c r="U70" s="347"/>
      <c r="V70" s="346"/>
      <c r="W70" s="347"/>
      <c r="X70" s="346"/>
      <c r="Y70" s="347"/>
      <c r="Z70" s="346"/>
      <c r="AA70" s="347"/>
      <c r="AB70" s="346"/>
      <c r="AC70" s="347"/>
      <c r="AD70" s="346"/>
      <c r="AE70" s="347"/>
      <c r="AF70" s="346"/>
      <c r="AG70" s="347"/>
      <c r="AH70" s="346"/>
      <c r="AI70" s="347"/>
      <c r="AJ70" s="346"/>
      <c r="AK70" s="347"/>
      <c r="AL70" s="346"/>
      <c r="AM70" s="347"/>
      <c r="AN70" s="288">
        <f t="shared" si="12"/>
        <v>0</v>
      </c>
      <c r="AO70" s="289">
        <f>P!AK72</f>
        <v>1775</v>
      </c>
      <c r="AP70" s="290">
        <f t="shared" si="10"/>
        <v>0.4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7</v>
      </c>
      <c r="F71" s="281">
        <f>P!AJ73</f>
        <v>15</v>
      </c>
      <c r="G71" s="281">
        <f t="shared" si="11"/>
        <v>22</v>
      </c>
      <c r="H71" s="314"/>
      <c r="I71" s="315"/>
      <c r="J71" s="314"/>
      <c r="K71" s="315"/>
      <c r="L71" s="346"/>
      <c r="M71" s="347"/>
      <c r="N71" s="346"/>
      <c r="O71" s="347"/>
      <c r="P71" s="346"/>
      <c r="Q71" s="347"/>
      <c r="R71" s="346"/>
      <c r="S71" s="347"/>
      <c r="T71" s="346"/>
      <c r="U71" s="347"/>
      <c r="V71" s="346"/>
      <c r="W71" s="347"/>
      <c r="X71" s="346"/>
      <c r="Y71" s="347"/>
      <c r="Z71" s="346"/>
      <c r="AA71" s="347"/>
      <c r="AB71" s="346"/>
      <c r="AC71" s="347"/>
      <c r="AD71" s="346"/>
      <c r="AE71" s="347"/>
      <c r="AF71" s="346"/>
      <c r="AG71" s="347"/>
      <c r="AH71" s="346"/>
      <c r="AI71" s="347"/>
      <c r="AJ71" s="346"/>
      <c r="AK71" s="347"/>
      <c r="AL71" s="346"/>
      <c r="AM71" s="347"/>
      <c r="AN71" s="288">
        <f t="shared" si="12"/>
        <v>0</v>
      </c>
      <c r="AO71" s="289">
        <f>P!AK73</f>
        <v>9.3333333333333339</v>
      </c>
      <c r="AP71" s="290">
        <f t="shared" si="10"/>
        <v>22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765</v>
      </c>
      <c r="E72" s="280">
        <v>8.9999999999999858E-2</v>
      </c>
      <c r="F72" s="281">
        <f>P!AJ74</f>
        <v>3.1</v>
      </c>
      <c r="G72" s="281">
        <f t="shared" si="11"/>
        <v>3.19</v>
      </c>
      <c r="H72" s="314"/>
      <c r="I72" s="315"/>
      <c r="J72" s="314"/>
      <c r="K72" s="315"/>
      <c r="L72" s="346"/>
      <c r="M72" s="347"/>
      <c r="N72" s="346"/>
      <c r="O72" s="347"/>
      <c r="P72" s="346"/>
      <c r="Q72" s="347"/>
      <c r="R72" s="346"/>
      <c r="S72" s="347"/>
      <c r="T72" s="346"/>
      <c r="U72" s="347"/>
      <c r="V72" s="346"/>
      <c r="W72" s="347"/>
      <c r="X72" s="346"/>
      <c r="Y72" s="347"/>
      <c r="Z72" s="346"/>
      <c r="AA72" s="347"/>
      <c r="AB72" s="346"/>
      <c r="AC72" s="347"/>
      <c r="AD72" s="346"/>
      <c r="AE72" s="347"/>
      <c r="AF72" s="346"/>
      <c r="AG72" s="347"/>
      <c r="AH72" s="346"/>
      <c r="AI72" s="347"/>
      <c r="AJ72" s="346"/>
      <c r="AK72" s="347"/>
      <c r="AL72" s="346"/>
      <c r="AM72" s="347"/>
      <c r="AN72" s="288">
        <f t="shared" si="12"/>
        <v>0</v>
      </c>
      <c r="AO72" s="289">
        <f>P!AK74</f>
        <v>722.58064516129025</v>
      </c>
      <c r="AP72" s="290">
        <f t="shared" si="10"/>
        <v>3.19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726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/>
      <c r="I73" s="315"/>
      <c r="J73" s="314"/>
      <c r="K73" s="315"/>
      <c r="L73" s="346"/>
      <c r="M73" s="347"/>
      <c r="N73" s="346"/>
      <c r="O73" s="347"/>
      <c r="P73" s="346"/>
      <c r="Q73" s="347"/>
      <c r="R73" s="346"/>
      <c r="S73" s="347"/>
      <c r="T73" s="346"/>
      <c r="U73" s="347"/>
      <c r="V73" s="346"/>
      <c r="W73" s="347"/>
      <c r="X73" s="346"/>
      <c r="Y73" s="347"/>
      <c r="Z73" s="346"/>
      <c r="AA73" s="347"/>
      <c r="AB73" s="346"/>
      <c r="AC73" s="347"/>
      <c r="AD73" s="346"/>
      <c r="AE73" s="347"/>
      <c r="AF73" s="346"/>
      <c r="AG73" s="347"/>
      <c r="AH73" s="346"/>
      <c r="AI73" s="347"/>
      <c r="AJ73" s="346"/>
      <c r="AK73" s="347"/>
      <c r="AL73" s="346"/>
      <c r="AM73" s="347"/>
      <c r="AN73" s="288">
        <f t="shared" si="12"/>
        <v>0</v>
      </c>
      <c r="AO73" s="289">
        <f>P!AK75</f>
        <v>676.47058823529414</v>
      </c>
      <c r="AP73" s="290">
        <f t="shared" si="10"/>
        <v>0.67999999999999994</v>
      </c>
      <c r="AQ73" s="87" t="str">
        <f t="shared" si="13"/>
        <v>NZ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6"/>
      <c r="M74" s="347"/>
      <c r="N74" s="346"/>
      <c r="O74" s="347"/>
      <c r="P74" s="346"/>
      <c r="Q74" s="347"/>
      <c r="R74" s="346"/>
      <c r="S74" s="347"/>
      <c r="T74" s="346"/>
      <c r="U74" s="347"/>
      <c r="V74" s="346"/>
      <c r="W74" s="347"/>
      <c r="X74" s="346"/>
      <c r="Y74" s="347"/>
      <c r="Z74" s="346"/>
      <c r="AA74" s="347"/>
      <c r="AB74" s="346"/>
      <c r="AC74" s="347"/>
      <c r="AD74" s="346"/>
      <c r="AE74" s="347"/>
      <c r="AF74" s="346"/>
      <c r="AG74" s="347"/>
      <c r="AH74" s="346"/>
      <c r="AI74" s="347"/>
      <c r="AJ74" s="346"/>
      <c r="AK74" s="347"/>
      <c r="AL74" s="346"/>
      <c r="AM74" s="347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1701.0989010989013</v>
      </c>
      <c r="E75" s="280">
        <v>0.99999999999999822</v>
      </c>
      <c r="F75" s="281">
        <f>P!AJ77</f>
        <v>6.6000000000000014</v>
      </c>
      <c r="G75" s="281">
        <f t="shared" si="11"/>
        <v>7.6</v>
      </c>
      <c r="H75" s="314"/>
      <c r="I75" s="315"/>
      <c r="J75" s="314"/>
      <c r="K75" s="315"/>
      <c r="L75" s="346"/>
      <c r="M75" s="347"/>
      <c r="N75" s="346"/>
      <c r="O75" s="347"/>
      <c r="P75" s="346"/>
      <c r="Q75" s="347"/>
      <c r="R75" s="346"/>
      <c r="S75" s="347"/>
      <c r="T75" s="346"/>
      <c r="U75" s="347"/>
      <c r="V75" s="346"/>
      <c r="W75" s="347"/>
      <c r="X75" s="346"/>
      <c r="Y75" s="347"/>
      <c r="Z75" s="346"/>
      <c r="AA75" s="347"/>
      <c r="AB75" s="346"/>
      <c r="AC75" s="347"/>
      <c r="AD75" s="346"/>
      <c r="AE75" s="347"/>
      <c r="AF75" s="346"/>
      <c r="AG75" s="347"/>
      <c r="AH75" s="346"/>
      <c r="AI75" s="347"/>
      <c r="AJ75" s="346"/>
      <c r="AK75" s="347"/>
      <c r="AL75" s="346"/>
      <c r="AM75" s="347"/>
      <c r="AN75" s="288">
        <f t="shared" si="12"/>
        <v>0</v>
      </c>
      <c r="AO75" s="289">
        <f>P!AK77</f>
        <v>1709.0909090909088</v>
      </c>
      <c r="AP75" s="290">
        <f t="shared" si="10"/>
        <v>7.6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/>
      <c r="K76" s="315"/>
      <c r="L76" s="346"/>
      <c r="M76" s="347"/>
      <c r="N76" s="346"/>
      <c r="O76" s="347"/>
      <c r="P76" s="346"/>
      <c r="Q76" s="347"/>
      <c r="R76" s="346"/>
      <c r="S76" s="347"/>
      <c r="T76" s="346"/>
      <c r="U76" s="347"/>
      <c r="V76" s="346"/>
      <c r="W76" s="347"/>
      <c r="X76" s="346"/>
      <c r="Y76" s="347"/>
      <c r="Z76" s="346"/>
      <c r="AA76" s="347"/>
      <c r="AB76" s="346"/>
      <c r="AC76" s="347"/>
      <c r="AD76" s="346"/>
      <c r="AE76" s="347"/>
      <c r="AF76" s="346"/>
      <c r="AG76" s="347"/>
      <c r="AH76" s="346"/>
      <c r="AI76" s="347"/>
      <c r="AJ76" s="346"/>
      <c r="AK76" s="347"/>
      <c r="AL76" s="346"/>
      <c r="AM76" s="347"/>
      <c r="AN76" s="288">
        <f t="shared" si="12"/>
        <v>0</v>
      </c>
      <c r="AO76" s="289">
        <f>P!AK78</f>
        <v>1853.8461538461538</v>
      </c>
      <c r="AP76" s="290">
        <f t="shared" si="10"/>
        <v>1.3</v>
      </c>
      <c r="AQ76" s="87" t="str">
        <f t="shared" si="13"/>
        <v xml:space="preserve"> </v>
      </c>
    </row>
    <row r="77" spans="1:44">
      <c r="A77" s="85">
        <v>75</v>
      </c>
      <c r="B77" s="123" t="s">
        <v>85</v>
      </c>
      <c r="C77" s="85" t="s">
        <v>9</v>
      </c>
      <c r="D77" s="280">
        <v>3515.0329832168036</v>
      </c>
      <c r="E77" s="280">
        <v>2.5000000000000022E-2</v>
      </c>
      <c r="F77" s="281">
        <f>P!AJ79</f>
        <v>0.65</v>
      </c>
      <c r="G77" s="281">
        <f t="shared" si="11"/>
        <v>0.67500000000000004</v>
      </c>
      <c r="H77" s="314"/>
      <c r="I77" s="315"/>
      <c r="J77" s="314"/>
      <c r="K77" s="315"/>
      <c r="L77" s="346"/>
      <c r="M77" s="347"/>
      <c r="N77" s="346"/>
      <c r="O77" s="347"/>
      <c r="P77" s="346"/>
      <c r="Q77" s="347"/>
      <c r="R77" s="346"/>
      <c r="S77" s="347"/>
      <c r="T77" s="346"/>
      <c r="U77" s="347"/>
      <c r="V77" s="346"/>
      <c r="W77" s="347"/>
      <c r="X77" s="346"/>
      <c r="Y77" s="347"/>
      <c r="Z77" s="346"/>
      <c r="AA77" s="347"/>
      <c r="AB77" s="346"/>
      <c r="AC77" s="347"/>
      <c r="AD77" s="346"/>
      <c r="AE77" s="347"/>
      <c r="AF77" s="346"/>
      <c r="AG77" s="347"/>
      <c r="AH77" s="346"/>
      <c r="AI77" s="347"/>
      <c r="AJ77" s="346"/>
      <c r="AK77" s="347"/>
      <c r="AL77" s="346"/>
      <c r="AM77" s="347"/>
      <c r="AN77" s="288">
        <f t="shared" si="12"/>
        <v>0</v>
      </c>
      <c r="AO77" s="289">
        <f>P!AK79</f>
        <v>1107.6923076923076</v>
      </c>
      <c r="AP77" s="291">
        <f t="shared" si="10"/>
        <v>0.67500000000000004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567.92452830188677</v>
      </c>
      <c r="E78" s="280">
        <v>0.13</v>
      </c>
      <c r="F78" s="281">
        <f>P!AJ80</f>
        <v>0.5</v>
      </c>
      <c r="G78" s="281">
        <f t="shared" si="11"/>
        <v>0.63</v>
      </c>
      <c r="H78" s="314"/>
      <c r="I78" s="315"/>
      <c r="J78" s="314"/>
      <c r="K78" s="315"/>
      <c r="L78" s="346"/>
      <c r="M78" s="347"/>
      <c r="N78" s="346"/>
      <c r="O78" s="347"/>
      <c r="P78" s="346"/>
      <c r="Q78" s="347"/>
      <c r="R78" s="346"/>
      <c r="S78" s="347"/>
      <c r="T78" s="346"/>
      <c r="U78" s="347"/>
      <c r="V78" s="346"/>
      <c r="W78" s="347"/>
      <c r="X78" s="346"/>
      <c r="Y78" s="347"/>
      <c r="Z78" s="346"/>
      <c r="AA78" s="347"/>
      <c r="AB78" s="346"/>
      <c r="AC78" s="347"/>
      <c r="AD78" s="346"/>
      <c r="AE78" s="347"/>
      <c r="AF78" s="346"/>
      <c r="AG78" s="347"/>
      <c r="AH78" s="346"/>
      <c r="AI78" s="347"/>
      <c r="AJ78" s="346"/>
      <c r="AK78" s="347"/>
      <c r="AL78" s="346"/>
      <c r="AM78" s="347"/>
      <c r="AN78" s="288">
        <f t="shared" si="12"/>
        <v>0</v>
      </c>
      <c r="AO78" s="289">
        <f>P!AK80</f>
        <v>550</v>
      </c>
      <c r="AP78" s="290">
        <f t="shared" si="10"/>
        <v>0.63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330.57851239669412</v>
      </c>
      <c r="E79" s="280">
        <v>6.0000000000000053E-2</v>
      </c>
      <c r="F79" s="281">
        <f>P!AJ81</f>
        <v>0.1</v>
      </c>
      <c r="G79" s="281">
        <f t="shared" si="11"/>
        <v>0.16000000000000006</v>
      </c>
      <c r="H79" s="314"/>
      <c r="I79" s="315"/>
      <c r="J79" s="314"/>
      <c r="K79" s="315"/>
      <c r="L79" s="346"/>
      <c r="M79" s="347"/>
      <c r="N79" s="346"/>
      <c r="O79" s="347"/>
      <c r="P79" s="346"/>
      <c r="Q79" s="347"/>
      <c r="R79" s="346"/>
      <c r="S79" s="347"/>
      <c r="T79" s="346"/>
      <c r="U79" s="347"/>
      <c r="V79" s="346"/>
      <c r="W79" s="347"/>
      <c r="X79" s="346"/>
      <c r="Y79" s="347"/>
      <c r="Z79" s="346"/>
      <c r="AA79" s="347"/>
      <c r="AB79" s="346"/>
      <c r="AC79" s="347"/>
      <c r="AD79" s="346"/>
      <c r="AE79" s="347"/>
      <c r="AF79" s="346"/>
      <c r="AG79" s="347"/>
      <c r="AH79" s="346"/>
      <c r="AI79" s="347"/>
      <c r="AJ79" s="346"/>
      <c r="AK79" s="347"/>
      <c r="AL79" s="346"/>
      <c r="AM79" s="347"/>
      <c r="AN79" s="288">
        <f t="shared" si="12"/>
        <v>0</v>
      </c>
      <c r="AO79" s="289">
        <f>P!AK81</f>
        <v>600</v>
      </c>
      <c r="AP79" s="290">
        <f t="shared" si="10"/>
        <v>0.16000000000000006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202.85714579113787</v>
      </c>
      <c r="E80" s="280">
        <v>2.3499999999999996</v>
      </c>
      <c r="F80" s="281">
        <f>P!AJ82</f>
        <v>8.5</v>
      </c>
      <c r="G80" s="281">
        <f t="shared" si="11"/>
        <v>10.85</v>
      </c>
      <c r="H80" s="314"/>
      <c r="I80" s="315"/>
      <c r="J80" s="314"/>
      <c r="K80" s="315"/>
      <c r="L80" s="346"/>
      <c r="M80" s="347"/>
      <c r="N80" s="346"/>
      <c r="O80" s="347"/>
      <c r="P80" s="346"/>
      <c r="Q80" s="347"/>
      <c r="R80" s="346"/>
      <c r="S80" s="347"/>
      <c r="T80" s="346"/>
      <c r="U80" s="347"/>
      <c r="V80" s="346"/>
      <c r="W80" s="347"/>
      <c r="X80" s="346"/>
      <c r="Y80" s="347"/>
      <c r="Z80" s="346"/>
      <c r="AA80" s="347"/>
      <c r="AB80" s="346"/>
      <c r="AC80" s="347"/>
      <c r="AD80" s="346"/>
      <c r="AE80" s="347"/>
      <c r="AF80" s="346"/>
      <c r="AG80" s="347"/>
      <c r="AH80" s="346"/>
      <c r="AI80" s="347"/>
      <c r="AJ80" s="346"/>
      <c r="AK80" s="347"/>
      <c r="AL80" s="346"/>
      <c r="AM80" s="347"/>
      <c r="AN80" s="288">
        <f t="shared" si="12"/>
        <v>0</v>
      </c>
      <c r="AO80" s="289">
        <f>P!AK82</f>
        <v>180</v>
      </c>
      <c r="AP80" s="290">
        <f t="shared" si="10"/>
        <v>10.85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6"/>
      <c r="M81" s="347"/>
      <c r="N81" s="346"/>
      <c r="O81" s="347"/>
      <c r="P81" s="346"/>
      <c r="Q81" s="347"/>
      <c r="R81" s="346"/>
      <c r="S81" s="347"/>
      <c r="T81" s="346"/>
      <c r="U81" s="347"/>
      <c r="V81" s="346"/>
      <c r="W81" s="347"/>
      <c r="X81" s="346"/>
      <c r="Y81" s="347"/>
      <c r="Z81" s="346"/>
      <c r="AA81" s="347"/>
      <c r="AB81" s="346"/>
      <c r="AC81" s="347"/>
      <c r="AD81" s="346"/>
      <c r="AE81" s="347"/>
      <c r="AF81" s="346"/>
      <c r="AG81" s="347"/>
      <c r="AH81" s="346"/>
      <c r="AI81" s="347"/>
      <c r="AJ81" s="346"/>
      <c r="AK81" s="347"/>
      <c r="AL81" s="346"/>
      <c r="AM81" s="347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6"/>
      <c r="M82" s="347"/>
      <c r="N82" s="346"/>
      <c r="O82" s="347"/>
      <c r="P82" s="346"/>
      <c r="Q82" s="347"/>
      <c r="R82" s="346"/>
      <c r="S82" s="347"/>
      <c r="T82" s="346"/>
      <c r="U82" s="347"/>
      <c r="V82" s="346"/>
      <c r="W82" s="347"/>
      <c r="X82" s="346"/>
      <c r="Y82" s="347"/>
      <c r="Z82" s="346"/>
      <c r="AA82" s="347"/>
      <c r="AB82" s="346"/>
      <c r="AC82" s="347"/>
      <c r="AD82" s="346"/>
      <c r="AE82" s="347"/>
      <c r="AF82" s="346"/>
      <c r="AG82" s="347"/>
      <c r="AH82" s="346"/>
      <c r="AI82" s="347"/>
      <c r="AJ82" s="346"/>
      <c r="AK82" s="347"/>
      <c r="AL82" s="346"/>
      <c r="AM82" s="347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6"/>
      <c r="M83" s="347"/>
      <c r="N83" s="346"/>
      <c r="O83" s="347"/>
      <c r="P83" s="346"/>
      <c r="Q83" s="347"/>
      <c r="R83" s="346"/>
      <c r="S83" s="347"/>
      <c r="T83" s="346"/>
      <c r="U83" s="347"/>
      <c r="V83" s="346"/>
      <c r="W83" s="347"/>
      <c r="X83" s="346"/>
      <c r="Y83" s="347"/>
      <c r="Z83" s="346"/>
      <c r="AA83" s="347"/>
      <c r="AB83" s="346"/>
      <c r="AC83" s="347"/>
      <c r="AD83" s="346"/>
      <c r="AE83" s="347"/>
      <c r="AF83" s="346"/>
      <c r="AG83" s="347"/>
      <c r="AH83" s="346"/>
      <c r="AI83" s="347"/>
      <c r="AJ83" s="346"/>
      <c r="AK83" s="347"/>
      <c r="AL83" s="346"/>
      <c r="AM83" s="347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2570.3244566880926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6"/>
      <c r="M84" s="347"/>
      <c r="N84" s="346"/>
      <c r="O84" s="347"/>
      <c r="P84" s="346"/>
      <c r="Q84" s="347"/>
      <c r="R84" s="346"/>
      <c r="S84" s="347"/>
      <c r="T84" s="346"/>
      <c r="U84" s="347"/>
      <c r="V84" s="346"/>
      <c r="W84" s="347"/>
      <c r="X84" s="346"/>
      <c r="Y84" s="347"/>
      <c r="Z84" s="346"/>
      <c r="AA84" s="347"/>
      <c r="AB84" s="346"/>
      <c r="AC84" s="347"/>
      <c r="AD84" s="346"/>
      <c r="AE84" s="347"/>
      <c r="AF84" s="346"/>
      <c r="AG84" s="347"/>
      <c r="AH84" s="346"/>
      <c r="AI84" s="347"/>
      <c r="AJ84" s="346"/>
      <c r="AK84" s="347"/>
      <c r="AL84" s="346"/>
      <c r="AM84" s="347"/>
      <c r="AN84" s="288">
        <f t="shared" si="12"/>
        <v>0</v>
      </c>
      <c r="AO84" s="289">
        <f>P!AK86</f>
        <v>2570.3244566880926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299.71428571428572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6"/>
      <c r="M85" s="347"/>
      <c r="N85" s="346"/>
      <c r="O85" s="347"/>
      <c r="P85" s="346"/>
      <c r="Q85" s="347"/>
      <c r="R85" s="346"/>
      <c r="S85" s="347"/>
      <c r="T85" s="346"/>
      <c r="U85" s="347"/>
      <c r="V85" s="346"/>
      <c r="W85" s="347"/>
      <c r="X85" s="346"/>
      <c r="Y85" s="347"/>
      <c r="Z85" s="346"/>
      <c r="AA85" s="347"/>
      <c r="AB85" s="346"/>
      <c r="AC85" s="347"/>
      <c r="AD85" s="346"/>
      <c r="AE85" s="347"/>
      <c r="AF85" s="346"/>
      <c r="AG85" s="347"/>
      <c r="AH85" s="346"/>
      <c r="AI85" s="347"/>
      <c r="AJ85" s="346"/>
      <c r="AK85" s="347"/>
      <c r="AL85" s="346"/>
      <c r="AM85" s="347"/>
      <c r="AN85" s="288">
        <f t="shared" si="12"/>
        <v>0</v>
      </c>
      <c r="AO85" s="289">
        <f>P!AK87</f>
        <v>299.71428571428572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1743.2043658783764</v>
      </c>
      <c r="E86" s="280">
        <v>0.13500000000000012</v>
      </c>
      <c r="F86" s="281">
        <f>P!AJ88</f>
        <v>0.60000000000000009</v>
      </c>
      <c r="G86" s="281">
        <f t="shared" si="11"/>
        <v>0.73500000000000021</v>
      </c>
      <c r="H86" s="314"/>
      <c r="I86" s="315"/>
      <c r="J86" s="314"/>
      <c r="K86" s="315"/>
      <c r="L86" s="346"/>
      <c r="M86" s="347"/>
      <c r="N86" s="346"/>
      <c r="O86" s="347"/>
      <c r="P86" s="346"/>
      <c r="Q86" s="347"/>
      <c r="R86" s="346"/>
      <c r="S86" s="347"/>
      <c r="T86" s="346"/>
      <c r="U86" s="347"/>
      <c r="V86" s="346"/>
      <c r="W86" s="347"/>
      <c r="X86" s="346"/>
      <c r="Y86" s="347"/>
      <c r="Z86" s="346"/>
      <c r="AA86" s="347"/>
      <c r="AB86" s="346"/>
      <c r="AC86" s="347"/>
      <c r="AD86" s="346"/>
      <c r="AE86" s="347"/>
      <c r="AF86" s="346"/>
      <c r="AG86" s="347"/>
      <c r="AH86" s="346"/>
      <c r="AI86" s="347"/>
      <c r="AJ86" s="346"/>
      <c r="AK86" s="347"/>
      <c r="AL86" s="346"/>
      <c r="AM86" s="347"/>
      <c r="AN86" s="288">
        <f t="shared" si="12"/>
        <v>0</v>
      </c>
      <c r="AO86" s="289">
        <f>P!AK88</f>
        <v>1799.9999999999998</v>
      </c>
      <c r="AP86" s="291">
        <f t="shared" si="10"/>
        <v>0.73500000000000021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66.99978949840127</v>
      </c>
      <c r="E87" s="280">
        <v>22</v>
      </c>
      <c r="F87" s="281">
        <f>P!AJ89</f>
        <v>72</v>
      </c>
      <c r="G87" s="281">
        <f t="shared" si="11"/>
        <v>94</v>
      </c>
      <c r="H87" s="314"/>
      <c r="I87" s="315"/>
      <c r="J87" s="314"/>
      <c r="K87" s="315"/>
      <c r="L87" s="346"/>
      <c r="M87" s="347"/>
      <c r="N87" s="346"/>
      <c r="O87" s="347"/>
      <c r="P87" s="346"/>
      <c r="Q87" s="347"/>
      <c r="R87" s="346"/>
      <c r="S87" s="347"/>
      <c r="T87" s="346"/>
      <c r="U87" s="347"/>
      <c r="V87" s="346"/>
      <c r="W87" s="347"/>
      <c r="X87" s="346"/>
      <c r="Y87" s="347"/>
      <c r="Z87" s="346"/>
      <c r="AA87" s="347"/>
      <c r="AB87" s="346"/>
      <c r="AC87" s="347"/>
      <c r="AD87" s="346"/>
      <c r="AE87" s="347"/>
      <c r="AF87" s="346"/>
      <c r="AG87" s="347"/>
      <c r="AH87" s="346"/>
      <c r="AI87" s="347"/>
      <c r="AJ87" s="346"/>
      <c r="AK87" s="347"/>
      <c r="AL87" s="346"/>
      <c r="AM87" s="347"/>
      <c r="AN87" s="288">
        <f t="shared" si="12"/>
        <v>0</v>
      </c>
      <c r="AO87" s="289">
        <f>P!AK89</f>
        <v>67</v>
      </c>
      <c r="AP87" s="290">
        <f t="shared" si="10"/>
        <v>94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119.30506118796464</v>
      </c>
      <c r="E88" s="280">
        <v>2.0499999999999972</v>
      </c>
      <c r="F88" s="281">
        <f>P!AJ90</f>
        <v>40</v>
      </c>
      <c r="G88" s="281">
        <f t="shared" si="11"/>
        <v>42.05</v>
      </c>
      <c r="H88" s="314"/>
      <c r="I88" s="315"/>
      <c r="J88" s="314"/>
      <c r="K88" s="315"/>
      <c r="L88" s="346"/>
      <c r="M88" s="347"/>
      <c r="N88" s="346"/>
      <c r="O88" s="347"/>
      <c r="P88" s="346"/>
      <c r="Q88" s="347"/>
      <c r="R88" s="346"/>
      <c r="S88" s="347"/>
      <c r="T88" s="346"/>
      <c r="U88" s="347"/>
      <c r="V88" s="346"/>
      <c r="W88" s="347"/>
      <c r="X88" s="346"/>
      <c r="Y88" s="347"/>
      <c r="Z88" s="346"/>
      <c r="AA88" s="347"/>
      <c r="AB88" s="346"/>
      <c r="AC88" s="347"/>
      <c r="AD88" s="346"/>
      <c r="AE88" s="347"/>
      <c r="AF88" s="346"/>
      <c r="AG88" s="347"/>
      <c r="AH88" s="346"/>
      <c r="AI88" s="347"/>
      <c r="AJ88" s="346"/>
      <c r="AK88" s="347"/>
      <c r="AL88" s="346"/>
      <c r="AM88" s="347"/>
      <c r="AN88" s="288">
        <f t="shared" si="12"/>
        <v>0</v>
      </c>
      <c r="AO88" s="289">
        <f>P!AK90</f>
        <v>115</v>
      </c>
      <c r="AP88" s="290">
        <f t="shared" si="10"/>
        <v>42.05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10.823922977737094</v>
      </c>
      <c r="E89" s="280">
        <v>32</v>
      </c>
      <c r="F89" s="281">
        <f>P!AJ91</f>
        <v>1467</v>
      </c>
      <c r="G89" s="281">
        <f t="shared" si="11"/>
        <v>1499</v>
      </c>
      <c r="H89" s="314"/>
      <c r="I89" s="315"/>
      <c r="J89" s="314"/>
      <c r="K89" s="315"/>
      <c r="L89" s="346"/>
      <c r="M89" s="347"/>
      <c r="N89" s="346"/>
      <c r="O89" s="347"/>
      <c r="P89" s="346"/>
      <c r="Q89" s="347"/>
      <c r="R89" s="346"/>
      <c r="S89" s="347"/>
      <c r="T89" s="346"/>
      <c r="U89" s="347"/>
      <c r="V89" s="346"/>
      <c r="W89" s="347"/>
      <c r="X89" s="346"/>
      <c r="Y89" s="347"/>
      <c r="Z89" s="346"/>
      <c r="AA89" s="347"/>
      <c r="AB89" s="346"/>
      <c r="AC89" s="347"/>
      <c r="AD89" s="346"/>
      <c r="AE89" s="347"/>
      <c r="AF89" s="346"/>
      <c r="AG89" s="347"/>
      <c r="AH89" s="346"/>
      <c r="AI89" s="347"/>
      <c r="AJ89" s="346"/>
      <c r="AK89" s="347"/>
      <c r="AL89" s="346"/>
      <c r="AM89" s="347"/>
      <c r="AN89" s="288">
        <f t="shared" si="12"/>
        <v>0</v>
      </c>
      <c r="AO89" s="289">
        <f>P!AK91</f>
        <v>10</v>
      </c>
      <c r="AP89" s="290">
        <f t="shared" si="10"/>
        <v>1499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/>
      <c r="K90" s="315"/>
      <c r="L90" s="346"/>
      <c r="M90" s="347"/>
      <c r="N90" s="346"/>
      <c r="O90" s="347"/>
      <c r="P90" s="346"/>
      <c r="Q90" s="347"/>
      <c r="R90" s="346"/>
      <c r="S90" s="347"/>
      <c r="T90" s="346"/>
      <c r="U90" s="347"/>
      <c r="V90" s="346"/>
      <c r="W90" s="347"/>
      <c r="X90" s="346"/>
      <c r="Y90" s="347"/>
      <c r="Z90" s="346"/>
      <c r="AA90" s="347"/>
      <c r="AB90" s="346"/>
      <c r="AC90" s="347"/>
      <c r="AD90" s="346"/>
      <c r="AE90" s="347"/>
      <c r="AF90" s="346"/>
      <c r="AG90" s="347"/>
      <c r="AH90" s="346"/>
      <c r="AI90" s="347"/>
      <c r="AJ90" s="346"/>
      <c r="AK90" s="347"/>
      <c r="AL90" s="346"/>
      <c r="AM90" s="347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6"/>
      <c r="M91" s="347"/>
      <c r="N91" s="346"/>
      <c r="O91" s="347"/>
      <c r="P91" s="346"/>
      <c r="Q91" s="347"/>
      <c r="R91" s="346"/>
      <c r="S91" s="347"/>
      <c r="T91" s="346"/>
      <c r="U91" s="347"/>
      <c r="V91" s="346"/>
      <c r="W91" s="347"/>
      <c r="X91" s="346"/>
      <c r="Y91" s="347"/>
      <c r="Z91" s="346"/>
      <c r="AA91" s="347"/>
      <c r="AB91" s="346"/>
      <c r="AC91" s="347"/>
      <c r="AD91" s="346"/>
      <c r="AE91" s="347"/>
      <c r="AF91" s="346"/>
      <c r="AG91" s="347"/>
      <c r="AH91" s="346"/>
      <c r="AI91" s="347"/>
      <c r="AJ91" s="346"/>
      <c r="AK91" s="347"/>
      <c r="AL91" s="346"/>
      <c r="AM91" s="347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219.86363636363635</v>
      </c>
      <c r="E92" s="280">
        <v>1</v>
      </c>
      <c r="F92" s="281">
        <f>P!AJ94</f>
        <v>5</v>
      </c>
      <c r="G92" s="281">
        <f t="shared" si="11"/>
        <v>6</v>
      </c>
      <c r="H92" s="314"/>
      <c r="I92" s="315"/>
      <c r="J92" s="314"/>
      <c r="K92" s="315"/>
      <c r="L92" s="346"/>
      <c r="M92" s="347"/>
      <c r="N92" s="346"/>
      <c r="O92" s="347"/>
      <c r="P92" s="346"/>
      <c r="Q92" s="347"/>
      <c r="R92" s="346"/>
      <c r="S92" s="347"/>
      <c r="T92" s="346"/>
      <c r="U92" s="347"/>
      <c r="V92" s="346"/>
      <c r="W92" s="347"/>
      <c r="X92" s="346"/>
      <c r="Y92" s="347"/>
      <c r="Z92" s="346"/>
      <c r="AA92" s="347"/>
      <c r="AB92" s="346"/>
      <c r="AC92" s="347"/>
      <c r="AD92" s="346"/>
      <c r="AE92" s="347"/>
      <c r="AF92" s="346"/>
      <c r="AG92" s="347"/>
      <c r="AH92" s="346"/>
      <c r="AI92" s="347"/>
      <c r="AJ92" s="346"/>
      <c r="AK92" s="347"/>
      <c r="AL92" s="346"/>
      <c r="AM92" s="347"/>
      <c r="AN92" s="288">
        <f t="shared" si="12"/>
        <v>0</v>
      </c>
      <c r="AO92" s="289">
        <f>P!AK94</f>
        <v>220</v>
      </c>
      <c r="AP92" s="290">
        <f t="shared" si="10"/>
        <v>6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6"/>
      <c r="M93" s="347"/>
      <c r="N93" s="346"/>
      <c r="O93" s="347"/>
      <c r="P93" s="346"/>
      <c r="Q93" s="347"/>
      <c r="R93" s="346"/>
      <c r="S93" s="347"/>
      <c r="T93" s="346"/>
      <c r="U93" s="347"/>
      <c r="V93" s="346"/>
      <c r="W93" s="347"/>
      <c r="X93" s="346"/>
      <c r="Y93" s="347"/>
      <c r="Z93" s="346"/>
      <c r="AA93" s="347"/>
      <c r="AB93" s="346"/>
      <c r="AC93" s="347"/>
      <c r="AD93" s="346"/>
      <c r="AE93" s="347"/>
      <c r="AF93" s="346"/>
      <c r="AG93" s="347"/>
      <c r="AH93" s="346"/>
      <c r="AI93" s="347"/>
      <c r="AJ93" s="346"/>
      <c r="AK93" s="347"/>
      <c r="AL93" s="346"/>
      <c r="AM93" s="347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7</v>
      </c>
      <c r="G94" s="281">
        <f t="shared" si="11"/>
        <v>7</v>
      </c>
      <c r="H94" s="314"/>
      <c r="I94" s="315"/>
      <c r="J94" s="314"/>
      <c r="K94" s="315"/>
      <c r="L94" s="346"/>
      <c r="M94" s="347"/>
      <c r="N94" s="346"/>
      <c r="O94" s="347"/>
      <c r="P94" s="346"/>
      <c r="Q94" s="347"/>
      <c r="R94" s="346"/>
      <c r="S94" s="347"/>
      <c r="T94" s="346"/>
      <c r="U94" s="347"/>
      <c r="V94" s="346"/>
      <c r="W94" s="347"/>
      <c r="X94" s="346"/>
      <c r="Y94" s="347"/>
      <c r="Z94" s="346"/>
      <c r="AA94" s="347"/>
      <c r="AB94" s="346"/>
      <c r="AC94" s="347"/>
      <c r="AD94" s="346"/>
      <c r="AE94" s="347"/>
      <c r="AF94" s="346"/>
      <c r="AG94" s="347"/>
      <c r="AH94" s="346"/>
      <c r="AI94" s="347"/>
      <c r="AJ94" s="346"/>
      <c r="AK94" s="347"/>
      <c r="AL94" s="346"/>
      <c r="AM94" s="347"/>
      <c r="AN94" s="288">
        <f t="shared" si="12"/>
        <v>0</v>
      </c>
      <c r="AO94" s="289">
        <f>P!AK96</f>
        <v>100</v>
      </c>
      <c r="AP94" s="290">
        <f t="shared" si="10"/>
        <v>7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78.683474311990935</v>
      </c>
      <c r="E95" s="280">
        <v>0</v>
      </c>
      <c r="F95" s="281">
        <f>P!AJ97</f>
        <v>22</v>
      </c>
      <c r="G95" s="281">
        <f t="shared" si="11"/>
        <v>22</v>
      </c>
      <c r="H95" s="314"/>
      <c r="I95" s="315"/>
      <c r="J95" s="314"/>
      <c r="K95" s="315"/>
      <c r="L95" s="346"/>
      <c r="M95" s="347"/>
      <c r="N95" s="346"/>
      <c r="O95" s="347"/>
      <c r="P95" s="346"/>
      <c r="Q95" s="347"/>
      <c r="R95" s="346"/>
      <c r="S95" s="347"/>
      <c r="T95" s="346"/>
      <c r="U95" s="347"/>
      <c r="V95" s="346"/>
      <c r="W95" s="347"/>
      <c r="X95" s="346"/>
      <c r="Y95" s="347"/>
      <c r="Z95" s="346"/>
      <c r="AA95" s="347"/>
      <c r="AB95" s="346"/>
      <c r="AC95" s="347"/>
      <c r="AD95" s="346"/>
      <c r="AE95" s="347"/>
      <c r="AF95" s="346"/>
      <c r="AG95" s="347"/>
      <c r="AH95" s="346"/>
      <c r="AI95" s="347"/>
      <c r="AJ95" s="346"/>
      <c r="AK95" s="347"/>
      <c r="AL95" s="346"/>
      <c r="AM95" s="347"/>
      <c r="AN95" s="288">
        <f t="shared" si="12"/>
        <v>0</v>
      </c>
      <c r="AO95" s="289">
        <f>P!AK97</f>
        <v>83.63636363636364</v>
      </c>
      <c r="AP95" s="290">
        <f t="shared" si="10"/>
        <v>22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2</v>
      </c>
      <c r="G96" s="281">
        <f t="shared" si="11"/>
        <v>2</v>
      </c>
      <c r="H96" s="314"/>
      <c r="I96" s="315"/>
      <c r="J96" s="314"/>
      <c r="K96" s="315"/>
      <c r="L96" s="346"/>
      <c r="M96" s="347"/>
      <c r="N96" s="346"/>
      <c r="O96" s="347"/>
      <c r="P96" s="346"/>
      <c r="Q96" s="347"/>
      <c r="R96" s="346"/>
      <c r="S96" s="347"/>
      <c r="T96" s="346"/>
      <c r="U96" s="347"/>
      <c r="V96" s="346"/>
      <c r="W96" s="347"/>
      <c r="X96" s="346"/>
      <c r="Y96" s="347"/>
      <c r="Z96" s="346"/>
      <c r="AA96" s="347"/>
      <c r="AB96" s="346"/>
      <c r="AC96" s="347"/>
      <c r="AD96" s="346"/>
      <c r="AE96" s="347"/>
      <c r="AF96" s="346"/>
      <c r="AG96" s="347"/>
      <c r="AH96" s="346"/>
      <c r="AI96" s="347"/>
      <c r="AJ96" s="346"/>
      <c r="AK96" s="347"/>
      <c r="AL96" s="346"/>
      <c r="AM96" s="347"/>
      <c r="AN96" s="288">
        <f t="shared" si="12"/>
        <v>0</v>
      </c>
      <c r="AO96" s="289">
        <f>P!AK98</f>
        <v>370</v>
      </c>
      <c r="AP96" s="290">
        <f t="shared" si="10"/>
        <v>2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6"/>
      <c r="M97" s="347"/>
      <c r="N97" s="346"/>
      <c r="O97" s="347"/>
      <c r="P97" s="346"/>
      <c r="Q97" s="347"/>
      <c r="R97" s="346"/>
      <c r="S97" s="347"/>
      <c r="T97" s="346"/>
      <c r="U97" s="347"/>
      <c r="V97" s="346"/>
      <c r="W97" s="347"/>
      <c r="X97" s="346"/>
      <c r="Y97" s="347"/>
      <c r="Z97" s="346"/>
      <c r="AA97" s="347"/>
      <c r="AB97" s="346"/>
      <c r="AC97" s="347"/>
      <c r="AD97" s="346"/>
      <c r="AE97" s="347"/>
      <c r="AF97" s="346"/>
      <c r="AG97" s="347"/>
      <c r="AH97" s="346"/>
      <c r="AI97" s="347"/>
      <c r="AJ97" s="346"/>
      <c r="AK97" s="347"/>
      <c r="AL97" s="346"/>
      <c r="AM97" s="347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120</v>
      </c>
      <c r="E98" s="280">
        <v>1</v>
      </c>
      <c r="F98" s="281">
        <f>P!AJ100</f>
        <v>8</v>
      </c>
      <c r="G98" s="281">
        <f t="shared" si="11"/>
        <v>9</v>
      </c>
      <c r="H98" s="314"/>
      <c r="I98" s="315"/>
      <c r="J98" s="314"/>
      <c r="K98" s="315"/>
      <c r="L98" s="346"/>
      <c r="M98" s="347"/>
      <c r="N98" s="346"/>
      <c r="O98" s="347"/>
      <c r="P98" s="346"/>
      <c r="Q98" s="347"/>
      <c r="R98" s="346"/>
      <c r="S98" s="347"/>
      <c r="T98" s="346"/>
      <c r="U98" s="347"/>
      <c r="V98" s="346"/>
      <c r="W98" s="347"/>
      <c r="X98" s="346"/>
      <c r="Y98" s="347"/>
      <c r="Z98" s="346"/>
      <c r="AA98" s="347"/>
      <c r="AB98" s="346"/>
      <c r="AC98" s="347"/>
      <c r="AD98" s="346"/>
      <c r="AE98" s="347"/>
      <c r="AF98" s="346"/>
      <c r="AG98" s="347"/>
      <c r="AH98" s="346"/>
      <c r="AI98" s="347"/>
      <c r="AJ98" s="346"/>
      <c r="AK98" s="347"/>
      <c r="AL98" s="346"/>
      <c r="AM98" s="347"/>
      <c r="AN98" s="288">
        <f t="shared" si="12"/>
        <v>0</v>
      </c>
      <c r="AO98" s="289">
        <f>P!AK100</f>
        <v>210</v>
      </c>
      <c r="AP98" s="290">
        <f t="shared" si="10"/>
        <v>9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471.36290807288583</v>
      </c>
      <c r="E99" s="280">
        <v>0.77500000000000013</v>
      </c>
      <c r="F99" s="281">
        <f>P!AJ101</f>
        <v>0.45</v>
      </c>
      <c r="G99" s="281">
        <f t="shared" si="11"/>
        <v>1.2250000000000001</v>
      </c>
      <c r="H99" s="314"/>
      <c r="I99" s="315"/>
      <c r="J99" s="314"/>
      <c r="K99" s="315"/>
      <c r="L99" s="346"/>
      <c r="M99" s="347"/>
      <c r="N99" s="346"/>
      <c r="O99" s="347"/>
      <c r="P99" s="346"/>
      <c r="Q99" s="347"/>
      <c r="R99" s="346"/>
      <c r="S99" s="347"/>
      <c r="T99" s="346"/>
      <c r="U99" s="347"/>
      <c r="V99" s="346"/>
      <c r="W99" s="347"/>
      <c r="X99" s="346"/>
      <c r="Y99" s="347"/>
      <c r="Z99" s="346"/>
      <c r="AA99" s="347"/>
      <c r="AB99" s="346"/>
      <c r="AC99" s="347"/>
      <c r="AD99" s="346"/>
      <c r="AE99" s="347"/>
      <c r="AF99" s="346"/>
      <c r="AG99" s="347"/>
      <c r="AH99" s="346"/>
      <c r="AI99" s="347"/>
      <c r="AJ99" s="346"/>
      <c r="AK99" s="347"/>
      <c r="AL99" s="346"/>
      <c r="AM99" s="347"/>
      <c r="AN99" s="288">
        <f t="shared" si="12"/>
        <v>0</v>
      </c>
      <c r="AO99" s="289">
        <f>P!AK101</f>
        <v>600</v>
      </c>
      <c r="AP99" s="291">
        <f t="shared" si="10"/>
        <v>1.2250000000000001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6"/>
      <c r="M100" s="347"/>
      <c r="N100" s="346"/>
      <c r="O100" s="347"/>
      <c r="P100" s="346"/>
      <c r="Q100" s="347"/>
      <c r="R100" s="346"/>
      <c r="S100" s="347"/>
      <c r="T100" s="346"/>
      <c r="U100" s="347"/>
      <c r="V100" s="346"/>
      <c r="W100" s="347"/>
      <c r="X100" s="346"/>
      <c r="Y100" s="347"/>
      <c r="Z100" s="346"/>
      <c r="AA100" s="347"/>
      <c r="AB100" s="346"/>
      <c r="AC100" s="347"/>
      <c r="AD100" s="346"/>
      <c r="AE100" s="347"/>
      <c r="AF100" s="346"/>
      <c r="AG100" s="347"/>
      <c r="AH100" s="346"/>
      <c r="AI100" s="347"/>
      <c r="AJ100" s="346"/>
      <c r="AK100" s="347"/>
      <c r="AL100" s="346"/>
      <c r="AM100" s="347"/>
      <c r="AN100" s="288">
        <f t="shared" si="12"/>
        <v>0</v>
      </c>
      <c r="AO100" s="289">
        <f>P!AK102</f>
        <v>170</v>
      </c>
      <c r="AP100" s="290">
        <f t="shared" si="10"/>
        <v>2</v>
      </c>
      <c r="AQ100" s="87" t="str">
        <f t="shared" si="13"/>
        <v xml:space="preserve"> 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6"/>
      <c r="M101" s="347"/>
      <c r="N101" s="346"/>
      <c r="O101" s="347"/>
      <c r="P101" s="346"/>
      <c r="Q101" s="347"/>
      <c r="R101" s="346"/>
      <c r="S101" s="347"/>
      <c r="T101" s="346"/>
      <c r="U101" s="347"/>
      <c r="V101" s="346"/>
      <c r="W101" s="347"/>
      <c r="X101" s="346"/>
      <c r="Y101" s="347"/>
      <c r="Z101" s="346"/>
      <c r="AA101" s="347"/>
      <c r="AB101" s="346"/>
      <c r="AC101" s="347"/>
      <c r="AD101" s="346"/>
      <c r="AE101" s="347"/>
      <c r="AF101" s="346"/>
      <c r="AG101" s="347"/>
      <c r="AH101" s="346"/>
      <c r="AI101" s="347"/>
      <c r="AJ101" s="346"/>
      <c r="AK101" s="347"/>
      <c r="AL101" s="346"/>
      <c r="AM101" s="347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6"/>
      <c r="M102" s="347"/>
      <c r="N102" s="346"/>
      <c r="O102" s="347"/>
      <c r="P102" s="346"/>
      <c r="Q102" s="347"/>
      <c r="R102" s="346"/>
      <c r="S102" s="347"/>
      <c r="T102" s="346"/>
      <c r="U102" s="347"/>
      <c r="V102" s="346"/>
      <c r="W102" s="347"/>
      <c r="X102" s="346"/>
      <c r="Y102" s="347"/>
      <c r="Z102" s="346"/>
      <c r="AA102" s="347"/>
      <c r="AB102" s="346"/>
      <c r="AC102" s="347"/>
      <c r="AD102" s="346"/>
      <c r="AE102" s="347"/>
      <c r="AF102" s="346"/>
      <c r="AG102" s="347"/>
      <c r="AH102" s="346"/>
      <c r="AI102" s="347"/>
      <c r="AJ102" s="346"/>
      <c r="AK102" s="347"/>
      <c r="AL102" s="346"/>
      <c r="AM102" s="347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6"/>
      <c r="M103" s="347"/>
      <c r="N103" s="346"/>
      <c r="O103" s="347"/>
      <c r="P103" s="346"/>
      <c r="Q103" s="347"/>
      <c r="R103" s="346"/>
      <c r="S103" s="347"/>
      <c r="T103" s="346"/>
      <c r="U103" s="347"/>
      <c r="V103" s="346"/>
      <c r="W103" s="347"/>
      <c r="X103" s="346"/>
      <c r="Y103" s="347"/>
      <c r="Z103" s="346"/>
      <c r="AA103" s="347"/>
      <c r="AB103" s="346"/>
      <c r="AC103" s="347"/>
      <c r="AD103" s="346"/>
      <c r="AE103" s="347"/>
      <c r="AF103" s="346"/>
      <c r="AG103" s="347"/>
      <c r="AH103" s="346"/>
      <c r="AI103" s="347"/>
      <c r="AJ103" s="346"/>
      <c r="AK103" s="347"/>
      <c r="AL103" s="346"/>
      <c r="AM103" s="347"/>
      <c r="AN103" s="288">
        <f t="shared" si="12"/>
        <v>0</v>
      </c>
      <c r="AO103" s="289">
        <f>P!AK105</f>
        <v>230</v>
      </c>
      <c r="AP103" s="290">
        <f t="shared" si="10"/>
        <v>4</v>
      </c>
      <c r="AQ103" s="87" t="str">
        <f t="shared" si="13"/>
        <v xml:space="preserve"> 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0</v>
      </c>
      <c r="F104" s="281">
        <f>P!AJ106</f>
        <v>6</v>
      </c>
      <c r="G104" s="281">
        <f t="shared" si="11"/>
        <v>6</v>
      </c>
      <c r="H104" s="314"/>
      <c r="I104" s="315"/>
      <c r="J104" s="314"/>
      <c r="K104" s="315"/>
      <c r="L104" s="346"/>
      <c r="M104" s="347"/>
      <c r="N104" s="346"/>
      <c r="O104" s="347"/>
      <c r="P104" s="346"/>
      <c r="Q104" s="347"/>
      <c r="R104" s="346"/>
      <c r="S104" s="347"/>
      <c r="T104" s="346"/>
      <c r="U104" s="347"/>
      <c r="V104" s="346"/>
      <c r="W104" s="347"/>
      <c r="X104" s="346"/>
      <c r="Y104" s="347"/>
      <c r="Z104" s="346"/>
      <c r="AA104" s="347"/>
      <c r="AB104" s="346"/>
      <c r="AC104" s="347"/>
      <c r="AD104" s="346"/>
      <c r="AE104" s="347"/>
      <c r="AF104" s="346"/>
      <c r="AG104" s="347"/>
      <c r="AH104" s="346"/>
      <c r="AI104" s="347"/>
      <c r="AJ104" s="346"/>
      <c r="AK104" s="347"/>
      <c r="AL104" s="346"/>
      <c r="AM104" s="347"/>
      <c r="AN104" s="288">
        <f t="shared" si="12"/>
        <v>0</v>
      </c>
      <c r="AO104" s="289">
        <f>P!AK106</f>
        <v>173.33333333333334</v>
      </c>
      <c r="AP104" s="290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6"/>
      <c r="M105" s="347"/>
      <c r="N105" s="346"/>
      <c r="O105" s="347"/>
      <c r="P105" s="346"/>
      <c r="Q105" s="347"/>
      <c r="R105" s="346"/>
      <c r="S105" s="347"/>
      <c r="T105" s="346"/>
      <c r="U105" s="347"/>
      <c r="V105" s="346"/>
      <c r="W105" s="347"/>
      <c r="X105" s="346"/>
      <c r="Y105" s="347"/>
      <c r="Z105" s="346"/>
      <c r="AA105" s="347"/>
      <c r="AB105" s="346"/>
      <c r="AC105" s="347"/>
      <c r="AD105" s="346"/>
      <c r="AE105" s="347"/>
      <c r="AF105" s="346"/>
      <c r="AG105" s="347"/>
      <c r="AH105" s="346"/>
      <c r="AI105" s="347"/>
      <c r="AJ105" s="346"/>
      <c r="AK105" s="347"/>
      <c r="AL105" s="346"/>
      <c r="AM105" s="347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120</v>
      </c>
      <c r="E106" s="280">
        <v>0</v>
      </c>
      <c r="F106" s="281">
        <f>P!AJ108</f>
        <v>4</v>
      </c>
      <c r="G106" s="281">
        <f t="shared" si="11"/>
        <v>4</v>
      </c>
      <c r="H106" s="314"/>
      <c r="I106" s="315"/>
      <c r="J106" s="314"/>
      <c r="K106" s="315"/>
      <c r="L106" s="346"/>
      <c r="M106" s="347"/>
      <c r="N106" s="346"/>
      <c r="O106" s="347"/>
      <c r="P106" s="346"/>
      <c r="Q106" s="347"/>
      <c r="R106" s="346"/>
      <c r="S106" s="347"/>
      <c r="T106" s="346"/>
      <c r="U106" s="347"/>
      <c r="V106" s="346"/>
      <c r="W106" s="347"/>
      <c r="X106" s="346"/>
      <c r="Y106" s="347"/>
      <c r="Z106" s="346"/>
      <c r="AA106" s="347"/>
      <c r="AB106" s="346"/>
      <c r="AC106" s="347"/>
      <c r="AD106" s="346"/>
      <c r="AE106" s="347"/>
      <c r="AF106" s="346"/>
      <c r="AG106" s="347"/>
      <c r="AH106" s="346"/>
      <c r="AI106" s="347"/>
      <c r="AJ106" s="346"/>
      <c r="AK106" s="347"/>
      <c r="AL106" s="346"/>
      <c r="AM106" s="347"/>
      <c r="AN106" s="288">
        <f t="shared" si="12"/>
        <v>0</v>
      </c>
      <c r="AO106" s="289">
        <f>P!AK108</f>
        <v>180</v>
      </c>
      <c r="AP106" s="290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0.34999999999999992</v>
      </c>
      <c r="F107" s="281">
        <f>P!AJ109</f>
        <v>1.9</v>
      </c>
      <c r="G107" s="281">
        <f t="shared" si="11"/>
        <v>2.25</v>
      </c>
      <c r="H107" s="314"/>
      <c r="I107" s="315"/>
      <c r="J107" s="314"/>
      <c r="K107" s="315"/>
      <c r="L107" s="346"/>
      <c r="M107" s="347"/>
      <c r="N107" s="346"/>
      <c r="O107" s="347"/>
      <c r="P107" s="346"/>
      <c r="Q107" s="347"/>
      <c r="R107" s="346"/>
      <c r="S107" s="347"/>
      <c r="T107" s="346"/>
      <c r="U107" s="347"/>
      <c r="V107" s="346"/>
      <c r="W107" s="347"/>
      <c r="X107" s="346"/>
      <c r="Y107" s="347"/>
      <c r="Z107" s="346"/>
      <c r="AA107" s="347"/>
      <c r="AB107" s="346"/>
      <c r="AC107" s="347"/>
      <c r="AD107" s="346"/>
      <c r="AE107" s="347"/>
      <c r="AF107" s="346"/>
      <c r="AG107" s="347"/>
      <c r="AH107" s="346"/>
      <c r="AI107" s="347"/>
      <c r="AJ107" s="346"/>
      <c r="AK107" s="347"/>
      <c r="AL107" s="346"/>
      <c r="AM107" s="347"/>
      <c r="AN107" s="288">
        <f t="shared" si="12"/>
        <v>0</v>
      </c>
      <c r="AO107" s="289">
        <f>P!AK109</f>
        <v>531.57894736842104</v>
      </c>
      <c r="AP107" s="290">
        <f t="shared" si="10"/>
        <v>2.25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6"/>
      <c r="M108" s="347"/>
      <c r="N108" s="346"/>
      <c r="O108" s="347"/>
      <c r="P108" s="346"/>
      <c r="Q108" s="347"/>
      <c r="R108" s="346"/>
      <c r="S108" s="347"/>
      <c r="T108" s="346"/>
      <c r="U108" s="347"/>
      <c r="V108" s="346"/>
      <c r="W108" s="347"/>
      <c r="X108" s="346"/>
      <c r="Y108" s="347"/>
      <c r="Z108" s="346"/>
      <c r="AA108" s="347"/>
      <c r="AB108" s="346"/>
      <c r="AC108" s="347"/>
      <c r="AD108" s="346"/>
      <c r="AE108" s="347"/>
      <c r="AF108" s="346"/>
      <c r="AG108" s="347"/>
      <c r="AH108" s="346"/>
      <c r="AI108" s="347"/>
      <c r="AJ108" s="346"/>
      <c r="AK108" s="347"/>
      <c r="AL108" s="346"/>
      <c r="AM108" s="347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275</v>
      </c>
      <c r="E109" s="280">
        <v>0</v>
      </c>
      <c r="F109" s="281">
        <f>P!AJ111</f>
        <v>9</v>
      </c>
      <c r="G109" s="281">
        <f t="shared" si="11"/>
        <v>9</v>
      </c>
      <c r="H109" s="314"/>
      <c r="I109" s="315"/>
      <c r="J109" s="314"/>
      <c r="K109" s="315"/>
      <c r="L109" s="346"/>
      <c r="M109" s="347"/>
      <c r="N109" s="346"/>
      <c r="O109" s="347"/>
      <c r="P109" s="346"/>
      <c r="Q109" s="347"/>
      <c r="R109" s="346"/>
      <c r="S109" s="347"/>
      <c r="T109" s="346"/>
      <c r="U109" s="347"/>
      <c r="V109" s="346"/>
      <c r="W109" s="347"/>
      <c r="X109" s="346"/>
      <c r="Y109" s="347"/>
      <c r="Z109" s="346"/>
      <c r="AA109" s="347"/>
      <c r="AB109" s="346"/>
      <c r="AC109" s="347"/>
      <c r="AD109" s="346"/>
      <c r="AE109" s="347"/>
      <c r="AF109" s="346"/>
      <c r="AG109" s="347"/>
      <c r="AH109" s="346"/>
      <c r="AI109" s="347"/>
      <c r="AJ109" s="346"/>
      <c r="AK109" s="347"/>
      <c r="AL109" s="346"/>
      <c r="AM109" s="347"/>
      <c r="AN109" s="288">
        <f t="shared" si="12"/>
        <v>0</v>
      </c>
      <c r="AO109" s="289">
        <f>P!AK111</f>
        <v>223.33333333333334</v>
      </c>
      <c r="AP109" s="290">
        <f t="shared" si="10"/>
        <v>9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1</v>
      </c>
      <c r="G110" s="281">
        <f t="shared" si="11"/>
        <v>1</v>
      </c>
      <c r="H110" s="314"/>
      <c r="I110" s="315"/>
      <c r="J110" s="314"/>
      <c r="K110" s="315"/>
      <c r="L110" s="346"/>
      <c r="M110" s="347"/>
      <c r="N110" s="346"/>
      <c r="O110" s="347"/>
      <c r="P110" s="346"/>
      <c r="Q110" s="347"/>
      <c r="R110" s="346"/>
      <c r="S110" s="347"/>
      <c r="T110" s="346"/>
      <c r="U110" s="347"/>
      <c r="V110" s="346"/>
      <c r="W110" s="347"/>
      <c r="X110" s="346"/>
      <c r="Y110" s="347"/>
      <c r="Z110" s="346"/>
      <c r="AA110" s="347"/>
      <c r="AB110" s="346"/>
      <c r="AC110" s="347"/>
      <c r="AD110" s="346"/>
      <c r="AE110" s="347"/>
      <c r="AF110" s="346"/>
      <c r="AG110" s="347"/>
      <c r="AH110" s="346"/>
      <c r="AI110" s="347"/>
      <c r="AJ110" s="346"/>
      <c r="AK110" s="347"/>
      <c r="AL110" s="346"/>
      <c r="AM110" s="347"/>
      <c r="AN110" s="288">
        <f t="shared" si="12"/>
        <v>0</v>
      </c>
      <c r="AO110" s="289">
        <f>P!AK112</f>
        <v>860</v>
      </c>
      <c r="AP110" s="290">
        <f t="shared" si="10"/>
        <v>1</v>
      </c>
      <c r="AQ110" s="87" t="str">
        <f t="shared" si="13"/>
        <v xml:space="preserve"> </v>
      </c>
    </row>
    <row r="111" spans="1:45">
      <c r="A111" s="85">
        <v>109</v>
      </c>
      <c r="B111" s="134" t="s">
        <v>433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/>
      <c r="K111" s="315"/>
      <c r="L111" s="346"/>
      <c r="M111" s="347"/>
      <c r="N111" s="346"/>
      <c r="O111" s="347"/>
      <c r="P111" s="346"/>
      <c r="Q111" s="347"/>
      <c r="R111" s="346"/>
      <c r="S111" s="347"/>
      <c r="T111" s="346"/>
      <c r="U111" s="347"/>
      <c r="V111" s="346"/>
      <c r="W111" s="347"/>
      <c r="X111" s="346"/>
      <c r="Y111" s="347"/>
      <c r="Z111" s="346"/>
      <c r="AA111" s="347"/>
      <c r="AB111" s="346"/>
      <c r="AC111" s="347"/>
      <c r="AD111" s="346"/>
      <c r="AE111" s="347"/>
      <c r="AF111" s="346"/>
      <c r="AG111" s="347"/>
      <c r="AH111" s="346"/>
      <c r="AI111" s="347"/>
      <c r="AJ111" s="346"/>
      <c r="AK111" s="347"/>
      <c r="AL111" s="346"/>
      <c r="AM111" s="347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1816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/>
      <c r="K112" s="315"/>
      <c r="L112" s="346"/>
      <c r="M112" s="315"/>
      <c r="N112" s="346"/>
      <c r="O112" s="315"/>
      <c r="P112" s="346"/>
      <c r="Q112" s="315"/>
      <c r="R112" s="346"/>
      <c r="S112" s="315"/>
      <c r="T112" s="346"/>
      <c r="U112" s="315"/>
      <c r="V112" s="346"/>
      <c r="W112" s="315"/>
      <c r="X112" s="346"/>
      <c r="Y112" s="315"/>
      <c r="Z112" s="346"/>
      <c r="AA112" s="315"/>
      <c r="AB112" s="346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6"/>
      <c r="AM112" s="315"/>
      <c r="AN112" s="288">
        <f t="shared" si="12"/>
        <v>0</v>
      </c>
      <c r="AO112" s="289">
        <f>P!AK114</f>
        <v>1573.913043478261</v>
      </c>
      <c r="AP112" s="290">
        <f t="shared" si="10"/>
        <v>2.2999999999999998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/>
      <c r="K113" s="315"/>
      <c r="L113" s="346"/>
      <c r="M113" s="315"/>
      <c r="N113" s="346"/>
      <c r="O113" s="315"/>
      <c r="P113" s="346"/>
      <c r="Q113" s="315"/>
      <c r="R113" s="346"/>
      <c r="S113" s="315"/>
      <c r="T113" s="346"/>
      <c r="U113" s="315"/>
      <c r="V113" s="346"/>
      <c r="W113" s="315"/>
      <c r="X113" s="346"/>
      <c r="Y113" s="315"/>
      <c r="Z113" s="346"/>
      <c r="AA113" s="315"/>
      <c r="AB113" s="346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6"/>
      <c r="AM113" s="315"/>
      <c r="AN113" s="288">
        <f t="shared" si="12"/>
        <v>0</v>
      </c>
      <c r="AO113" s="289">
        <f>P!AK115</f>
        <v>3450</v>
      </c>
      <c r="AP113" s="290">
        <f t="shared" si="10"/>
        <v>0.2</v>
      </c>
      <c r="AQ113" s="87" t="str">
        <f t="shared" si="13"/>
        <v>NZ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/>
      <c r="K114" s="315"/>
      <c r="L114" s="346"/>
      <c r="M114" s="315"/>
      <c r="N114" s="346"/>
      <c r="O114" s="315"/>
      <c r="P114" s="346"/>
      <c r="Q114" s="315"/>
      <c r="R114" s="346"/>
      <c r="S114" s="315"/>
      <c r="T114" s="346"/>
      <c r="U114" s="315"/>
      <c r="V114" s="346"/>
      <c r="W114" s="315"/>
      <c r="X114" s="346"/>
      <c r="Y114" s="315"/>
      <c r="Z114" s="346"/>
      <c r="AA114" s="315"/>
      <c r="AB114" s="346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6"/>
      <c r="AM114" s="315"/>
      <c r="AN114" s="288">
        <f t="shared" si="12"/>
        <v>0</v>
      </c>
      <c r="AO114" s="289">
        <f>P!AK116</f>
        <v>560</v>
      </c>
      <c r="AP114" s="290">
        <f t="shared" si="10"/>
        <v>0.5</v>
      </c>
      <c r="AQ114" s="87" t="str">
        <f t="shared" si="13"/>
        <v>NZ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/>
      <c r="K115" s="315"/>
      <c r="L115" s="346"/>
      <c r="M115" s="315"/>
      <c r="N115" s="346"/>
      <c r="O115" s="315"/>
      <c r="P115" s="346"/>
      <c r="Q115" s="315"/>
      <c r="R115" s="346"/>
      <c r="S115" s="315"/>
      <c r="T115" s="346"/>
      <c r="U115" s="315"/>
      <c r="V115" s="346"/>
      <c r="W115" s="315"/>
      <c r="X115" s="346"/>
      <c r="Y115" s="315"/>
      <c r="Z115" s="346"/>
      <c r="AA115" s="315"/>
      <c r="AB115" s="346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6"/>
      <c r="AM115" s="315"/>
      <c r="AN115" s="288">
        <f t="shared" si="12"/>
        <v>0</v>
      </c>
      <c r="AO115" s="289">
        <f>P!AK117</f>
        <v>300</v>
      </c>
      <c r="AP115" s="290">
        <f t="shared" si="10"/>
        <v>1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8.1333333333333329</v>
      </c>
      <c r="E116" s="280">
        <v>2</v>
      </c>
      <c r="F116" s="281">
        <f>P!AJ118</f>
        <v>288</v>
      </c>
      <c r="G116" s="281">
        <f t="shared" si="11"/>
        <v>290</v>
      </c>
      <c r="H116" s="314"/>
      <c r="I116" s="315"/>
      <c r="J116" s="314"/>
      <c r="K116" s="315"/>
      <c r="L116" s="346"/>
      <c r="M116" s="347"/>
      <c r="N116" s="346"/>
      <c r="O116" s="347"/>
      <c r="P116" s="346"/>
      <c r="Q116" s="347"/>
      <c r="R116" s="346"/>
      <c r="S116" s="347"/>
      <c r="T116" s="346"/>
      <c r="U116" s="347"/>
      <c r="V116" s="346"/>
      <c r="W116" s="347"/>
      <c r="X116" s="346"/>
      <c r="Y116" s="347"/>
      <c r="Z116" s="346"/>
      <c r="AA116" s="347"/>
      <c r="AB116" s="346"/>
      <c r="AC116" s="347"/>
      <c r="AD116" s="346"/>
      <c r="AE116" s="347"/>
      <c r="AF116" s="346"/>
      <c r="AG116" s="347"/>
      <c r="AH116" s="346"/>
      <c r="AI116" s="347"/>
      <c r="AJ116" s="346"/>
      <c r="AK116" s="347"/>
      <c r="AL116" s="346"/>
      <c r="AM116" s="347"/>
      <c r="AN116" s="288">
        <f t="shared" si="12"/>
        <v>0</v>
      </c>
      <c r="AO116" s="289">
        <f>P!AK118</f>
        <v>8.75</v>
      </c>
      <c r="AP116" s="290">
        <f t="shared" si="10"/>
        <v>290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6"/>
      <c r="M117" s="347"/>
      <c r="N117" s="346"/>
      <c r="O117" s="347"/>
      <c r="P117" s="346"/>
      <c r="Q117" s="347"/>
      <c r="R117" s="346"/>
      <c r="S117" s="347"/>
      <c r="T117" s="346"/>
      <c r="U117" s="347"/>
      <c r="V117" s="346"/>
      <c r="W117" s="347"/>
      <c r="X117" s="346"/>
      <c r="Y117" s="347"/>
      <c r="Z117" s="346"/>
      <c r="AA117" s="347"/>
      <c r="AB117" s="346"/>
      <c r="AC117" s="347"/>
      <c r="AD117" s="346"/>
      <c r="AE117" s="347"/>
      <c r="AF117" s="346"/>
      <c r="AG117" s="347"/>
      <c r="AH117" s="346"/>
      <c r="AI117" s="347"/>
      <c r="AJ117" s="346"/>
      <c r="AK117" s="347"/>
      <c r="AL117" s="346"/>
      <c r="AM117" s="347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6"/>
      <c r="M118" s="347"/>
      <c r="N118" s="346"/>
      <c r="O118" s="347"/>
      <c r="P118" s="346"/>
      <c r="Q118" s="347"/>
      <c r="R118" s="346"/>
      <c r="S118" s="347"/>
      <c r="T118" s="346"/>
      <c r="U118" s="347"/>
      <c r="V118" s="346"/>
      <c r="W118" s="347"/>
      <c r="X118" s="346"/>
      <c r="Y118" s="347"/>
      <c r="Z118" s="346"/>
      <c r="AA118" s="347"/>
      <c r="AB118" s="346"/>
      <c r="AC118" s="347"/>
      <c r="AD118" s="346"/>
      <c r="AE118" s="347"/>
      <c r="AF118" s="346"/>
      <c r="AG118" s="347"/>
      <c r="AH118" s="346"/>
      <c r="AI118" s="347"/>
      <c r="AJ118" s="346"/>
      <c r="AK118" s="347"/>
      <c r="AL118" s="346"/>
      <c r="AM118" s="347"/>
      <c r="AN118" s="288">
        <f t="shared" si="12"/>
        <v>0</v>
      </c>
      <c r="AO118" s="289">
        <f>P!AK120</f>
        <v>180</v>
      </c>
      <c r="AP118" s="290">
        <f t="shared" si="10"/>
        <v>0.5</v>
      </c>
      <c r="AQ118" s="87" t="str">
        <f t="shared" si="13"/>
        <v>NZ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6"/>
      <c r="M119" s="347"/>
      <c r="N119" s="346"/>
      <c r="O119" s="347"/>
      <c r="P119" s="346"/>
      <c r="Q119" s="347"/>
      <c r="R119" s="346"/>
      <c r="S119" s="347"/>
      <c r="T119" s="346"/>
      <c r="U119" s="347"/>
      <c r="V119" s="346"/>
      <c r="W119" s="347"/>
      <c r="X119" s="346"/>
      <c r="Y119" s="347"/>
      <c r="Z119" s="346"/>
      <c r="AA119" s="347"/>
      <c r="AB119" s="346"/>
      <c r="AC119" s="347"/>
      <c r="AD119" s="346"/>
      <c r="AE119" s="347"/>
      <c r="AF119" s="346"/>
      <c r="AG119" s="347"/>
      <c r="AH119" s="346"/>
      <c r="AI119" s="347"/>
      <c r="AJ119" s="346"/>
      <c r="AK119" s="347"/>
      <c r="AL119" s="346"/>
      <c r="AM119" s="347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6"/>
      <c r="M120" s="347"/>
      <c r="N120" s="346"/>
      <c r="O120" s="347"/>
      <c r="P120" s="346"/>
      <c r="Q120" s="347"/>
      <c r="R120" s="346"/>
      <c r="S120" s="347"/>
      <c r="T120" s="346"/>
      <c r="U120" s="347"/>
      <c r="V120" s="346"/>
      <c r="W120" s="347"/>
      <c r="X120" s="346"/>
      <c r="Y120" s="347"/>
      <c r="Z120" s="346"/>
      <c r="AA120" s="347"/>
      <c r="AB120" s="346"/>
      <c r="AC120" s="347"/>
      <c r="AD120" s="346"/>
      <c r="AE120" s="347"/>
      <c r="AF120" s="346"/>
      <c r="AG120" s="347"/>
      <c r="AH120" s="346"/>
      <c r="AI120" s="347"/>
      <c r="AJ120" s="346"/>
      <c r="AK120" s="347"/>
      <c r="AL120" s="346"/>
      <c r="AM120" s="347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6"/>
      <c r="M121" s="347"/>
      <c r="N121" s="346"/>
      <c r="O121" s="347"/>
      <c r="P121" s="346"/>
      <c r="Q121" s="347"/>
      <c r="R121" s="346"/>
      <c r="S121" s="347"/>
      <c r="T121" s="346"/>
      <c r="U121" s="347"/>
      <c r="V121" s="346"/>
      <c r="W121" s="347"/>
      <c r="X121" s="346"/>
      <c r="Y121" s="347"/>
      <c r="Z121" s="346"/>
      <c r="AA121" s="347"/>
      <c r="AB121" s="346"/>
      <c r="AC121" s="347"/>
      <c r="AD121" s="346"/>
      <c r="AE121" s="347"/>
      <c r="AF121" s="346"/>
      <c r="AG121" s="347"/>
      <c r="AH121" s="346"/>
      <c r="AI121" s="347"/>
      <c r="AJ121" s="346"/>
      <c r="AK121" s="347"/>
      <c r="AL121" s="346"/>
      <c r="AM121" s="347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6"/>
      <c r="M122" s="347"/>
      <c r="N122" s="346"/>
      <c r="O122" s="347"/>
      <c r="P122" s="346"/>
      <c r="Q122" s="347"/>
      <c r="R122" s="346"/>
      <c r="S122" s="347"/>
      <c r="T122" s="346"/>
      <c r="U122" s="347"/>
      <c r="V122" s="346"/>
      <c r="W122" s="347"/>
      <c r="X122" s="346"/>
      <c r="Y122" s="347"/>
      <c r="Z122" s="346"/>
      <c r="AA122" s="347"/>
      <c r="AB122" s="346"/>
      <c r="AC122" s="347"/>
      <c r="AD122" s="346"/>
      <c r="AE122" s="347"/>
      <c r="AF122" s="346"/>
      <c r="AG122" s="347"/>
      <c r="AH122" s="346"/>
      <c r="AI122" s="347"/>
      <c r="AJ122" s="346"/>
      <c r="AK122" s="347"/>
      <c r="AL122" s="346"/>
      <c r="AM122" s="347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1300</v>
      </c>
      <c r="E123" s="280">
        <v>0</v>
      </c>
      <c r="F123" s="281">
        <f>P!AJ125</f>
        <v>2.16</v>
      </c>
      <c r="G123" s="281">
        <f t="shared" si="11"/>
        <v>2.16</v>
      </c>
      <c r="H123" s="314"/>
      <c r="I123" s="315"/>
      <c r="J123" s="314"/>
      <c r="K123" s="315"/>
      <c r="L123" s="346"/>
      <c r="M123" s="347"/>
      <c r="N123" s="346"/>
      <c r="O123" s="347"/>
      <c r="P123" s="346"/>
      <c r="Q123" s="347"/>
      <c r="R123" s="346"/>
      <c r="S123" s="347"/>
      <c r="T123" s="346"/>
      <c r="U123" s="347"/>
      <c r="V123" s="346"/>
      <c r="W123" s="347"/>
      <c r="X123" s="346"/>
      <c r="Y123" s="347"/>
      <c r="Z123" s="346"/>
      <c r="AA123" s="347"/>
      <c r="AB123" s="346"/>
      <c r="AC123" s="347"/>
      <c r="AD123" s="346"/>
      <c r="AE123" s="347"/>
      <c r="AF123" s="346"/>
      <c r="AG123" s="347"/>
      <c r="AH123" s="346"/>
      <c r="AI123" s="347"/>
      <c r="AJ123" s="346"/>
      <c r="AK123" s="347"/>
      <c r="AL123" s="346"/>
      <c r="AM123" s="347"/>
      <c r="AN123" s="288">
        <f t="shared" si="12"/>
        <v>0</v>
      </c>
      <c r="AO123" s="354">
        <f>P!AK125</f>
        <v>1476.8518518518517</v>
      </c>
      <c r="AP123" s="355">
        <f t="shared" si="10"/>
        <v>2.16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492</v>
      </c>
      <c r="G124" s="330">
        <f t="shared" si="11"/>
        <v>492</v>
      </c>
      <c r="H124" s="346"/>
      <c r="I124" s="347"/>
      <c r="J124" s="346"/>
      <c r="K124" s="347"/>
      <c r="L124" s="346"/>
      <c r="M124" s="347"/>
      <c r="N124" s="346"/>
      <c r="O124" s="347"/>
      <c r="P124" s="359"/>
      <c r="Q124" s="360"/>
      <c r="R124" s="359"/>
      <c r="S124" s="360"/>
      <c r="T124" s="359"/>
      <c r="U124" s="360"/>
      <c r="V124" s="359"/>
      <c r="W124" s="360"/>
      <c r="X124" s="359"/>
      <c r="Y124" s="360"/>
      <c r="Z124" s="359"/>
      <c r="AA124" s="360"/>
      <c r="AB124" s="359"/>
      <c r="AC124" s="360"/>
      <c r="AD124" s="359"/>
      <c r="AE124" s="360"/>
      <c r="AF124" s="359"/>
      <c r="AG124" s="360"/>
      <c r="AH124" s="359"/>
      <c r="AI124" s="360"/>
      <c r="AJ124" s="359"/>
      <c r="AK124" s="360"/>
      <c r="AL124" s="359"/>
      <c r="AM124" s="360"/>
      <c r="AN124" s="288">
        <f t="shared" si="12"/>
        <v>0</v>
      </c>
      <c r="AO124" s="367">
        <f>P!AK126</f>
        <v>10</v>
      </c>
      <c r="AP124" s="333">
        <f t="shared" si="10"/>
        <v>492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330">
        <f t="shared" si="11"/>
        <v>0</v>
      </c>
      <c r="H125" s="346"/>
      <c r="I125" s="347"/>
      <c r="J125" s="346"/>
      <c r="K125" s="347"/>
      <c r="L125" s="346"/>
      <c r="M125" s="347"/>
      <c r="N125" s="346"/>
      <c r="O125" s="347"/>
      <c r="P125" s="359"/>
      <c r="Q125" s="360"/>
      <c r="R125" s="359"/>
      <c r="S125" s="360"/>
      <c r="T125" s="359"/>
      <c r="U125" s="360"/>
      <c r="V125" s="359"/>
      <c r="W125" s="360"/>
      <c r="X125" s="359"/>
      <c r="Y125" s="360"/>
      <c r="Z125" s="359"/>
      <c r="AA125" s="360"/>
      <c r="AB125" s="359"/>
      <c r="AC125" s="360"/>
      <c r="AD125" s="359"/>
      <c r="AE125" s="360"/>
      <c r="AF125" s="359"/>
      <c r="AG125" s="360"/>
      <c r="AH125" s="359"/>
      <c r="AI125" s="360"/>
      <c r="AJ125" s="359"/>
      <c r="AK125" s="360"/>
      <c r="AL125" s="359"/>
      <c r="AM125" s="360"/>
      <c r="AN125" s="288">
        <f t="shared" si="12"/>
        <v>0</v>
      </c>
      <c r="AO125" s="367">
        <f>P!AK127</f>
        <v>340</v>
      </c>
      <c r="AP125" s="333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110</v>
      </c>
      <c r="E126" s="280">
        <v>0</v>
      </c>
      <c r="F126" s="281">
        <f>P!AJ128</f>
        <v>29.189999999999998</v>
      </c>
      <c r="G126" s="330">
        <f t="shared" si="11"/>
        <v>29.189999999999998</v>
      </c>
      <c r="H126" s="346"/>
      <c r="I126" s="347"/>
      <c r="J126" s="346"/>
      <c r="K126" s="347"/>
      <c r="L126" s="346"/>
      <c r="M126" s="347"/>
      <c r="N126" s="346"/>
      <c r="O126" s="347"/>
      <c r="P126" s="359"/>
      <c r="Q126" s="360"/>
      <c r="R126" s="359"/>
      <c r="S126" s="360"/>
      <c r="T126" s="359"/>
      <c r="U126" s="360"/>
      <c r="V126" s="359"/>
      <c r="W126" s="360"/>
      <c r="X126" s="359"/>
      <c r="Y126" s="360"/>
      <c r="Z126" s="359"/>
      <c r="AA126" s="360"/>
      <c r="AB126" s="359"/>
      <c r="AC126" s="360"/>
      <c r="AD126" s="359"/>
      <c r="AE126" s="360"/>
      <c r="AF126" s="359"/>
      <c r="AG126" s="360"/>
      <c r="AH126" s="359"/>
      <c r="AI126" s="360"/>
      <c r="AJ126" s="359"/>
      <c r="AK126" s="360"/>
      <c r="AL126" s="359"/>
      <c r="AM126" s="360"/>
      <c r="AN126" s="288">
        <f t="shared" si="12"/>
        <v>0</v>
      </c>
      <c r="AO126" s="367">
        <f>P!AK128</f>
        <v>164.64542651593013</v>
      </c>
      <c r="AP126" s="333">
        <f t="shared" si="10"/>
        <v>29.189999999999998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0">
        <v>291.71717171717171</v>
      </c>
      <c r="E127" s="280">
        <v>0</v>
      </c>
      <c r="F127" s="281">
        <f>P!AJ129</f>
        <v>30.82</v>
      </c>
      <c r="G127" s="330">
        <f t="shared" si="11"/>
        <v>30.82</v>
      </c>
      <c r="H127" s="346"/>
      <c r="I127" s="347"/>
      <c r="J127" s="346"/>
      <c r="K127" s="347"/>
      <c r="L127" s="346"/>
      <c r="M127" s="347"/>
      <c r="N127" s="346"/>
      <c r="O127" s="347"/>
      <c r="P127" s="359"/>
      <c r="Q127" s="360"/>
      <c r="R127" s="359"/>
      <c r="S127" s="360"/>
      <c r="T127" s="359"/>
      <c r="U127" s="360"/>
      <c r="V127" s="359"/>
      <c r="W127" s="360"/>
      <c r="X127" s="359"/>
      <c r="Y127" s="360"/>
      <c r="Z127" s="359"/>
      <c r="AA127" s="360"/>
      <c r="AB127" s="359"/>
      <c r="AC127" s="360"/>
      <c r="AD127" s="359"/>
      <c r="AE127" s="360"/>
      <c r="AF127" s="359"/>
      <c r="AG127" s="360"/>
      <c r="AH127" s="359"/>
      <c r="AI127" s="360"/>
      <c r="AJ127" s="359"/>
      <c r="AK127" s="360"/>
      <c r="AL127" s="359"/>
      <c r="AM127" s="360"/>
      <c r="AN127" s="288">
        <f t="shared" si="12"/>
        <v>0</v>
      </c>
      <c r="AO127" s="367">
        <f>P!AK129</f>
        <v>337.70279039584688</v>
      </c>
      <c r="AP127" s="333">
        <f t="shared" si="10"/>
        <v>30.82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330">
        <f t="shared" si="11"/>
        <v>2</v>
      </c>
      <c r="H128" s="346"/>
      <c r="I128" s="347"/>
      <c r="J128" s="346"/>
      <c r="K128" s="347"/>
      <c r="L128" s="346"/>
      <c r="M128" s="347"/>
      <c r="N128" s="346"/>
      <c r="O128" s="347"/>
      <c r="P128" s="359"/>
      <c r="Q128" s="360"/>
      <c r="R128" s="359"/>
      <c r="S128" s="360"/>
      <c r="T128" s="359"/>
      <c r="U128" s="360"/>
      <c r="V128" s="359"/>
      <c r="W128" s="360"/>
      <c r="X128" s="359"/>
      <c r="Y128" s="360"/>
      <c r="Z128" s="359"/>
      <c r="AA128" s="360"/>
      <c r="AB128" s="359"/>
      <c r="AC128" s="360"/>
      <c r="AD128" s="359"/>
      <c r="AE128" s="360"/>
      <c r="AF128" s="359"/>
      <c r="AG128" s="360"/>
      <c r="AH128" s="359"/>
      <c r="AI128" s="360"/>
      <c r="AJ128" s="359"/>
      <c r="AK128" s="360"/>
      <c r="AL128" s="359"/>
      <c r="AM128" s="360"/>
      <c r="AN128" s="288">
        <f t="shared" si="12"/>
        <v>0</v>
      </c>
      <c r="AO128" s="367">
        <f>P!AK130</f>
        <v>480</v>
      </c>
      <c r="AP128" s="333">
        <f t="shared" si="10"/>
        <v>2</v>
      </c>
      <c r="AQ128" s="87" t="str">
        <f t="shared" si="13"/>
        <v xml:space="preserve"> 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330">
        <f t="shared" si="11"/>
        <v>9.01</v>
      </c>
      <c r="H129" s="346"/>
      <c r="I129" s="347"/>
      <c r="J129" s="346"/>
      <c r="K129" s="347"/>
      <c r="L129" s="346"/>
      <c r="M129" s="347"/>
      <c r="N129" s="346"/>
      <c r="O129" s="347"/>
      <c r="P129" s="359"/>
      <c r="Q129" s="360"/>
      <c r="R129" s="359"/>
      <c r="S129" s="360"/>
      <c r="T129" s="359"/>
      <c r="U129" s="360"/>
      <c r="V129" s="359"/>
      <c r="W129" s="360"/>
      <c r="X129" s="359"/>
      <c r="Y129" s="360"/>
      <c r="Z129" s="359"/>
      <c r="AA129" s="360"/>
      <c r="AB129" s="359"/>
      <c r="AC129" s="360"/>
      <c r="AD129" s="359"/>
      <c r="AE129" s="360"/>
      <c r="AF129" s="359"/>
      <c r="AG129" s="360"/>
      <c r="AH129" s="359"/>
      <c r="AI129" s="360"/>
      <c r="AJ129" s="359"/>
      <c r="AK129" s="360"/>
      <c r="AL129" s="359"/>
      <c r="AM129" s="360"/>
      <c r="AN129" s="288">
        <f t="shared" si="12"/>
        <v>0</v>
      </c>
      <c r="AO129" s="367">
        <f>P!AK131</f>
        <v>315.31631520532744</v>
      </c>
      <c r="AP129" s="333">
        <f t="shared" si="10"/>
        <v>9.01</v>
      </c>
      <c r="AQ129" s="87" t="str">
        <f t="shared" si="13"/>
        <v xml:space="preserve"> </v>
      </c>
    </row>
    <row r="130" spans="1:43">
      <c r="A130" s="85">
        <v>128</v>
      </c>
      <c r="B130" s="123" t="s">
        <v>124</v>
      </c>
      <c r="C130" s="85" t="s">
        <v>9</v>
      </c>
      <c r="D130" s="280">
        <v>97.5</v>
      </c>
      <c r="E130" s="280">
        <v>0</v>
      </c>
      <c r="F130" s="281">
        <f>P!AJ132</f>
        <v>9.1999999999999993</v>
      </c>
      <c r="G130" s="330">
        <f t="shared" si="11"/>
        <v>9.1999999999999993</v>
      </c>
      <c r="H130" s="346"/>
      <c r="I130" s="347"/>
      <c r="J130" s="346"/>
      <c r="K130" s="347"/>
      <c r="L130" s="346"/>
      <c r="M130" s="347"/>
      <c r="N130" s="346"/>
      <c r="O130" s="347"/>
      <c r="P130" s="359"/>
      <c r="Q130" s="360"/>
      <c r="R130" s="359"/>
      <c r="S130" s="360"/>
      <c r="T130" s="359"/>
      <c r="U130" s="360"/>
      <c r="V130" s="359"/>
      <c r="W130" s="360"/>
      <c r="X130" s="359"/>
      <c r="Y130" s="360"/>
      <c r="Z130" s="359"/>
      <c r="AA130" s="360"/>
      <c r="AB130" s="359"/>
      <c r="AC130" s="360"/>
      <c r="AD130" s="359"/>
      <c r="AE130" s="360"/>
      <c r="AF130" s="359"/>
      <c r="AG130" s="360"/>
      <c r="AH130" s="359"/>
      <c r="AI130" s="360"/>
      <c r="AJ130" s="359"/>
      <c r="AK130" s="360"/>
      <c r="AL130" s="359"/>
      <c r="AM130" s="360"/>
      <c r="AN130" s="288">
        <f t="shared" si="12"/>
        <v>0</v>
      </c>
      <c r="AO130" s="367">
        <f>P!AK132</f>
        <v>105.43478260869566</v>
      </c>
      <c r="AP130" s="333">
        <f t="shared" si="10"/>
        <v>9.1999999999999993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0">
        <v>69.587301587301582</v>
      </c>
      <c r="E131" s="280">
        <v>0</v>
      </c>
      <c r="F131" s="281">
        <f>P!AJ133</f>
        <v>0</v>
      </c>
      <c r="G131" s="330">
        <f t="shared" si="11"/>
        <v>0</v>
      </c>
      <c r="H131" s="346"/>
      <c r="I131" s="347"/>
      <c r="J131" s="346"/>
      <c r="K131" s="347"/>
      <c r="L131" s="346"/>
      <c r="M131" s="347"/>
      <c r="N131" s="346"/>
      <c r="O131" s="347"/>
      <c r="P131" s="359"/>
      <c r="Q131" s="360"/>
      <c r="R131" s="359"/>
      <c r="S131" s="360"/>
      <c r="T131" s="359"/>
      <c r="U131" s="360"/>
      <c r="V131" s="359"/>
      <c r="W131" s="360"/>
      <c r="X131" s="359"/>
      <c r="Y131" s="360"/>
      <c r="Z131" s="359"/>
      <c r="AA131" s="360"/>
      <c r="AB131" s="359"/>
      <c r="AC131" s="360"/>
      <c r="AD131" s="359"/>
      <c r="AE131" s="360"/>
      <c r="AF131" s="359"/>
      <c r="AG131" s="360"/>
      <c r="AH131" s="359"/>
      <c r="AI131" s="360"/>
      <c r="AJ131" s="359"/>
      <c r="AK131" s="360"/>
      <c r="AL131" s="359"/>
      <c r="AM131" s="360"/>
      <c r="AN131" s="288">
        <f t="shared" si="12"/>
        <v>0</v>
      </c>
      <c r="AO131" s="367">
        <f>P!AK133</f>
        <v>69.587301587301582</v>
      </c>
      <c r="AP131" s="333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113.20284697508896</v>
      </c>
      <c r="E132" s="280">
        <v>0</v>
      </c>
      <c r="F132" s="281">
        <f>P!AJ134</f>
        <v>78.240000000000009</v>
      </c>
      <c r="G132" s="330">
        <f t="shared" si="11"/>
        <v>78.240000000000009</v>
      </c>
      <c r="H132" s="346"/>
      <c r="I132" s="347"/>
      <c r="J132" s="346"/>
      <c r="K132" s="347"/>
      <c r="L132" s="346"/>
      <c r="M132" s="347"/>
      <c r="N132" s="346"/>
      <c r="O132" s="347"/>
      <c r="P132" s="359"/>
      <c r="Q132" s="360"/>
      <c r="R132" s="359"/>
      <c r="S132" s="360"/>
      <c r="T132" s="359"/>
      <c r="U132" s="360"/>
      <c r="V132" s="359"/>
      <c r="W132" s="360"/>
      <c r="X132" s="359"/>
      <c r="Y132" s="360"/>
      <c r="Z132" s="359"/>
      <c r="AA132" s="360"/>
      <c r="AB132" s="359"/>
      <c r="AC132" s="360"/>
      <c r="AD132" s="359"/>
      <c r="AE132" s="360"/>
      <c r="AF132" s="359"/>
      <c r="AG132" s="360"/>
      <c r="AH132" s="359"/>
      <c r="AI132" s="360"/>
      <c r="AJ132" s="359"/>
      <c r="AK132" s="360"/>
      <c r="AL132" s="359"/>
      <c r="AM132" s="360"/>
      <c r="AN132" s="288">
        <f t="shared" ref="AN132:AN195" si="15">I132+K132+M132+O132+Q132+S132+AC132+U132+W132+Y132+AA132+AE132+AG132+AI132+AK132+AM132</f>
        <v>0</v>
      </c>
      <c r="AO132" s="367">
        <f>P!AK134</f>
        <v>117.53578732106338</v>
      </c>
      <c r="AP132" s="333">
        <f t="shared" si="14"/>
        <v>78.240000000000009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0">
        <v>171.66666666666666</v>
      </c>
      <c r="E133" s="280">
        <v>0</v>
      </c>
      <c r="F133" s="281">
        <f>P!AJ135</f>
        <v>22</v>
      </c>
      <c r="G133" s="330">
        <f t="shared" si="11"/>
        <v>22</v>
      </c>
      <c r="H133" s="346"/>
      <c r="I133" s="347"/>
      <c r="J133" s="346"/>
      <c r="K133" s="347"/>
      <c r="L133" s="346"/>
      <c r="M133" s="347"/>
      <c r="N133" s="346"/>
      <c r="O133" s="347"/>
      <c r="P133" s="359"/>
      <c r="Q133" s="360"/>
      <c r="R133" s="359"/>
      <c r="S133" s="360"/>
      <c r="T133" s="359"/>
      <c r="U133" s="360"/>
      <c r="V133" s="359"/>
      <c r="W133" s="360"/>
      <c r="X133" s="359"/>
      <c r="Y133" s="360"/>
      <c r="Z133" s="359"/>
      <c r="AA133" s="360"/>
      <c r="AB133" s="359"/>
      <c r="AC133" s="360"/>
      <c r="AD133" s="359"/>
      <c r="AE133" s="360"/>
      <c r="AF133" s="359"/>
      <c r="AG133" s="360"/>
      <c r="AH133" s="359"/>
      <c r="AI133" s="360"/>
      <c r="AJ133" s="359"/>
      <c r="AK133" s="360"/>
      <c r="AL133" s="359"/>
      <c r="AM133" s="360"/>
      <c r="AN133" s="288">
        <f t="shared" si="15"/>
        <v>0</v>
      </c>
      <c r="AO133" s="367">
        <f>P!AK135</f>
        <v>154.54545454545453</v>
      </c>
      <c r="AP133" s="333">
        <f t="shared" si="14"/>
        <v>22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330">
        <f>E134+F134</f>
        <v>12</v>
      </c>
      <c r="H134" s="346"/>
      <c r="I134" s="347"/>
      <c r="J134" s="346"/>
      <c r="K134" s="347"/>
      <c r="L134" s="346"/>
      <c r="M134" s="347"/>
      <c r="N134" s="346"/>
      <c r="O134" s="347"/>
      <c r="P134" s="359"/>
      <c r="Q134" s="360"/>
      <c r="R134" s="359"/>
      <c r="S134" s="360"/>
      <c r="T134" s="359"/>
      <c r="U134" s="360"/>
      <c r="V134" s="359"/>
      <c r="W134" s="360"/>
      <c r="X134" s="359"/>
      <c r="Y134" s="360"/>
      <c r="Z134" s="359"/>
      <c r="AA134" s="360"/>
      <c r="AB134" s="359"/>
      <c r="AC134" s="360"/>
      <c r="AD134" s="359"/>
      <c r="AE134" s="360"/>
      <c r="AF134" s="359"/>
      <c r="AG134" s="360"/>
      <c r="AH134" s="359"/>
      <c r="AI134" s="360"/>
      <c r="AJ134" s="359"/>
      <c r="AK134" s="360"/>
      <c r="AL134" s="359"/>
      <c r="AM134" s="360"/>
      <c r="AN134" s="288">
        <f t="shared" si="15"/>
        <v>0</v>
      </c>
      <c r="AO134" s="367">
        <f>P!AK136</f>
        <v>35</v>
      </c>
      <c r="AP134" s="333">
        <f t="shared" si="14"/>
        <v>12</v>
      </c>
      <c r="AQ134" s="87" t="str">
        <f t="shared" si="16"/>
        <v xml:space="preserve"> </v>
      </c>
    </row>
    <row r="135" spans="1:43">
      <c r="A135" s="85">
        <v>133</v>
      </c>
      <c r="B135" s="123" t="s">
        <v>436</v>
      </c>
      <c r="C135" s="85" t="s">
        <v>9</v>
      </c>
      <c r="D135" s="280">
        <v>180</v>
      </c>
      <c r="E135" s="280">
        <v>0</v>
      </c>
      <c r="F135" s="281">
        <f>P!AJ137</f>
        <v>5</v>
      </c>
      <c r="G135" s="330">
        <f>E135+F135</f>
        <v>5</v>
      </c>
      <c r="H135" s="346"/>
      <c r="I135" s="347"/>
      <c r="J135" s="346"/>
      <c r="K135" s="347"/>
      <c r="L135" s="346"/>
      <c r="M135" s="347"/>
      <c r="N135" s="346"/>
      <c r="O135" s="347"/>
      <c r="P135" s="359"/>
      <c r="Q135" s="360"/>
      <c r="R135" s="359"/>
      <c r="S135" s="360"/>
      <c r="T135" s="359"/>
      <c r="U135" s="360"/>
      <c r="V135" s="359"/>
      <c r="W135" s="360"/>
      <c r="X135" s="359"/>
      <c r="Y135" s="360"/>
      <c r="Z135" s="359"/>
      <c r="AA135" s="360"/>
      <c r="AB135" s="359"/>
      <c r="AC135" s="360"/>
      <c r="AD135" s="359"/>
      <c r="AE135" s="360"/>
      <c r="AF135" s="359"/>
      <c r="AG135" s="360"/>
      <c r="AH135" s="359"/>
      <c r="AI135" s="360"/>
      <c r="AJ135" s="359"/>
      <c r="AK135" s="360"/>
      <c r="AL135" s="359"/>
      <c r="AM135" s="360"/>
      <c r="AN135" s="288">
        <f t="shared" si="15"/>
        <v>0</v>
      </c>
      <c r="AO135" s="367">
        <f>P!AK137</f>
        <v>260</v>
      </c>
      <c r="AP135" s="333">
        <f t="shared" si="14"/>
        <v>5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0">
        <v>460</v>
      </c>
      <c r="E136" s="280">
        <v>0</v>
      </c>
      <c r="F136" s="281">
        <f>P!AJ138</f>
        <v>13.625</v>
      </c>
      <c r="G136" s="330">
        <f t="shared" ref="G136:G196" si="17">E136+F136</f>
        <v>13.625</v>
      </c>
      <c r="H136" s="346"/>
      <c r="I136" s="347"/>
      <c r="J136" s="346"/>
      <c r="K136" s="347"/>
      <c r="L136" s="346"/>
      <c r="M136" s="347"/>
      <c r="N136" s="346"/>
      <c r="O136" s="347"/>
      <c r="P136" s="359"/>
      <c r="Q136" s="360"/>
      <c r="R136" s="359"/>
      <c r="S136" s="360"/>
      <c r="T136" s="359"/>
      <c r="U136" s="360"/>
      <c r="V136" s="359"/>
      <c r="W136" s="360"/>
      <c r="X136" s="359"/>
      <c r="Y136" s="360"/>
      <c r="Z136" s="359"/>
      <c r="AA136" s="360"/>
      <c r="AB136" s="359"/>
      <c r="AC136" s="360"/>
      <c r="AD136" s="359"/>
      <c r="AE136" s="360"/>
      <c r="AF136" s="359"/>
      <c r="AG136" s="360"/>
      <c r="AH136" s="359"/>
      <c r="AI136" s="360"/>
      <c r="AJ136" s="359"/>
      <c r="AK136" s="360"/>
      <c r="AL136" s="359"/>
      <c r="AM136" s="360"/>
      <c r="AN136" s="288">
        <f t="shared" si="15"/>
        <v>0</v>
      </c>
      <c r="AO136" s="367">
        <f>P!AK138</f>
        <v>396.69724770642199</v>
      </c>
      <c r="AP136" s="333">
        <f t="shared" si="14"/>
        <v>13.625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330">
        <f t="shared" si="17"/>
        <v>0</v>
      </c>
      <c r="H137" s="346"/>
      <c r="I137" s="347"/>
      <c r="J137" s="346"/>
      <c r="K137" s="347"/>
      <c r="L137" s="346"/>
      <c r="M137" s="347"/>
      <c r="N137" s="346"/>
      <c r="O137" s="347"/>
      <c r="P137" s="359"/>
      <c r="Q137" s="360"/>
      <c r="R137" s="359"/>
      <c r="S137" s="360"/>
      <c r="T137" s="359"/>
      <c r="U137" s="360"/>
      <c r="V137" s="359"/>
      <c r="W137" s="360"/>
      <c r="X137" s="359"/>
      <c r="Y137" s="360"/>
      <c r="Z137" s="359"/>
      <c r="AA137" s="360"/>
      <c r="AB137" s="359"/>
      <c r="AC137" s="360"/>
      <c r="AD137" s="359"/>
      <c r="AE137" s="360"/>
      <c r="AF137" s="359"/>
      <c r="AG137" s="360"/>
      <c r="AH137" s="359"/>
      <c r="AI137" s="360"/>
      <c r="AJ137" s="359"/>
      <c r="AK137" s="360"/>
      <c r="AL137" s="359"/>
      <c r="AM137" s="360"/>
      <c r="AN137" s="288">
        <f t="shared" si="15"/>
        <v>0</v>
      </c>
      <c r="AO137" s="367">
        <f>P!AK139</f>
        <v>100</v>
      </c>
      <c r="AP137" s="333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7"/>
      <c r="J138" s="346"/>
      <c r="K138" s="347"/>
      <c r="L138" s="346"/>
      <c r="M138" s="347"/>
      <c r="N138" s="346"/>
      <c r="O138" s="347"/>
      <c r="P138" s="346"/>
      <c r="Q138" s="347"/>
      <c r="R138" s="346"/>
      <c r="S138" s="347"/>
      <c r="T138" s="346"/>
      <c r="U138" s="347"/>
      <c r="V138" s="346"/>
      <c r="W138" s="347"/>
      <c r="X138" s="346"/>
      <c r="Y138" s="347"/>
      <c r="Z138" s="346"/>
      <c r="AA138" s="347"/>
      <c r="AB138" s="346"/>
      <c r="AC138" s="347"/>
      <c r="AD138" s="346"/>
      <c r="AE138" s="347"/>
      <c r="AF138" s="346"/>
      <c r="AG138" s="347"/>
      <c r="AH138" s="346"/>
      <c r="AI138" s="347"/>
      <c r="AJ138" s="346"/>
      <c r="AK138" s="347"/>
      <c r="AL138" s="346"/>
      <c r="AM138" s="347"/>
      <c r="AN138" s="288">
        <f t="shared" si="15"/>
        <v>0</v>
      </c>
      <c r="AO138" s="356">
        <f>P!AK140</f>
        <v>25</v>
      </c>
      <c r="AP138" s="357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7"/>
      <c r="J139" s="346"/>
      <c r="K139" s="347"/>
      <c r="L139" s="346"/>
      <c r="M139" s="347"/>
      <c r="N139" s="346"/>
      <c r="O139" s="347"/>
      <c r="P139" s="346"/>
      <c r="Q139" s="347"/>
      <c r="R139" s="346"/>
      <c r="S139" s="347"/>
      <c r="T139" s="346"/>
      <c r="U139" s="347"/>
      <c r="V139" s="346"/>
      <c r="W139" s="347"/>
      <c r="X139" s="346"/>
      <c r="Y139" s="347"/>
      <c r="Z139" s="346"/>
      <c r="AA139" s="347"/>
      <c r="AB139" s="346"/>
      <c r="AC139" s="347"/>
      <c r="AD139" s="346"/>
      <c r="AE139" s="347"/>
      <c r="AF139" s="346"/>
      <c r="AG139" s="347"/>
      <c r="AH139" s="346"/>
      <c r="AI139" s="347"/>
      <c r="AJ139" s="346"/>
      <c r="AK139" s="347"/>
      <c r="AL139" s="346"/>
      <c r="AM139" s="347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7"/>
      <c r="J140" s="346"/>
      <c r="K140" s="347"/>
      <c r="L140" s="346"/>
      <c r="M140" s="347"/>
      <c r="N140" s="346"/>
      <c r="O140" s="347"/>
      <c r="P140" s="346"/>
      <c r="Q140" s="347"/>
      <c r="R140" s="346"/>
      <c r="S140" s="347"/>
      <c r="T140" s="346"/>
      <c r="U140" s="347"/>
      <c r="V140" s="346"/>
      <c r="W140" s="347"/>
      <c r="X140" s="346"/>
      <c r="Y140" s="347"/>
      <c r="Z140" s="346"/>
      <c r="AA140" s="347"/>
      <c r="AB140" s="346"/>
      <c r="AC140" s="347"/>
      <c r="AD140" s="346"/>
      <c r="AE140" s="347"/>
      <c r="AF140" s="346"/>
      <c r="AG140" s="347"/>
      <c r="AH140" s="346"/>
      <c r="AI140" s="347"/>
      <c r="AJ140" s="346"/>
      <c r="AK140" s="347"/>
      <c r="AL140" s="346"/>
      <c r="AM140" s="347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0">
        <v>19.561933534743204</v>
      </c>
      <c r="E141" s="280">
        <v>0</v>
      </c>
      <c r="F141" s="281">
        <f>P!AJ143</f>
        <v>309</v>
      </c>
      <c r="G141" s="281">
        <f t="shared" si="17"/>
        <v>309</v>
      </c>
      <c r="H141" s="314"/>
      <c r="I141" s="347"/>
      <c r="J141" s="346"/>
      <c r="K141" s="347"/>
      <c r="L141" s="346"/>
      <c r="M141" s="347"/>
      <c r="N141" s="346"/>
      <c r="O141" s="347"/>
      <c r="P141" s="346"/>
      <c r="Q141" s="347"/>
      <c r="R141" s="346"/>
      <c r="S141" s="347"/>
      <c r="T141" s="346"/>
      <c r="U141" s="347"/>
      <c r="V141" s="346"/>
      <c r="W141" s="347"/>
      <c r="X141" s="346"/>
      <c r="Y141" s="347"/>
      <c r="Z141" s="346"/>
      <c r="AA141" s="347"/>
      <c r="AB141" s="346"/>
      <c r="AC141" s="347"/>
      <c r="AD141" s="346"/>
      <c r="AE141" s="347"/>
      <c r="AF141" s="346"/>
      <c r="AG141" s="347"/>
      <c r="AH141" s="346"/>
      <c r="AI141" s="347"/>
      <c r="AJ141" s="346"/>
      <c r="AK141" s="347"/>
      <c r="AL141" s="346"/>
      <c r="AM141" s="347"/>
      <c r="AN141" s="288">
        <f t="shared" si="15"/>
        <v>0</v>
      </c>
      <c r="AO141" s="289">
        <f>P!AK143</f>
        <v>24.349514563106798</v>
      </c>
      <c r="AP141" s="290">
        <f t="shared" si="14"/>
        <v>309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7"/>
      <c r="J142" s="346"/>
      <c r="K142" s="347"/>
      <c r="L142" s="346"/>
      <c r="M142" s="347"/>
      <c r="N142" s="346"/>
      <c r="O142" s="347"/>
      <c r="P142" s="346"/>
      <c r="Q142" s="347"/>
      <c r="R142" s="346"/>
      <c r="S142" s="347"/>
      <c r="T142" s="346"/>
      <c r="U142" s="347"/>
      <c r="V142" s="346"/>
      <c r="W142" s="347"/>
      <c r="X142" s="346"/>
      <c r="Y142" s="347"/>
      <c r="Z142" s="346"/>
      <c r="AA142" s="347"/>
      <c r="AB142" s="346"/>
      <c r="AC142" s="347"/>
      <c r="AD142" s="346"/>
      <c r="AE142" s="347"/>
      <c r="AF142" s="346"/>
      <c r="AG142" s="347"/>
      <c r="AH142" s="346"/>
      <c r="AI142" s="347"/>
      <c r="AJ142" s="346"/>
      <c r="AK142" s="347"/>
      <c r="AL142" s="346"/>
      <c r="AM142" s="347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1184.4736842105262</v>
      </c>
      <c r="E143" s="280">
        <v>0</v>
      </c>
      <c r="F143" s="281">
        <f>P!AJ145</f>
        <v>54.5</v>
      </c>
      <c r="G143" s="281">
        <f t="shared" si="17"/>
        <v>54.5</v>
      </c>
      <c r="H143" s="314"/>
      <c r="I143" s="347"/>
      <c r="J143" s="346"/>
      <c r="K143" s="347"/>
      <c r="L143" s="346"/>
      <c r="M143" s="347"/>
      <c r="N143" s="346"/>
      <c r="O143" s="347"/>
      <c r="P143" s="346"/>
      <c r="Q143" s="347"/>
      <c r="R143" s="346"/>
      <c r="S143" s="347"/>
      <c r="T143" s="346"/>
      <c r="U143" s="347"/>
      <c r="V143" s="346"/>
      <c r="W143" s="347"/>
      <c r="X143" s="346"/>
      <c r="Y143" s="347"/>
      <c r="Z143" s="346"/>
      <c r="AA143" s="347"/>
      <c r="AB143" s="346"/>
      <c r="AC143" s="347"/>
      <c r="AD143" s="346"/>
      <c r="AE143" s="347"/>
      <c r="AF143" s="346"/>
      <c r="AG143" s="347"/>
      <c r="AH143" s="346"/>
      <c r="AI143" s="347"/>
      <c r="AJ143" s="346"/>
      <c r="AK143" s="347"/>
      <c r="AL143" s="346"/>
      <c r="AM143" s="347"/>
      <c r="AN143" s="288">
        <f t="shared" si="15"/>
        <v>0</v>
      </c>
      <c r="AO143" s="289">
        <f>P!AK145</f>
        <v>1150</v>
      </c>
      <c r="AP143" s="290">
        <f t="shared" si="14"/>
        <v>54.5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0</v>
      </c>
      <c r="G144" s="281">
        <f t="shared" si="17"/>
        <v>0</v>
      </c>
      <c r="H144" s="314"/>
      <c r="I144" s="347"/>
      <c r="J144" s="346"/>
      <c r="K144" s="347"/>
      <c r="L144" s="346"/>
      <c r="M144" s="347"/>
      <c r="N144" s="346"/>
      <c r="O144" s="347"/>
      <c r="P144" s="346"/>
      <c r="Q144" s="347"/>
      <c r="R144" s="346"/>
      <c r="S144" s="347"/>
      <c r="T144" s="346"/>
      <c r="U144" s="347"/>
      <c r="V144" s="346"/>
      <c r="W144" s="347"/>
      <c r="X144" s="346"/>
      <c r="Y144" s="347"/>
      <c r="Z144" s="346"/>
      <c r="AA144" s="347"/>
      <c r="AB144" s="346"/>
      <c r="AC144" s="347"/>
      <c r="AD144" s="346"/>
      <c r="AE144" s="347"/>
      <c r="AF144" s="346"/>
      <c r="AG144" s="347"/>
      <c r="AH144" s="346"/>
      <c r="AI144" s="347"/>
      <c r="AJ144" s="346"/>
      <c r="AK144" s="347"/>
      <c r="AL144" s="346"/>
      <c r="AM144" s="347"/>
      <c r="AN144" s="288">
        <f t="shared" si="15"/>
        <v>0</v>
      </c>
      <c r="AO144" s="289">
        <f>P!AK146</f>
        <v>300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750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7"/>
      <c r="J145" s="346"/>
      <c r="K145" s="347"/>
      <c r="L145" s="346"/>
      <c r="M145" s="347"/>
      <c r="N145" s="346"/>
      <c r="O145" s="347"/>
      <c r="P145" s="346"/>
      <c r="Q145" s="347"/>
      <c r="R145" s="346"/>
      <c r="S145" s="347"/>
      <c r="T145" s="346"/>
      <c r="U145" s="347"/>
      <c r="V145" s="346"/>
      <c r="W145" s="347"/>
      <c r="X145" s="346"/>
      <c r="Y145" s="347"/>
      <c r="Z145" s="346"/>
      <c r="AA145" s="347"/>
      <c r="AB145" s="346"/>
      <c r="AC145" s="347"/>
      <c r="AD145" s="346"/>
      <c r="AE145" s="347"/>
      <c r="AF145" s="346"/>
      <c r="AG145" s="347"/>
      <c r="AH145" s="346"/>
      <c r="AI145" s="347"/>
      <c r="AJ145" s="346"/>
      <c r="AK145" s="347"/>
      <c r="AL145" s="346"/>
      <c r="AM145" s="347"/>
      <c r="AN145" s="288">
        <f t="shared" si="15"/>
        <v>0</v>
      </c>
      <c r="AO145" s="289">
        <f>P!AK147</f>
        <v>800</v>
      </c>
      <c r="AP145" s="290">
        <f t="shared" si="14"/>
        <v>8.5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1187.5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7"/>
      <c r="J146" s="346"/>
      <c r="K146" s="347"/>
      <c r="L146" s="346"/>
      <c r="M146" s="347"/>
      <c r="N146" s="346"/>
      <c r="O146" s="347"/>
      <c r="P146" s="346"/>
      <c r="Q146" s="347"/>
      <c r="R146" s="346"/>
      <c r="S146" s="347"/>
      <c r="T146" s="346"/>
      <c r="U146" s="347"/>
      <c r="V146" s="346"/>
      <c r="W146" s="347"/>
      <c r="X146" s="346"/>
      <c r="Y146" s="347"/>
      <c r="Z146" s="346"/>
      <c r="AA146" s="347"/>
      <c r="AB146" s="346"/>
      <c r="AC146" s="347"/>
      <c r="AD146" s="346"/>
      <c r="AE146" s="347"/>
      <c r="AF146" s="346"/>
      <c r="AG146" s="347"/>
      <c r="AH146" s="346"/>
      <c r="AI146" s="347"/>
      <c r="AJ146" s="346"/>
      <c r="AK146" s="347"/>
      <c r="AL146" s="346"/>
      <c r="AM146" s="347"/>
      <c r="AN146" s="288">
        <f t="shared" si="15"/>
        <v>0</v>
      </c>
      <c r="AO146" s="289">
        <f>P!AK148</f>
        <v>1150</v>
      </c>
      <c r="AP146" s="290">
        <f t="shared" si="14"/>
        <v>13.5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7"/>
      <c r="J147" s="346"/>
      <c r="K147" s="347"/>
      <c r="L147" s="346"/>
      <c r="M147" s="347"/>
      <c r="N147" s="346"/>
      <c r="O147" s="347"/>
      <c r="P147" s="346"/>
      <c r="Q147" s="347"/>
      <c r="R147" s="346"/>
      <c r="S147" s="347"/>
      <c r="T147" s="346"/>
      <c r="U147" s="347"/>
      <c r="V147" s="346"/>
      <c r="W147" s="347"/>
      <c r="X147" s="346"/>
      <c r="Y147" s="347"/>
      <c r="Z147" s="346"/>
      <c r="AA147" s="347"/>
      <c r="AB147" s="346"/>
      <c r="AC147" s="347"/>
      <c r="AD147" s="346"/>
      <c r="AE147" s="347"/>
      <c r="AF147" s="346"/>
      <c r="AG147" s="347"/>
      <c r="AH147" s="346"/>
      <c r="AI147" s="347"/>
      <c r="AJ147" s="346"/>
      <c r="AK147" s="347"/>
      <c r="AL147" s="346"/>
      <c r="AM147" s="347"/>
      <c r="AN147" s="288">
        <f t="shared" si="15"/>
        <v>0</v>
      </c>
      <c r="AO147" s="289">
        <f>P!AK149</f>
        <v>750</v>
      </c>
      <c r="AP147" s="290">
        <f t="shared" si="14"/>
        <v>8</v>
      </c>
      <c r="AQ147" s="87" t="str">
        <f t="shared" si="16"/>
        <v xml:space="preserve"> 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7"/>
      <c r="J148" s="346"/>
      <c r="K148" s="347"/>
      <c r="L148" s="346"/>
      <c r="M148" s="347"/>
      <c r="N148" s="346"/>
      <c r="O148" s="347"/>
      <c r="P148" s="346"/>
      <c r="Q148" s="347"/>
      <c r="R148" s="346"/>
      <c r="S148" s="347"/>
      <c r="T148" s="346"/>
      <c r="U148" s="347"/>
      <c r="V148" s="346"/>
      <c r="W148" s="347"/>
      <c r="X148" s="346"/>
      <c r="Y148" s="347"/>
      <c r="Z148" s="346"/>
      <c r="AA148" s="347"/>
      <c r="AB148" s="346"/>
      <c r="AC148" s="347"/>
      <c r="AD148" s="346"/>
      <c r="AE148" s="347"/>
      <c r="AF148" s="346"/>
      <c r="AG148" s="347"/>
      <c r="AH148" s="346"/>
      <c r="AI148" s="347"/>
      <c r="AJ148" s="346"/>
      <c r="AK148" s="347"/>
      <c r="AL148" s="346"/>
      <c r="AM148" s="347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7"/>
      <c r="J149" s="346"/>
      <c r="K149" s="347"/>
      <c r="L149" s="346"/>
      <c r="M149" s="347"/>
      <c r="N149" s="346"/>
      <c r="O149" s="347"/>
      <c r="P149" s="346"/>
      <c r="Q149" s="347"/>
      <c r="R149" s="346"/>
      <c r="S149" s="347"/>
      <c r="T149" s="346"/>
      <c r="U149" s="347"/>
      <c r="V149" s="346"/>
      <c r="W149" s="347"/>
      <c r="X149" s="346"/>
      <c r="Y149" s="347"/>
      <c r="Z149" s="346"/>
      <c r="AA149" s="347"/>
      <c r="AB149" s="346"/>
      <c r="AC149" s="347"/>
      <c r="AD149" s="346"/>
      <c r="AE149" s="347"/>
      <c r="AF149" s="346"/>
      <c r="AG149" s="347"/>
      <c r="AH149" s="346"/>
      <c r="AI149" s="347"/>
      <c r="AJ149" s="346"/>
      <c r="AK149" s="347"/>
      <c r="AL149" s="346"/>
      <c r="AM149" s="347"/>
      <c r="AN149" s="288">
        <f t="shared" si="15"/>
        <v>0</v>
      </c>
      <c r="AO149" s="289">
        <f>P!AK151</f>
        <v>468.93129770992368</v>
      </c>
      <c r="AP149" s="290">
        <f t="shared" si="14"/>
        <v>26.2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251.95096240134961</v>
      </c>
      <c r="E150" s="280">
        <v>20.340000000000202</v>
      </c>
      <c r="F150" s="281">
        <f>P!AJ152</f>
        <v>198</v>
      </c>
      <c r="G150" s="281">
        <f t="shared" si="17"/>
        <v>218.3400000000002</v>
      </c>
      <c r="H150" s="314"/>
      <c r="I150" s="347"/>
      <c r="J150" s="346"/>
      <c r="K150" s="347"/>
      <c r="L150" s="346"/>
      <c r="M150" s="347"/>
      <c r="N150" s="346"/>
      <c r="O150" s="347"/>
      <c r="P150" s="346"/>
      <c r="Q150" s="347"/>
      <c r="R150" s="346"/>
      <c r="S150" s="347"/>
      <c r="T150" s="346"/>
      <c r="U150" s="347"/>
      <c r="V150" s="346"/>
      <c r="W150" s="347"/>
      <c r="X150" s="346"/>
      <c r="Y150" s="347"/>
      <c r="Z150" s="346"/>
      <c r="AA150" s="347"/>
      <c r="AB150" s="346"/>
      <c r="AC150" s="347"/>
      <c r="AD150" s="346"/>
      <c r="AE150" s="347"/>
      <c r="AF150" s="346"/>
      <c r="AG150" s="347"/>
      <c r="AH150" s="346"/>
      <c r="AI150" s="347"/>
      <c r="AJ150" s="346"/>
      <c r="AK150" s="347"/>
      <c r="AL150" s="346"/>
      <c r="AM150" s="347"/>
      <c r="AN150" s="288">
        <f t="shared" si="15"/>
        <v>0</v>
      </c>
      <c r="AO150" s="289">
        <f>P!AK152</f>
        <v>256.91919191919192</v>
      </c>
      <c r="AP150" s="290">
        <f t="shared" si="14"/>
        <v>218.3400000000002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7"/>
      <c r="J151" s="346"/>
      <c r="K151" s="347"/>
      <c r="L151" s="346"/>
      <c r="M151" s="347"/>
      <c r="N151" s="346"/>
      <c r="O151" s="347"/>
      <c r="P151" s="346"/>
      <c r="Q151" s="347"/>
      <c r="R151" s="346"/>
      <c r="S151" s="347"/>
      <c r="T151" s="346"/>
      <c r="U151" s="347"/>
      <c r="V151" s="346"/>
      <c r="W151" s="347"/>
      <c r="X151" s="346"/>
      <c r="Y151" s="347"/>
      <c r="Z151" s="346"/>
      <c r="AA151" s="347"/>
      <c r="AB151" s="346"/>
      <c r="AC151" s="347"/>
      <c r="AD151" s="346"/>
      <c r="AE151" s="347"/>
      <c r="AF151" s="346"/>
      <c r="AG151" s="347"/>
      <c r="AH151" s="346"/>
      <c r="AI151" s="347"/>
      <c r="AJ151" s="346"/>
      <c r="AK151" s="347"/>
      <c r="AL151" s="346"/>
      <c r="AM151" s="347"/>
      <c r="AN151" s="288">
        <f t="shared" si="15"/>
        <v>0</v>
      </c>
      <c r="AO151" s="289">
        <f>P!AK153</f>
        <v>110.76923076923077</v>
      </c>
      <c r="AP151" s="290">
        <f t="shared" si="14"/>
        <v>52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168.1850533807829</v>
      </c>
      <c r="E152" s="280">
        <v>0</v>
      </c>
      <c r="F152" s="281">
        <f>P!AJ154</f>
        <v>88.299999999999983</v>
      </c>
      <c r="G152" s="281">
        <f t="shared" si="17"/>
        <v>88.299999999999983</v>
      </c>
      <c r="H152" s="314"/>
      <c r="I152" s="347"/>
      <c r="J152" s="346"/>
      <c r="K152" s="347"/>
      <c r="L152" s="346"/>
      <c r="M152" s="347"/>
      <c r="N152" s="346"/>
      <c r="O152" s="347"/>
      <c r="P152" s="346"/>
      <c r="Q152" s="347"/>
      <c r="R152" s="346"/>
      <c r="S152" s="347"/>
      <c r="T152" s="346"/>
      <c r="U152" s="347"/>
      <c r="V152" s="346"/>
      <c r="W152" s="347"/>
      <c r="X152" s="346"/>
      <c r="Y152" s="347"/>
      <c r="Z152" s="346"/>
      <c r="AA152" s="347"/>
      <c r="AB152" s="346"/>
      <c r="AC152" s="347"/>
      <c r="AD152" s="346"/>
      <c r="AE152" s="347"/>
      <c r="AF152" s="346"/>
      <c r="AG152" s="347"/>
      <c r="AH152" s="346"/>
      <c r="AI152" s="347"/>
      <c r="AJ152" s="346"/>
      <c r="AK152" s="347"/>
      <c r="AL152" s="346"/>
      <c r="AM152" s="347"/>
      <c r="AN152" s="288">
        <f t="shared" si="15"/>
        <v>0</v>
      </c>
      <c r="AO152" s="289">
        <f>P!AK154</f>
        <v>160.1698754246886</v>
      </c>
      <c r="AP152" s="290">
        <f t="shared" si="14"/>
        <v>88.299999999999983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355.44580898604886</v>
      </c>
      <c r="E153" s="280">
        <v>2.5000000000000142</v>
      </c>
      <c r="F153" s="281">
        <f>P!AJ155</f>
        <v>65.5</v>
      </c>
      <c r="G153" s="281">
        <f t="shared" si="17"/>
        <v>68.000000000000014</v>
      </c>
      <c r="H153" s="314"/>
      <c r="I153" s="347"/>
      <c r="J153" s="346"/>
      <c r="K153" s="347"/>
      <c r="L153" s="346"/>
      <c r="M153" s="347"/>
      <c r="N153" s="346"/>
      <c r="O153" s="347"/>
      <c r="P153" s="346"/>
      <c r="Q153" s="347"/>
      <c r="R153" s="346"/>
      <c r="S153" s="347"/>
      <c r="T153" s="346"/>
      <c r="U153" s="347"/>
      <c r="V153" s="346"/>
      <c r="W153" s="347"/>
      <c r="X153" s="346"/>
      <c r="Y153" s="347"/>
      <c r="Z153" s="346"/>
      <c r="AA153" s="347"/>
      <c r="AB153" s="346"/>
      <c r="AC153" s="347"/>
      <c r="AD153" s="346"/>
      <c r="AE153" s="347"/>
      <c r="AF153" s="346"/>
      <c r="AG153" s="347"/>
      <c r="AH153" s="346"/>
      <c r="AI153" s="347"/>
      <c r="AJ153" s="346"/>
      <c r="AK153" s="347"/>
      <c r="AL153" s="346"/>
      <c r="AM153" s="347"/>
      <c r="AN153" s="288">
        <f t="shared" si="15"/>
        <v>0</v>
      </c>
      <c r="AO153" s="289">
        <f>P!AK155</f>
        <v>371.00763358778624</v>
      </c>
      <c r="AP153" s="290">
        <f t="shared" si="14"/>
        <v>68.000000000000014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345.71955719557195</v>
      </c>
      <c r="E154" s="280">
        <v>1.6000000000000014</v>
      </c>
      <c r="F154" s="281">
        <f>P!AJ156</f>
        <v>11.8</v>
      </c>
      <c r="G154" s="281">
        <f t="shared" si="17"/>
        <v>13.400000000000002</v>
      </c>
      <c r="H154" s="314"/>
      <c r="I154" s="347"/>
      <c r="J154" s="346"/>
      <c r="K154" s="347"/>
      <c r="L154" s="346"/>
      <c r="M154" s="347"/>
      <c r="N154" s="346"/>
      <c r="O154" s="347"/>
      <c r="P154" s="346"/>
      <c r="Q154" s="347"/>
      <c r="R154" s="346"/>
      <c r="S154" s="347"/>
      <c r="T154" s="346"/>
      <c r="U154" s="347"/>
      <c r="V154" s="346"/>
      <c r="W154" s="347"/>
      <c r="X154" s="346"/>
      <c r="Y154" s="347"/>
      <c r="Z154" s="346"/>
      <c r="AA154" s="347"/>
      <c r="AB154" s="346"/>
      <c r="AC154" s="347"/>
      <c r="AD154" s="346"/>
      <c r="AE154" s="347"/>
      <c r="AF154" s="346"/>
      <c r="AG154" s="347"/>
      <c r="AH154" s="346"/>
      <c r="AI154" s="347"/>
      <c r="AJ154" s="346"/>
      <c r="AK154" s="347"/>
      <c r="AL154" s="346"/>
      <c r="AM154" s="347"/>
      <c r="AN154" s="288">
        <f t="shared" si="15"/>
        <v>0</v>
      </c>
      <c r="AO154" s="289">
        <f>P!AK156</f>
        <v>474.23728813559319</v>
      </c>
      <c r="AP154" s="290">
        <f t="shared" si="14"/>
        <v>13.400000000000002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7"/>
      <c r="J155" s="346"/>
      <c r="K155" s="347"/>
      <c r="L155" s="346"/>
      <c r="M155" s="347"/>
      <c r="N155" s="346"/>
      <c r="O155" s="347"/>
      <c r="P155" s="346"/>
      <c r="Q155" s="347"/>
      <c r="R155" s="346"/>
      <c r="S155" s="347"/>
      <c r="T155" s="346"/>
      <c r="U155" s="347"/>
      <c r="V155" s="346"/>
      <c r="W155" s="347"/>
      <c r="X155" s="346"/>
      <c r="Y155" s="347"/>
      <c r="Z155" s="346"/>
      <c r="AA155" s="347"/>
      <c r="AB155" s="346"/>
      <c r="AC155" s="347"/>
      <c r="AD155" s="346"/>
      <c r="AE155" s="347"/>
      <c r="AF155" s="346"/>
      <c r="AG155" s="347"/>
      <c r="AH155" s="346"/>
      <c r="AI155" s="347"/>
      <c r="AJ155" s="346"/>
      <c r="AK155" s="347"/>
      <c r="AL155" s="346"/>
      <c r="AM155" s="347"/>
      <c r="AN155" s="288">
        <f t="shared" si="15"/>
        <v>0</v>
      </c>
      <c r="AO155" s="289">
        <f>P!AK157</f>
        <v>2000.0000000000002</v>
      </c>
      <c r="AP155" s="290">
        <f t="shared" si="14"/>
        <v>4.0999999999999996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/>
      <c r="I156" s="347"/>
      <c r="J156" s="346"/>
      <c r="K156" s="347"/>
      <c r="L156" s="346"/>
      <c r="M156" s="347"/>
      <c r="N156" s="346"/>
      <c r="O156" s="347"/>
      <c r="P156" s="346"/>
      <c r="Q156" s="347"/>
      <c r="R156" s="346"/>
      <c r="S156" s="347"/>
      <c r="T156" s="346"/>
      <c r="U156" s="347"/>
      <c r="V156" s="346"/>
      <c r="W156" s="347"/>
      <c r="X156" s="346"/>
      <c r="Y156" s="347"/>
      <c r="Z156" s="346"/>
      <c r="AA156" s="347"/>
      <c r="AB156" s="346"/>
      <c r="AC156" s="347"/>
      <c r="AD156" s="346"/>
      <c r="AE156" s="347"/>
      <c r="AF156" s="346"/>
      <c r="AG156" s="347"/>
      <c r="AH156" s="346"/>
      <c r="AI156" s="347"/>
      <c r="AJ156" s="346"/>
      <c r="AK156" s="347"/>
      <c r="AL156" s="346"/>
      <c r="AM156" s="347"/>
      <c r="AN156" s="288">
        <f t="shared" si="15"/>
        <v>0</v>
      </c>
      <c r="AO156" s="289">
        <f>P!AK158</f>
        <v>1145.7666666666667</v>
      </c>
      <c r="AP156" s="290">
        <f t="shared" si="14"/>
        <v>30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7"/>
      <c r="J157" s="346"/>
      <c r="K157" s="347"/>
      <c r="L157" s="346"/>
      <c r="M157" s="347"/>
      <c r="N157" s="346"/>
      <c r="O157" s="347"/>
      <c r="P157" s="346"/>
      <c r="Q157" s="347"/>
      <c r="R157" s="346"/>
      <c r="S157" s="347"/>
      <c r="T157" s="346"/>
      <c r="U157" s="347"/>
      <c r="V157" s="346"/>
      <c r="W157" s="347"/>
      <c r="X157" s="346"/>
      <c r="Y157" s="347"/>
      <c r="Z157" s="346"/>
      <c r="AA157" s="347"/>
      <c r="AB157" s="346"/>
      <c r="AC157" s="347"/>
      <c r="AD157" s="346"/>
      <c r="AE157" s="347"/>
      <c r="AF157" s="346"/>
      <c r="AG157" s="347"/>
      <c r="AH157" s="346"/>
      <c r="AI157" s="347"/>
      <c r="AJ157" s="346"/>
      <c r="AK157" s="347"/>
      <c r="AL157" s="346"/>
      <c r="AM157" s="347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7"/>
      <c r="J158" s="346"/>
      <c r="K158" s="347"/>
      <c r="L158" s="346"/>
      <c r="M158" s="347"/>
      <c r="N158" s="346"/>
      <c r="O158" s="347"/>
      <c r="P158" s="346"/>
      <c r="Q158" s="347"/>
      <c r="R158" s="346"/>
      <c r="S158" s="347"/>
      <c r="T158" s="346"/>
      <c r="U158" s="347"/>
      <c r="V158" s="346"/>
      <c r="W158" s="347"/>
      <c r="X158" s="346"/>
      <c r="Y158" s="347"/>
      <c r="Z158" s="346"/>
      <c r="AA158" s="347"/>
      <c r="AB158" s="346"/>
      <c r="AC158" s="347"/>
      <c r="AD158" s="346"/>
      <c r="AE158" s="347"/>
      <c r="AF158" s="346"/>
      <c r="AG158" s="347"/>
      <c r="AH158" s="346"/>
      <c r="AI158" s="347"/>
      <c r="AJ158" s="346"/>
      <c r="AK158" s="347"/>
      <c r="AL158" s="346"/>
      <c r="AM158" s="347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7"/>
      <c r="J159" s="346"/>
      <c r="K159" s="347"/>
      <c r="L159" s="346"/>
      <c r="M159" s="347"/>
      <c r="N159" s="346"/>
      <c r="O159" s="347"/>
      <c r="P159" s="346"/>
      <c r="Q159" s="347"/>
      <c r="R159" s="346"/>
      <c r="S159" s="347"/>
      <c r="T159" s="346"/>
      <c r="U159" s="347"/>
      <c r="V159" s="346"/>
      <c r="W159" s="347"/>
      <c r="X159" s="346"/>
      <c r="Y159" s="347"/>
      <c r="Z159" s="346"/>
      <c r="AA159" s="347"/>
      <c r="AB159" s="346"/>
      <c r="AC159" s="347"/>
      <c r="AD159" s="346"/>
      <c r="AE159" s="347"/>
      <c r="AF159" s="346"/>
      <c r="AG159" s="347"/>
      <c r="AH159" s="346"/>
      <c r="AI159" s="347"/>
      <c r="AJ159" s="346"/>
      <c r="AK159" s="347"/>
      <c r="AL159" s="346"/>
      <c r="AM159" s="347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608.24742268041246</v>
      </c>
      <c r="E160" s="280">
        <v>0</v>
      </c>
      <c r="F160" s="281">
        <f>P!AJ162</f>
        <v>2</v>
      </c>
      <c r="G160" s="281">
        <f t="shared" si="17"/>
        <v>2</v>
      </c>
      <c r="H160" s="314"/>
      <c r="I160" s="347"/>
      <c r="J160" s="346"/>
      <c r="K160" s="347"/>
      <c r="L160" s="346"/>
      <c r="M160" s="347"/>
      <c r="N160" s="346"/>
      <c r="O160" s="347"/>
      <c r="P160" s="346"/>
      <c r="Q160" s="347"/>
      <c r="R160" s="346"/>
      <c r="S160" s="347"/>
      <c r="T160" s="346"/>
      <c r="U160" s="347"/>
      <c r="V160" s="346"/>
      <c r="W160" s="347"/>
      <c r="X160" s="346"/>
      <c r="Y160" s="347"/>
      <c r="Z160" s="346"/>
      <c r="AA160" s="347"/>
      <c r="AB160" s="346"/>
      <c r="AC160" s="347"/>
      <c r="AD160" s="346"/>
      <c r="AE160" s="347"/>
      <c r="AF160" s="346"/>
      <c r="AG160" s="347"/>
      <c r="AH160" s="346"/>
      <c r="AI160" s="347"/>
      <c r="AJ160" s="346"/>
      <c r="AK160" s="347"/>
      <c r="AL160" s="346"/>
      <c r="AM160" s="347"/>
      <c r="AN160" s="288">
        <f t="shared" si="15"/>
        <v>0</v>
      </c>
      <c r="AO160" s="289">
        <f>P!AK162</f>
        <v>550</v>
      </c>
      <c r="AP160" s="290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637.09677419354841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7"/>
      <c r="J161" s="346"/>
      <c r="K161" s="347"/>
      <c r="L161" s="346"/>
      <c r="M161" s="347"/>
      <c r="N161" s="346"/>
      <c r="O161" s="347"/>
      <c r="P161" s="346"/>
      <c r="Q161" s="347"/>
      <c r="R161" s="346"/>
      <c r="S161" s="347"/>
      <c r="T161" s="346"/>
      <c r="U161" s="347"/>
      <c r="V161" s="346"/>
      <c r="W161" s="347"/>
      <c r="X161" s="346"/>
      <c r="Y161" s="347"/>
      <c r="Z161" s="346"/>
      <c r="AA161" s="347"/>
      <c r="AB161" s="346"/>
      <c r="AC161" s="347"/>
      <c r="AD161" s="346"/>
      <c r="AE161" s="347"/>
      <c r="AF161" s="346"/>
      <c r="AG161" s="347"/>
      <c r="AH161" s="346"/>
      <c r="AI161" s="347"/>
      <c r="AJ161" s="346"/>
      <c r="AK161" s="347"/>
      <c r="AL161" s="346"/>
      <c r="AM161" s="347"/>
      <c r="AN161" s="288">
        <f t="shared" si="15"/>
        <v>0</v>
      </c>
      <c r="AO161" s="289">
        <f>P!AK163</f>
        <v>700</v>
      </c>
      <c r="AP161" s="290">
        <f t="shared" si="14"/>
        <v>6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7"/>
      <c r="J162" s="346"/>
      <c r="K162" s="347"/>
      <c r="L162" s="346"/>
      <c r="M162" s="347"/>
      <c r="N162" s="346"/>
      <c r="O162" s="347"/>
      <c r="P162" s="346"/>
      <c r="Q162" s="347"/>
      <c r="R162" s="346"/>
      <c r="S162" s="347"/>
      <c r="T162" s="346"/>
      <c r="U162" s="347"/>
      <c r="V162" s="346"/>
      <c r="W162" s="347"/>
      <c r="X162" s="346"/>
      <c r="Y162" s="347"/>
      <c r="Z162" s="346"/>
      <c r="AA162" s="347"/>
      <c r="AB162" s="346"/>
      <c r="AC162" s="347"/>
      <c r="AD162" s="346"/>
      <c r="AE162" s="347"/>
      <c r="AF162" s="346"/>
      <c r="AG162" s="347"/>
      <c r="AH162" s="346"/>
      <c r="AI162" s="347"/>
      <c r="AJ162" s="346"/>
      <c r="AK162" s="347"/>
      <c r="AL162" s="346"/>
      <c r="AM162" s="347"/>
      <c r="AN162" s="288">
        <f t="shared" si="15"/>
        <v>0</v>
      </c>
      <c r="AO162" s="289">
        <f>P!AK164</f>
        <v>1150</v>
      </c>
      <c r="AP162" s="290">
        <f t="shared" si="14"/>
        <v>25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7"/>
      <c r="J163" s="346"/>
      <c r="K163" s="347"/>
      <c r="L163" s="346"/>
      <c r="M163" s="347"/>
      <c r="N163" s="346"/>
      <c r="O163" s="347"/>
      <c r="P163" s="346"/>
      <c r="Q163" s="347"/>
      <c r="R163" s="346"/>
      <c r="S163" s="347"/>
      <c r="T163" s="346"/>
      <c r="U163" s="347"/>
      <c r="V163" s="346"/>
      <c r="W163" s="347"/>
      <c r="X163" s="346"/>
      <c r="Y163" s="347"/>
      <c r="Z163" s="346"/>
      <c r="AA163" s="347"/>
      <c r="AB163" s="346"/>
      <c r="AC163" s="347"/>
      <c r="AD163" s="346"/>
      <c r="AE163" s="347"/>
      <c r="AF163" s="346"/>
      <c r="AG163" s="347"/>
      <c r="AH163" s="346"/>
      <c r="AI163" s="347"/>
      <c r="AJ163" s="346"/>
      <c r="AK163" s="347"/>
      <c r="AL163" s="346"/>
      <c r="AM163" s="347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7"/>
      <c r="J164" s="346"/>
      <c r="K164" s="347"/>
      <c r="L164" s="346"/>
      <c r="M164" s="347"/>
      <c r="N164" s="346"/>
      <c r="O164" s="347"/>
      <c r="P164" s="346"/>
      <c r="Q164" s="347"/>
      <c r="R164" s="346"/>
      <c r="S164" s="347"/>
      <c r="T164" s="346"/>
      <c r="U164" s="347"/>
      <c r="V164" s="346"/>
      <c r="W164" s="347"/>
      <c r="X164" s="346"/>
      <c r="Y164" s="347"/>
      <c r="Z164" s="346"/>
      <c r="AA164" s="347"/>
      <c r="AB164" s="346"/>
      <c r="AC164" s="347"/>
      <c r="AD164" s="346"/>
      <c r="AE164" s="347"/>
      <c r="AF164" s="346"/>
      <c r="AG164" s="347"/>
      <c r="AH164" s="346"/>
      <c r="AI164" s="347"/>
      <c r="AJ164" s="346"/>
      <c r="AK164" s="347"/>
      <c r="AL164" s="346"/>
      <c r="AM164" s="347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7"/>
      <c r="J165" s="346"/>
      <c r="K165" s="347"/>
      <c r="L165" s="346"/>
      <c r="M165" s="347"/>
      <c r="N165" s="346"/>
      <c r="O165" s="347"/>
      <c r="P165" s="346"/>
      <c r="Q165" s="347"/>
      <c r="R165" s="346"/>
      <c r="S165" s="347"/>
      <c r="T165" s="346"/>
      <c r="U165" s="347"/>
      <c r="V165" s="346"/>
      <c r="W165" s="347"/>
      <c r="X165" s="346"/>
      <c r="Y165" s="347"/>
      <c r="Z165" s="346"/>
      <c r="AA165" s="347"/>
      <c r="AB165" s="346"/>
      <c r="AC165" s="347"/>
      <c r="AD165" s="346"/>
      <c r="AE165" s="347"/>
      <c r="AF165" s="346"/>
      <c r="AG165" s="347"/>
      <c r="AH165" s="346"/>
      <c r="AI165" s="347"/>
      <c r="AJ165" s="346"/>
      <c r="AK165" s="347"/>
      <c r="AL165" s="346"/>
      <c r="AM165" s="347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7"/>
      <c r="J166" s="346"/>
      <c r="K166" s="347"/>
      <c r="L166" s="346"/>
      <c r="M166" s="347"/>
      <c r="N166" s="346"/>
      <c r="O166" s="347"/>
      <c r="P166" s="346"/>
      <c r="Q166" s="347"/>
      <c r="R166" s="346"/>
      <c r="S166" s="347"/>
      <c r="T166" s="346"/>
      <c r="U166" s="347"/>
      <c r="V166" s="346"/>
      <c r="W166" s="347"/>
      <c r="X166" s="346"/>
      <c r="Y166" s="347"/>
      <c r="Z166" s="346"/>
      <c r="AA166" s="347"/>
      <c r="AB166" s="346"/>
      <c r="AC166" s="347"/>
      <c r="AD166" s="346"/>
      <c r="AE166" s="347"/>
      <c r="AF166" s="346"/>
      <c r="AG166" s="347"/>
      <c r="AH166" s="346"/>
      <c r="AI166" s="347"/>
      <c r="AJ166" s="346"/>
      <c r="AK166" s="347"/>
      <c r="AL166" s="346"/>
      <c r="AM166" s="347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400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7"/>
      <c r="J167" s="346"/>
      <c r="K167" s="347"/>
      <c r="L167" s="346"/>
      <c r="M167" s="347"/>
      <c r="N167" s="346"/>
      <c r="O167" s="347"/>
      <c r="P167" s="346"/>
      <c r="Q167" s="347"/>
      <c r="R167" s="346"/>
      <c r="S167" s="347"/>
      <c r="T167" s="346"/>
      <c r="U167" s="347"/>
      <c r="V167" s="346"/>
      <c r="W167" s="347"/>
      <c r="X167" s="346"/>
      <c r="Y167" s="347"/>
      <c r="Z167" s="346"/>
      <c r="AA167" s="347"/>
      <c r="AB167" s="346"/>
      <c r="AC167" s="347"/>
      <c r="AD167" s="346"/>
      <c r="AE167" s="347"/>
      <c r="AF167" s="346"/>
      <c r="AG167" s="347"/>
      <c r="AH167" s="346"/>
      <c r="AI167" s="347"/>
      <c r="AJ167" s="346"/>
      <c r="AK167" s="347"/>
      <c r="AL167" s="346"/>
      <c r="AM167" s="347"/>
      <c r="AN167" s="288">
        <f t="shared" si="15"/>
        <v>0</v>
      </c>
      <c r="AO167" s="289">
        <f>P!AK169</f>
        <v>400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823.07692307692309</v>
      </c>
      <c r="E168" s="280">
        <v>1</v>
      </c>
      <c r="F168" s="281">
        <f>P!AJ170</f>
        <v>5</v>
      </c>
      <c r="G168" s="281">
        <f t="shared" si="17"/>
        <v>6</v>
      </c>
      <c r="H168" s="314"/>
      <c r="I168" s="347"/>
      <c r="J168" s="346"/>
      <c r="K168" s="347"/>
      <c r="L168" s="346"/>
      <c r="M168" s="347"/>
      <c r="N168" s="346"/>
      <c r="O168" s="347"/>
      <c r="P168" s="346"/>
      <c r="Q168" s="347"/>
      <c r="R168" s="346"/>
      <c r="S168" s="347"/>
      <c r="T168" s="346"/>
      <c r="U168" s="347"/>
      <c r="V168" s="346"/>
      <c r="W168" s="347"/>
      <c r="X168" s="346"/>
      <c r="Y168" s="347"/>
      <c r="Z168" s="346"/>
      <c r="AA168" s="347"/>
      <c r="AB168" s="346"/>
      <c r="AC168" s="347"/>
      <c r="AD168" s="346"/>
      <c r="AE168" s="347"/>
      <c r="AF168" s="346"/>
      <c r="AG168" s="347"/>
      <c r="AH168" s="346"/>
      <c r="AI168" s="347"/>
      <c r="AJ168" s="346"/>
      <c r="AK168" s="347"/>
      <c r="AL168" s="346"/>
      <c r="AM168" s="347"/>
      <c r="AN168" s="288">
        <f t="shared" si="15"/>
        <v>0</v>
      </c>
      <c r="AO168" s="289">
        <f>P!AK170</f>
        <v>700</v>
      </c>
      <c r="AP168" s="290">
        <f t="shared" si="14"/>
        <v>6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347.14285714285717</v>
      </c>
      <c r="E169" s="280">
        <v>0</v>
      </c>
      <c r="F169" s="281">
        <f>P!AJ171</f>
        <v>11</v>
      </c>
      <c r="G169" s="281">
        <f t="shared" si="17"/>
        <v>11</v>
      </c>
      <c r="H169" s="314"/>
      <c r="I169" s="347"/>
      <c r="J169" s="346"/>
      <c r="K169" s="347"/>
      <c r="L169" s="346"/>
      <c r="M169" s="347"/>
      <c r="N169" s="346"/>
      <c r="O169" s="347"/>
      <c r="P169" s="346"/>
      <c r="Q169" s="347"/>
      <c r="R169" s="346"/>
      <c r="S169" s="347"/>
      <c r="T169" s="346"/>
      <c r="U169" s="347"/>
      <c r="V169" s="346"/>
      <c r="W169" s="347"/>
      <c r="X169" s="346"/>
      <c r="Y169" s="347"/>
      <c r="Z169" s="346"/>
      <c r="AA169" s="347"/>
      <c r="AB169" s="346"/>
      <c r="AC169" s="347"/>
      <c r="AD169" s="346"/>
      <c r="AE169" s="347"/>
      <c r="AF169" s="346"/>
      <c r="AG169" s="347"/>
      <c r="AH169" s="346"/>
      <c r="AI169" s="347"/>
      <c r="AJ169" s="346"/>
      <c r="AK169" s="347"/>
      <c r="AL169" s="346"/>
      <c r="AM169" s="347"/>
      <c r="AN169" s="288">
        <f t="shared" si="15"/>
        <v>0</v>
      </c>
      <c r="AO169" s="289">
        <f>P!AK171</f>
        <v>450</v>
      </c>
      <c r="AP169" s="290">
        <f t="shared" si="14"/>
        <v>11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7"/>
      <c r="J170" s="346"/>
      <c r="K170" s="347"/>
      <c r="L170" s="346"/>
      <c r="M170" s="347"/>
      <c r="N170" s="346"/>
      <c r="O170" s="347"/>
      <c r="P170" s="346"/>
      <c r="Q170" s="347"/>
      <c r="R170" s="346"/>
      <c r="S170" s="347"/>
      <c r="T170" s="346"/>
      <c r="U170" s="347"/>
      <c r="V170" s="346"/>
      <c r="W170" s="347"/>
      <c r="X170" s="346"/>
      <c r="Y170" s="347"/>
      <c r="Z170" s="346"/>
      <c r="AA170" s="347"/>
      <c r="AB170" s="346"/>
      <c r="AC170" s="347"/>
      <c r="AD170" s="346"/>
      <c r="AE170" s="347"/>
      <c r="AF170" s="346"/>
      <c r="AG170" s="347"/>
      <c r="AH170" s="346"/>
      <c r="AI170" s="347"/>
      <c r="AJ170" s="346"/>
      <c r="AK170" s="347"/>
      <c r="AL170" s="346"/>
      <c r="AM170" s="347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7"/>
      <c r="J171" s="346"/>
      <c r="K171" s="347"/>
      <c r="L171" s="346"/>
      <c r="M171" s="347"/>
      <c r="N171" s="346"/>
      <c r="O171" s="347"/>
      <c r="P171" s="346"/>
      <c r="Q171" s="347"/>
      <c r="R171" s="346"/>
      <c r="S171" s="347"/>
      <c r="T171" s="346"/>
      <c r="U171" s="347"/>
      <c r="V171" s="346"/>
      <c r="W171" s="347"/>
      <c r="X171" s="346"/>
      <c r="Y171" s="347"/>
      <c r="Z171" s="346"/>
      <c r="AA171" s="347"/>
      <c r="AB171" s="346"/>
      <c r="AC171" s="347"/>
      <c r="AD171" s="346"/>
      <c r="AE171" s="347"/>
      <c r="AF171" s="346"/>
      <c r="AG171" s="347"/>
      <c r="AH171" s="346"/>
      <c r="AI171" s="347"/>
      <c r="AJ171" s="346"/>
      <c r="AK171" s="347"/>
      <c r="AL171" s="346"/>
      <c r="AM171" s="347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7"/>
      <c r="J172" s="346"/>
      <c r="K172" s="347"/>
      <c r="L172" s="346"/>
      <c r="M172" s="347"/>
      <c r="N172" s="346"/>
      <c r="O172" s="347"/>
      <c r="P172" s="346"/>
      <c r="Q172" s="347"/>
      <c r="R172" s="346"/>
      <c r="S172" s="347"/>
      <c r="T172" s="346"/>
      <c r="U172" s="347"/>
      <c r="V172" s="346"/>
      <c r="W172" s="347"/>
      <c r="X172" s="346"/>
      <c r="Y172" s="347"/>
      <c r="Z172" s="346"/>
      <c r="AA172" s="347"/>
      <c r="AB172" s="346"/>
      <c r="AC172" s="347"/>
      <c r="AD172" s="346"/>
      <c r="AE172" s="347"/>
      <c r="AF172" s="346"/>
      <c r="AG172" s="347"/>
      <c r="AH172" s="346"/>
      <c r="AI172" s="347"/>
      <c r="AJ172" s="346"/>
      <c r="AK172" s="347"/>
      <c r="AL172" s="346"/>
      <c r="AM172" s="347"/>
      <c r="AN172" s="288">
        <f t="shared" si="15"/>
        <v>0</v>
      </c>
      <c r="AO172" s="289">
        <f>P!AK174</f>
        <v>703.63636363636363</v>
      </c>
      <c r="AP172" s="290">
        <f t="shared" si="14"/>
        <v>5.5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7"/>
      <c r="J173" s="346"/>
      <c r="K173" s="347"/>
      <c r="L173" s="346"/>
      <c r="M173" s="347"/>
      <c r="N173" s="346"/>
      <c r="O173" s="347"/>
      <c r="P173" s="346"/>
      <c r="Q173" s="347"/>
      <c r="R173" s="346"/>
      <c r="S173" s="347"/>
      <c r="T173" s="346"/>
      <c r="U173" s="347"/>
      <c r="V173" s="346"/>
      <c r="W173" s="347"/>
      <c r="X173" s="346"/>
      <c r="Y173" s="347"/>
      <c r="Z173" s="346"/>
      <c r="AA173" s="347"/>
      <c r="AB173" s="346"/>
      <c r="AC173" s="347"/>
      <c r="AD173" s="346"/>
      <c r="AE173" s="347"/>
      <c r="AF173" s="346"/>
      <c r="AG173" s="347"/>
      <c r="AH173" s="346"/>
      <c r="AI173" s="347"/>
      <c r="AJ173" s="346"/>
      <c r="AK173" s="347"/>
      <c r="AL173" s="346"/>
      <c r="AM173" s="347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7"/>
      <c r="J174" s="346"/>
      <c r="K174" s="347"/>
      <c r="L174" s="346"/>
      <c r="M174" s="347"/>
      <c r="N174" s="346"/>
      <c r="O174" s="347"/>
      <c r="P174" s="346"/>
      <c r="Q174" s="347"/>
      <c r="R174" s="346"/>
      <c r="S174" s="347"/>
      <c r="T174" s="346"/>
      <c r="U174" s="347"/>
      <c r="V174" s="346"/>
      <c r="W174" s="347"/>
      <c r="X174" s="346"/>
      <c r="Y174" s="347"/>
      <c r="Z174" s="346"/>
      <c r="AA174" s="347"/>
      <c r="AB174" s="346"/>
      <c r="AC174" s="347"/>
      <c r="AD174" s="346"/>
      <c r="AE174" s="347"/>
      <c r="AF174" s="346"/>
      <c r="AG174" s="347"/>
      <c r="AH174" s="346"/>
      <c r="AI174" s="347"/>
      <c r="AJ174" s="346"/>
      <c r="AK174" s="347"/>
      <c r="AL174" s="346"/>
      <c r="AM174" s="347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7"/>
      <c r="J175" s="346"/>
      <c r="K175" s="347"/>
      <c r="L175" s="346"/>
      <c r="M175" s="347"/>
      <c r="N175" s="346"/>
      <c r="O175" s="347"/>
      <c r="P175" s="346"/>
      <c r="Q175" s="347"/>
      <c r="R175" s="346"/>
      <c r="S175" s="347"/>
      <c r="T175" s="346"/>
      <c r="U175" s="347"/>
      <c r="V175" s="346"/>
      <c r="W175" s="347"/>
      <c r="X175" s="346"/>
      <c r="Y175" s="347"/>
      <c r="Z175" s="346"/>
      <c r="AA175" s="347"/>
      <c r="AB175" s="346"/>
      <c r="AC175" s="347"/>
      <c r="AD175" s="346"/>
      <c r="AE175" s="347"/>
      <c r="AF175" s="346"/>
      <c r="AG175" s="347"/>
      <c r="AH175" s="346"/>
      <c r="AI175" s="347"/>
      <c r="AJ175" s="346"/>
      <c r="AK175" s="347"/>
      <c r="AL175" s="346"/>
      <c r="AM175" s="347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7"/>
      <c r="J176" s="346"/>
      <c r="K176" s="347"/>
      <c r="L176" s="346"/>
      <c r="M176" s="347"/>
      <c r="N176" s="346"/>
      <c r="O176" s="347"/>
      <c r="P176" s="346"/>
      <c r="Q176" s="347"/>
      <c r="R176" s="346"/>
      <c r="S176" s="347"/>
      <c r="T176" s="346"/>
      <c r="U176" s="347"/>
      <c r="V176" s="346"/>
      <c r="W176" s="347"/>
      <c r="X176" s="346"/>
      <c r="Y176" s="347"/>
      <c r="Z176" s="346"/>
      <c r="AA176" s="347"/>
      <c r="AB176" s="346"/>
      <c r="AC176" s="347"/>
      <c r="AD176" s="346"/>
      <c r="AE176" s="347"/>
      <c r="AF176" s="346"/>
      <c r="AG176" s="347"/>
      <c r="AH176" s="346"/>
      <c r="AI176" s="347"/>
      <c r="AJ176" s="346"/>
      <c r="AK176" s="347"/>
      <c r="AL176" s="346"/>
      <c r="AM176" s="347"/>
      <c r="AN176" s="288">
        <f t="shared" si="15"/>
        <v>0</v>
      </c>
      <c r="AO176" s="354">
        <f>P!AK178</f>
        <v>550</v>
      </c>
      <c r="AP176" s="355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22.285714285714285</v>
      </c>
      <c r="E177" s="280">
        <v>0</v>
      </c>
      <c r="F177" s="281">
        <f>P!AJ179</f>
        <v>54</v>
      </c>
      <c r="G177" s="330">
        <f t="shared" si="17"/>
        <v>54</v>
      </c>
      <c r="H177" s="353"/>
      <c r="I177" s="360"/>
      <c r="J177" s="359"/>
      <c r="K177" s="360"/>
      <c r="L177" s="359"/>
      <c r="M177" s="360"/>
      <c r="N177" s="359"/>
      <c r="O177" s="360"/>
      <c r="P177" s="359"/>
      <c r="Q177" s="360"/>
      <c r="R177" s="359"/>
      <c r="S177" s="360"/>
      <c r="T177" s="359"/>
      <c r="U177" s="360"/>
      <c r="V177" s="359"/>
      <c r="W177" s="360"/>
      <c r="X177" s="359"/>
      <c r="Y177" s="360"/>
      <c r="Z177" s="359"/>
      <c r="AA177" s="360"/>
      <c r="AB177" s="359"/>
      <c r="AC177" s="360"/>
      <c r="AD177" s="359"/>
      <c r="AE177" s="360"/>
      <c r="AF177" s="359"/>
      <c r="AG177" s="360"/>
      <c r="AH177" s="359"/>
      <c r="AI177" s="360"/>
      <c r="AJ177" s="359"/>
      <c r="AK177" s="360"/>
      <c r="AL177" s="359"/>
      <c r="AM177" s="360"/>
      <c r="AN177" s="288">
        <f t="shared" si="15"/>
        <v>0</v>
      </c>
      <c r="AO177" s="367">
        <f>P!AK179</f>
        <v>23.24074074074074</v>
      </c>
      <c r="AP177" s="333">
        <f t="shared" si="14"/>
        <v>54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0">
        <v>60.165289256198349</v>
      </c>
      <c r="E178" s="280">
        <v>0</v>
      </c>
      <c r="F178" s="281">
        <f>P!AJ180</f>
        <v>113</v>
      </c>
      <c r="G178" s="330">
        <f t="shared" si="17"/>
        <v>113</v>
      </c>
      <c r="H178" s="353"/>
      <c r="I178" s="360"/>
      <c r="J178" s="359"/>
      <c r="K178" s="360"/>
      <c r="L178" s="359"/>
      <c r="M178" s="360"/>
      <c r="N178" s="359"/>
      <c r="O178" s="360"/>
      <c r="P178" s="359"/>
      <c r="Q178" s="360"/>
      <c r="R178" s="359"/>
      <c r="S178" s="360"/>
      <c r="T178" s="359"/>
      <c r="U178" s="360"/>
      <c r="V178" s="359"/>
      <c r="W178" s="360"/>
      <c r="X178" s="359"/>
      <c r="Y178" s="360"/>
      <c r="Z178" s="359"/>
      <c r="AA178" s="360"/>
      <c r="AB178" s="359"/>
      <c r="AC178" s="360"/>
      <c r="AD178" s="359"/>
      <c r="AE178" s="360"/>
      <c r="AF178" s="359"/>
      <c r="AG178" s="360"/>
      <c r="AH178" s="359"/>
      <c r="AI178" s="360"/>
      <c r="AJ178" s="359"/>
      <c r="AK178" s="360"/>
      <c r="AL178" s="359"/>
      <c r="AM178" s="360"/>
      <c r="AN178" s="288">
        <f t="shared" si="15"/>
        <v>0</v>
      </c>
      <c r="AO178" s="367">
        <f>P!AK180</f>
        <v>57.920353982300888</v>
      </c>
      <c r="AP178" s="333">
        <f t="shared" si="14"/>
        <v>113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0">
        <v>180.30303030303031</v>
      </c>
      <c r="E179" s="280">
        <v>0</v>
      </c>
      <c r="F179" s="281">
        <f>P!AJ181</f>
        <v>16.5</v>
      </c>
      <c r="G179" s="330">
        <f t="shared" si="17"/>
        <v>16.5</v>
      </c>
      <c r="H179" s="353"/>
      <c r="I179" s="360"/>
      <c r="J179" s="359"/>
      <c r="K179" s="360"/>
      <c r="L179" s="359"/>
      <c r="M179" s="360"/>
      <c r="N179" s="359"/>
      <c r="O179" s="360"/>
      <c r="P179" s="359"/>
      <c r="Q179" s="360"/>
      <c r="R179" s="359"/>
      <c r="S179" s="360"/>
      <c r="T179" s="359"/>
      <c r="U179" s="360"/>
      <c r="V179" s="359"/>
      <c r="W179" s="360"/>
      <c r="X179" s="359"/>
      <c r="Y179" s="360"/>
      <c r="Z179" s="359"/>
      <c r="AA179" s="360"/>
      <c r="AB179" s="359"/>
      <c r="AC179" s="360"/>
      <c r="AD179" s="359"/>
      <c r="AE179" s="360"/>
      <c r="AF179" s="359"/>
      <c r="AG179" s="360"/>
      <c r="AH179" s="359"/>
      <c r="AI179" s="360"/>
      <c r="AJ179" s="359"/>
      <c r="AK179" s="360"/>
      <c r="AL179" s="359"/>
      <c r="AM179" s="360"/>
      <c r="AN179" s="288">
        <f t="shared" si="15"/>
        <v>0</v>
      </c>
      <c r="AO179" s="367">
        <f>P!AK181</f>
        <v>167.57575757575756</v>
      </c>
      <c r="AP179" s="333">
        <f t="shared" si="14"/>
        <v>16.5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0">
        <v>169.21052631578948</v>
      </c>
      <c r="E180" s="280">
        <v>0</v>
      </c>
      <c r="F180" s="281">
        <f>P!AJ182</f>
        <v>14.5</v>
      </c>
      <c r="G180" s="330">
        <f t="shared" si="17"/>
        <v>14.5</v>
      </c>
      <c r="H180" s="353"/>
      <c r="I180" s="360"/>
      <c r="J180" s="359"/>
      <c r="K180" s="360"/>
      <c r="L180" s="359"/>
      <c r="M180" s="360"/>
      <c r="N180" s="359"/>
      <c r="O180" s="360"/>
      <c r="P180" s="359"/>
      <c r="Q180" s="360"/>
      <c r="R180" s="359"/>
      <c r="S180" s="360"/>
      <c r="T180" s="359"/>
      <c r="U180" s="360"/>
      <c r="V180" s="359"/>
      <c r="W180" s="360"/>
      <c r="X180" s="359"/>
      <c r="Y180" s="360"/>
      <c r="Z180" s="359"/>
      <c r="AA180" s="360"/>
      <c r="AB180" s="359"/>
      <c r="AC180" s="360"/>
      <c r="AD180" s="359"/>
      <c r="AE180" s="360"/>
      <c r="AF180" s="359"/>
      <c r="AG180" s="360"/>
      <c r="AH180" s="359"/>
      <c r="AI180" s="360"/>
      <c r="AJ180" s="359"/>
      <c r="AK180" s="360"/>
      <c r="AL180" s="359"/>
      <c r="AM180" s="360"/>
      <c r="AN180" s="288">
        <f t="shared" si="15"/>
        <v>0</v>
      </c>
      <c r="AO180" s="367">
        <f>P!AK182</f>
        <v>162.75862068965517</v>
      </c>
      <c r="AP180" s="333">
        <f t="shared" si="14"/>
        <v>14.5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0">
        <v>60.5</v>
      </c>
      <c r="E181" s="280">
        <v>0</v>
      </c>
      <c r="F181" s="281">
        <f>P!AJ183</f>
        <v>16</v>
      </c>
      <c r="G181" s="330">
        <f t="shared" si="17"/>
        <v>16</v>
      </c>
      <c r="H181" s="353"/>
      <c r="I181" s="360"/>
      <c r="J181" s="359"/>
      <c r="K181" s="360"/>
      <c r="L181" s="359"/>
      <c r="M181" s="360"/>
      <c r="N181" s="359"/>
      <c r="O181" s="360"/>
      <c r="P181" s="359"/>
      <c r="Q181" s="360"/>
      <c r="R181" s="359"/>
      <c r="S181" s="360"/>
      <c r="T181" s="359"/>
      <c r="U181" s="360"/>
      <c r="V181" s="359"/>
      <c r="W181" s="360"/>
      <c r="X181" s="359"/>
      <c r="Y181" s="360"/>
      <c r="Z181" s="359"/>
      <c r="AA181" s="360"/>
      <c r="AB181" s="359"/>
      <c r="AC181" s="360"/>
      <c r="AD181" s="359"/>
      <c r="AE181" s="360"/>
      <c r="AF181" s="359"/>
      <c r="AG181" s="360"/>
      <c r="AH181" s="359"/>
      <c r="AI181" s="360"/>
      <c r="AJ181" s="359"/>
      <c r="AK181" s="360"/>
      <c r="AL181" s="359"/>
      <c r="AM181" s="360"/>
      <c r="AN181" s="288">
        <f t="shared" si="15"/>
        <v>0</v>
      </c>
      <c r="AO181" s="367">
        <f>P!AK183</f>
        <v>194.375</v>
      </c>
      <c r="AP181" s="333">
        <f t="shared" si="14"/>
        <v>16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0">
        <v>5</v>
      </c>
      <c r="E182" s="280">
        <v>0</v>
      </c>
      <c r="F182" s="281">
        <f>P!AJ184</f>
        <v>329</v>
      </c>
      <c r="G182" s="330">
        <f t="shared" si="17"/>
        <v>329</v>
      </c>
      <c r="H182" s="353"/>
      <c r="I182" s="360"/>
      <c r="J182" s="359"/>
      <c r="K182" s="360"/>
      <c r="L182" s="359"/>
      <c r="M182" s="360"/>
      <c r="N182" s="359"/>
      <c r="O182" s="360"/>
      <c r="P182" s="359"/>
      <c r="Q182" s="360"/>
      <c r="R182" s="359"/>
      <c r="S182" s="360"/>
      <c r="T182" s="359"/>
      <c r="U182" s="360"/>
      <c r="V182" s="359"/>
      <c r="W182" s="360"/>
      <c r="X182" s="359"/>
      <c r="Y182" s="360"/>
      <c r="Z182" s="359"/>
      <c r="AA182" s="360"/>
      <c r="AB182" s="359"/>
      <c r="AC182" s="360"/>
      <c r="AD182" s="359"/>
      <c r="AE182" s="360"/>
      <c r="AF182" s="359"/>
      <c r="AG182" s="360"/>
      <c r="AH182" s="359"/>
      <c r="AI182" s="360"/>
      <c r="AJ182" s="359"/>
      <c r="AK182" s="360"/>
      <c r="AL182" s="359"/>
      <c r="AM182" s="360"/>
      <c r="AN182" s="288">
        <f t="shared" si="15"/>
        <v>0</v>
      </c>
      <c r="AO182" s="367">
        <f>P!AK184</f>
        <v>4.8510638297872344</v>
      </c>
      <c r="AP182" s="333">
        <f t="shared" si="14"/>
        <v>329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0">
        <v>45.063291139240505</v>
      </c>
      <c r="E183" s="280">
        <v>0</v>
      </c>
      <c r="F183" s="281">
        <f>P!AJ185</f>
        <v>80</v>
      </c>
      <c r="G183" s="330">
        <f t="shared" si="17"/>
        <v>80</v>
      </c>
      <c r="H183" s="353"/>
      <c r="I183" s="360"/>
      <c r="J183" s="359"/>
      <c r="K183" s="360"/>
      <c r="L183" s="359"/>
      <c r="M183" s="360"/>
      <c r="N183" s="359"/>
      <c r="O183" s="360"/>
      <c r="P183" s="359"/>
      <c r="Q183" s="360"/>
      <c r="R183" s="359"/>
      <c r="S183" s="360"/>
      <c r="T183" s="359"/>
      <c r="U183" s="360"/>
      <c r="V183" s="359"/>
      <c r="W183" s="360"/>
      <c r="X183" s="359"/>
      <c r="Y183" s="360"/>
      <c r="Z183" s="359"/>
      <c r="AA183" s="360"/>
      <c r="AB183" s="359"/>
      <c r="AC183" s="360"/>
      <c r="AD183" s="359"/>
      <c r="AE183" s="360"/>
      <c r="AF183" s="359"/>
      <c r="AG183" s="360"/>
      <c r="AH183" s="359"/>
      <c r="AI183" s="360"/>
      <c r="AJ183" s="359"/>
      <c r="AK183" s="360"/>
      <c r="AL183" s="359"/>
      <c r="AM183" s="360"/>
      <c r="AN183" s="288">
        <f t="shared" si="15"/>
        <v>0</v>
      </c>
      <c r="AO183" s="367">
        <f>P!AK185</f>
        <v>74.6875</v>
      </c>
      <c r="AP183" s="333">
        <f t="shared" si="14"/>
        <v>80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0">
        <v>67.1875</v>
      </c>
      <c r="E184" s="280">
        <v>0</v>
      </c>
      <c r="F184" s="281">
        <f>P!AJ186</f>
        <v>36</v>
      </c>
      <c r="G184" s="330">
        <f t="shared" si="17"/>
        <v>36</v>
      </c>
      <c r="H184" s="353"/>
      <c r="I184" s="360"/>
      <c r="J184" s="359"/>
      <c r="K184" s="360"/>
      <c r="L184" s="359"/>
      <c r="M184" s="360"/>
      <c r="N184" s="359"/>
      <c r="O184" s="360"/>
      <c r="P184" s="359"/>
      <c r="Q184" s="360"/>
      <c r="R184" s="359"/>
      <c r="S184" s="360"/>
      <c r="T184" s="359"/>
      <c r="U184" s="360"/>
      <c r="V184" s="359"/>
      <c r="W184" s="360"/>
      <c r="X184" s="359"/>
      <c r="Y184" s="360"/>
      <c r="Z184" s="359"/>
      <c r="AA184" s="360"/>
      <c r="AB184" s="359"/>
      <c r="AC184" s="360"/>
      <c r="AD184" s="359"/>
      <c r="AE184" s="360"/>
      <c r="AF184" s="359"/>
      <c r="AG184" s="360"/>
      <c r="AH184" s="359"/>
      <c r="AI184" s="360"/>
      <c r="AJ184" s="359"/>
      <c r="AK184" s="360"/>
      <c r="AL184" s="359"/>
      <c r="AM184" s="360"/>
      <c r="AN184" s="288">
        <f t="shared" si="15"/>
        <v>0</v>
      </c>
      <c r="AO184" s="367">
        <f>P!AK186</f>
        <v>66.388888888888886</v>
      </c>
      <c r="AP184" s="333">
        <f t="shared" si="14"/>
        <v>36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0">
        <v>75</v>
      </c>
      <c r="E185" s="280">
        <v>0</v>
      </c>
      <c r="F185" s="281">
        <f>P!AJ187</f>
        <v>20</v>
      </c>
      <c r="G185" s="330">
        <f t="shared" si="17"/>
        <v>20</v>
      </c>
      <c r="H185" s="353"/>
      <c r="I185" s="360"/>
      <c r="J185" s="359"/>
      <c r="K185" s="360"/>
      <c r="L185" s="359"/>
      <c r="M185" s="360"/>
      <c r="N185" s="359"/>
      <c r="O185" s="360"/>
      <c r="P185" s="359"/>
      <c r="Q185" s="360"/>
      <c r="R185" s="359"/>
      <c r="S185" s="360"/>
      <c r="T185" s="359"/>
      <c r="U185" s="360"/>
      <c r="V185" s="359"/>
      <c r="W185" s="360"/>
      <c r="X185" s="359"/>
      <c r="Y185" s="360"/>
      <c r="Z185" s="359"/>
      <c r="AA185" s="360"/>
      <c r="AB185" s="359"/>
      <c r="AC185" s="360"/>
      <c r="AD185" s="359"/>
      <c r="AE185" s="360"/>
      <c r="AF185" s="359"/>
      <c r="AG185" s="360"/>
      <c r="AH185" s="359"/>
      <c r="AI185" s="360"/>
      <c r="AJ185" s="359"/>
      <c r="AK185" s="360"/>
      <c r="AL185" s="359"/>
      <c r="AM185" s="360"/>
      <c r="AN185" s="288">
        <f t="shared" si="15"/>
        <v>0</v>
      </c>
      <c r="AO185" s="367">
        <f>P!AK187</f>
        <v>62</v>
      </c>
      <c r="AP185" s="333">
        <f t="shared" si="14"/>
        <v>20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0">
        <v>53.333333333333336</v>
      </c>
      <c r="E186" s="280">
        <v>0</v>
      </c>
      <c r="F186" s="281">
        <f>P!AJ188</f>
        <v>6</v>
      </c>
      <c r="G186" s="330">
        <f t="shared" si="17"/>
        <v>6</v>
      </c>
      <c r="H186" s="353"/>
      <c r="I186" s="360"/>
      <c r="J186" s="359"/>
      <c r="K186" s="360"/>
      <c r="L186" s="359"/>
      <c r="M186" s="360"/>
      <c r="N186" s="359"/>
      <c r="O186" s="360"/>
      <c r="P186" s="359"/>
      <c r="Q186" s="360"/>
      <c r="R186" s="359"/>
      <c r="S186" s="360"/>
      <c r="T186" s="359"/>
      <c r="U186" s="360"/>
      <c r="V186" s="359"/>
      <c r="W186" s="360"/>
      <c r="X186" s="359"/>
      <c r="Y186" s="360"/>
      <c r="Z186" s="359"/>
      <c r="AA186" s="360"/>
      <c r="AB186" s="359"/>
      <c r="AC186" s="360"/>
      <c r="AD186" s="359"/>
      <c r="AE186" s="360"/>
      <c r="AF186" s="359"/>
      <c r="AG186" s="360"/>
      <c r="AH186" s="359"/>
      <c r="AI186" s="360"/>
      <c r="AJ186" s="359"/>
      <c r="AK186" s="360"/>
      <c r="AL186" s="359"/>
      <c r="AM186" s="360"/>
      <c r="AN186" s="288">
        <f t="shared" si="15"/>
        <v>0</v>
      </c>
      <c r="AO186" s="367">
        <f>P!AK188</f>
        <v>60</v>
      </c>
      <c r="AP186" s="333">
        <f t="shared" si="14"/>
        <v>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0">
        <v>63.529411764705884</v>
      </c>
      <c r="E187" s="280">
        <v>0</v>
      </c>
      <c r="F187" s="281">
        <f>P!AJ189</f>
        <v>18</v>
      </c>
      <c r="G187" s="330">
        <f t="shared" si="17"/>
        <v>18</v>
      </c>
      <c r="H187" s="353"/>
      <c r="I187" s="360"/>
      <c r="J187" s="359"/>
      <c r="K187" s="360"/>
      <c r="L187" s="359"/>
      <c r="M187" s="360"/>
      <c r="N187" s="359"/>
      <c r="O187" s="360"/>
      <c r="P187" s="359"/>
      <c r="Q187" s="360"/>
      <c r="R187" s="359"/>
      <c r="S187" s="360"/>
      <c r="T187" s="359"/>
      <c r="U187" s="360"/>
      <c r="V187" s="359"/>
      <c r="W187" s="360"/>
      <c r="X187" s="359"/>
      <c r="Y187" s="360"/>
      <c r="Z187" s="359"/>
      <c r="AA187" s="360"/>
      <c r="AB187" s="359"/>
      <c r="AC187" s="360"/>
      <c r="AD187" s="359"/>
      <c r="AE187" s="360"/>
      <c r="AF187" s="359"/>
      <c r="AG187" s="360"/>
      <c r="AH187" s="359"/>
      <c r="AI187" s="360"/>
      <c r="AJ187" s="359"/>
      <c r="AK187" s="360"/>
      <c r="AL187" s="359"/>
      <c r="AM187" s="360"/>
      <c r="AN187" s="288">
        <f t="shared" si="15"/>
        <v>0</v>
      </c>
      <c r="AO187" s="367">
        <f>P!AK189</f>
        <v>40</v>
      </c>
      <c r="AP187" s="333">
        <f t="shared" si="14"/>
        <v>18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0">
        <v>5</v>
      </c>
      <c r="E188" s="280">
        <v>0</v>
      </c>
      <c r="F188" s="281">
        <f>P!AJ190</f>
        <v>144</v>
      </c>
      <c r="G188" s="330">
        <f t="shared" si="17"/>
        <v>144</v>
      </c>
      <c r="H188" s="353"/>
      <c r="I188" s="360"/>
      <c r="J188" s="359"/>
      <c r="K188" s="360"/>
      <c r="L188" s="359"/>
      <c r="M188" s="360"/>
      <c r="N188" s="359"/>
      <c r="O188" s="360"/>
      <c r="P188" s="359"/>
      <c r="Q188" s="360"/>
      <c r="R188" s="359"/>
      <c r="S188" s="360"/>
      <c r="T188" s="359"/>
      <c r="U188" s="360"/>
      <c r="V188" s="359"/>
      <c r="W188" s="360"/>
      <c r="X188" s="359"/>
      <c r="Y188" s="360"/>
      <c r="Z188" s="359"/>
      <c r="AA188" s="360"/>
      <c r="AB188" s="359"/>
      <c r="AC188" s="360"/>
      <c r="AD188" s="359"/>
      <c r="AE188" s="360"/>
      <c r="AF188" s="359"/>
      <c r="AG188" s="360"/>
      <c r="AH188" s="359"/>
      <c r="AI188" s="360"/>
      <c r="AJ188" s="359"/>
      <c r="AK188" s="360"/>
      <c r="AL188" s="359"/>
      <c r="AM188" s="360"/>
      <c r="AN188" s="288">
        <f t="shared" si="15"/>
        <v>0</v>
      </c>
      <c r="AO188" s="367">
        <f>P!AK190</f>
        <v>5.791666666666667</v>
      </c>
      <c r="AP188" s="333">
        <f t="shared" si="14"/>
        <v>144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30">
        <f t="shared" si="17"/>
        <v>0</v>
      </c>
      <c r="H189" s="353"/>
      <c r="I189" s="360"/>
      <c r="J189" s="359"/>
      <c r="K189" s="360"/>
      <c r="L189" s="359"/>
      <c r="M189" s="360"/>
      <c r="N189" s="359"/>
      <c r="O189" s="360"/>
      <c r="P189" s="359"/>
      <c r="Q189" s="360"/>
      <c r="R189" s="359"/>
      <c r="S189" s="360"/>
      <c r="T189" s="359"/>
      <c r="U189" s="360"/>
      <c r="V189" s="359"/>
      <c r="W189" s="360"/>
      <c r="X189" s="359"/>
      <c r="Y189" s="360"/>
      <c r="Z189" s="359"/>
      <c r="AA189" s="360"/>
      <c r="AB189" s="359"/>
      <c r="AC189" s="360"/>
      <c r="AD189" s="359"/>
      <c r="AE189" s="360"/>
      <c r="AF189" s="359"/>
      <c r="AG189" s="360"/>
      <c r="AH189" s="359"/>
      <c r="AI189" s="360"/>
      <c r="AJ189" s="359"/>
      <c r="AK189" s="360"/>
      <c r="AL189" s="359"/>
      <c r="AM189" s="360"/>
      <c r="AN189" s="288">
        <f t="shared" si="15"/>
        <v>0</v>
      </c>
      <c r="AO189" s="367">
        <f>P!AK191</f>
        <v>60</v>
      </c>
      <c r="AP189" s="333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30">
        <f t="shared" si="17"/>
        <v>28</v>
      </c>
      <c r="H190" s="353"/>
      <c r="I190" s="360"/>
      <c r="J190" s="359"/>
      <c r="K190" s="360"/>
      <c r="L190" s="359"/>
      <c r="M190" s="360"/>
      <c r="N190" s="359"/>
      <c r="O190" s="360"/>
      <c r="P190" s="359"/>
      <c r="Q190" s="360"/>
      <c r="R190" s="359"/>
      <c r="S190" s="360"/>
      <c r="T190" s="359"/>
      <c r="U190" s="360"/>
      <c r="V190" s="359"/>
      <c r="W190" s="360"/>
      <c r="X190" s="359"/>
      <c r="Y190" s="360"/>
      <c r="Z190" s="359"/>
      <c r="AA190" s="360"/>
      <c r="AB190" s="359"/>
      <c r="AC190" s="360"/>
      <c r="AD190" s="359"/>
      <c r="AE190" s="360"/>
      <c r="AF190" s="359"/>
      <c r="AG190" s="360"/>
      <c r="AH190" s="359"/>
      <c r="AI190" s="360"/>
      <c r="AJ190" s="359"/>
      <c r="AK190" s="360"/>
      <c r="AL190" s="359"/>
      <c r="AM190" s="360"/>
      <c r="AN190" s="288">
        <f t="shared" si="15"/>
        <v>0</v>
      </c>
      <c r="AO190" s="367">
        <f>P!AK192</f>
        <v>20</v>
      </c>
      <c r="AP190" s="333">
        <f t="shared" si="14"/>
        <v>28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30">
        <f t="shared" si="17"/>
        <v>10</v>
      </c>
      <c r="H191" s="353"/>
      <c r="I191" s="360"/>
      <c r="J191" s="359"/>
      <c r="K191" s="360"/>
      <c r="L191" s="359"/>
      <c r="M191" s="360"/>
      <c r="N191" s="359"/>
      <c r="O191" s="360"/>
      <c r="P191" s="359"/>
      <c r="Q191" s="360"/>
      <c r="R191" s="359"/>
      <c r="S191" s="360"/>
      <c r="T191" s="359"/>
      <c r="U191" s="360"/>
      <c r="V191" s="359"/>
      <c r="W191" s="360"/>
      <c r="X191" s="359"/>
      <c r="Y191" s="360"/>
      <c r="Z191" s="359"/>
      <c r="AA191" s="360"/>
      <c r="AB191" s="359"/>
      <c r="AC191" s="360"/>
      <c r="AD191" s="359"/>
      <c r="AE191" s="360"/>
      <c r="AF191" s="359"/>
      <c r="AG191" s="360"/>
      <c r="AH191" s="359"/>
      <c r="AI191" s="360"/>
      <c r="AJ191" s="359"/>
      <c r="AK191" s="360"/>
      <c r="AL191" s="359"/>
      <c r="AM191" s="360"/>
      <c r="AN191" s="288">
        <f t="shared" si="15"/>
        <v>0</v>
      </c>
      <c r="AO191" s="367">
        <f>P!AK193</f>
        <v>30</v>
      </c>
      <c r="AP191" s="333">
        <f t="shared" si="14"/>
        <v>10</v>
      </c>
      <c r="AQ191" s="87" t="str">
        <f t="shared" si="16"/>
        <v xml:space="preserve"> 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30">
        <f t="shared" si="17"/>
        <v>0</v>
      </c>
      <c r="H192" s="353"/>
      <c r="I192" s="360"/>
      <c r="J192" s="359"/>
      <c r="K192" s="360"/>
      <c r="L192" s="359"/>
      <c r="M192" s="360"/>
      <c r="N192" s="359"/>
      <c r="O192" s="360"/>
      <c r="P192" s="359"/>
      <c r="Q192" s="360"/>
      <c r="R192" s="359"/>
      <c r="S192" s="360"/>
      <c r="T192" s="359"/>
      <c r="U192" s="360"/>
      <c r="V192" s="359"/>
      <c r="W192" s="360"/>
      <c r="X192" s="359"/>
      <c r="Y192" s="360"/>
      <c r="Z192" s="359"/>
      <c r="AA192" s="360"/>
      <c r="AB192" s="359"/>
      <c r="AC192" s="360"/>
      <c r="AD192" s="359"/>
      <c r="AE192" s="360"/>
      <c r="AF192" s="359"/>
      <c r="AG192" s="360"/>
      <c r="AH192" s="359"/>
      <c r="AI192" s="360"/>
      <c r="AJ192" s="359"/>
      <c r="AK192" s="360"/>
      <c r="AL192" s="359"/>
      <c r="AM192" s="360"/>
      <c r="AN192" s="288">
        <f t="shared" si="15"/>
        <v>0</v>
      </c>
      <c r="AO192" s="367">
        <f>P!AK194</f>
        <v>140</v>
      </c>
      <c r="AP192" s="333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36.92307692307692</v>
      </c>
      <c r="E193" s="280">
        <v>0</v>
      </c>
      <c r="F193" s="281">
        <f>P!AJ195</f>
        <v>32</v>
      </c>
      <c r="G193" s="330">
        <f t="shared" si="17"/>
        <v>32</v>
      </c>
      <c r="H193" s="353"/>
      <c r="I193" s="360"/>
      <c r="J193" s="359"/>
      <c r="K193" s="360"/>
      <c r="L193" s="359"/>
      <c r="M193" s="360"/>
      <c r="N193" s="359"/>
      <c r="O193" s="360"/>
      <c r="P193" s="359"/>
      <c r="Q193" s="360"/>
      <c r="R193" s="359"/>
      <c r="S193" s="360"/>
      <c r="T193" s="359"/>
      <c r="U193" s="360"/>
      <c r="V193" s="359"/>
      <c r="W193" s="360"/>
      <c r="X193" s="359"/>
      <c r="Y193" s="360"/>
      <c r="Z193" s="359"/>
      <c r="AA193" s="360"/>
      <c r="AB193" s="359"/>
      <c r="AC193" s="360"/>
      <c r="AD193" s="359"/>
      <c r="AE193" s="360"/>
      <c r="AF193" s="359"/>
      <c r="AG193" s="360"/>
      <c r="AH193" s="359"/>
      <c r="AI193" s="360"/>
      <c r="AJ193" s="359"/>
      <c r="AK193" s="360"/>
      <c r="AL193" s="359"/>
      <c r="AM193" s="360"/>
      <c r="AN193" s="288">
        <f t="shared" si="15"/>
        <v>0</v>
      </c>
      <c r="AO193" s="367">
        <f>P!AK195</f>
        <v>40</v>
      </c>
      <c r="AP193" s="333">
        <f t="shared" si="14"/>
        <v>32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0">
        <v>26.5</v>
      </c>
      <c r="E194" s="280">
        <v>0</v>
      </c>
      <c r="F194" s="281">
        <f>P!AJ196</f>
        <v>62.9</v>
      </c>
      <c r="G194" s="330">
        <f t="shared" si="17"/>
        <v>62.9</v>
      </c>
      <c r="H194" s="353"/>
      <c r="I194" s="360"/>
      <c r="J194" s="359"/>
      <c r="K194" s="360"/>
      <c r="L194" s="359"/>
      <c r="M194" s="360"/>
      <c r="N194" s="359"/>
      <c r="O194" s="360"/>
      <c r="P194" s="359"/>
      <c r="Q194" s="360"/>
      <c r="R194" s="359"/>
      <c r="S194" s="360"/>
      <c r="T194" s="359"/>
      <c r="U194" s="360"/>
      <c r="V194" s="359"/>
      <c r="W194" s="360"/>
      <c r="X194" s="359"/>
      <c r="Y194" s="360"/>
      <c r="Z194" s="359"/>
      <c r="AA194" s="360"/>
      <c r="AB194" s="359"/>
      <c r="AC194" s="360"/>
      <c r="AD194" s="359"/>
      <c r="AE194" s="360"/>
      <c r="AF194" s="359"/>
      <c r="AG194" s="360"/>
      <c r="AH194" s="359"/>
      <c r="AI194" s="360"/>
      <c r="AJ194" s="359"/>
      <c r="AK194" s="360"/>
      <c r="AL194" s="359"/>
      <c r="AM194" s="360"/>
      <c r="AN194" s="288">
        <f t="shared" si="15"/>
        <v>0</v>
      </c>
      <c r="AO194" s="367">
        <f>P!AK196</f>
        <v>20.953895071542131</v>
      </c>
      <c r="AP194" s="333">
        <f t="shared" si="14"/>
        <v>62.9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0">
        <v>26.794871794871796</v>
      </c>
      <c r="E195" s="280">
        <v>0</v>
      </c>
      <c r="F195" s="281">
        <f>P!AJ197</f>
        <v>84</v>
      </c>
      <c r="G195" s="330">
        <f t="shared" si="17"/>
        <v>84</v>
      </c>
      <c r="H195" s="353"/>
      <c r="I195" s="360"/>
      <c r="J195" s="359"/>
      <c r="K195" s="360"/>
      <c r="L195" s="359"/>
      <c r="M195" s="360"/>
      <c r="N195" s="359"/>
      <c r="O195" s="360"/>
      <c r="P195" s="359"/>
      <c r="Q195" s="360"/>
      <c r="R195" s="359"/>
      <c r="S195" s="360"/>
      <c r="T195" s="359"/>
      <c r="U195" s="360"/>
      <c r="V195" s="359"/>
      <c r="W195" s="360"/>
      <c r="X195" s="359"/>
      <c r="Y195" s="360"/>
      <c r="Z195" s="359"/>
      <c r="AA195" s="360"/>
      <c r="AB195" s="359"/>
      <c r="AC195" s="360"/>
      <c r="AD195" s="359"/>
      <c r="AE195" s="360"/>
      <c r="AF195" s="359"/>
      <c r="AG195" s="360"/>
      <c r="AH195" s="359"/>
      <c r="AI195" s="360"/>
      <c r="AJ195" s="359"/>
      <c r="AK195" s="360"/>
      <c r="AL195" s="359"/>
      <c r="AM195" s="360"/>
      <c r="AN195" s="288">
        <f t="shared" si="15"/>
        <v>0</v>
      </c>
      <c r="AO195" s="367">
        <f>P!AK197</f>
        <v>25</v>
      </c>
      <c r="AP195" s="333">
        <f t="shared" ref="AP195:AP252" si="18">G195-AN195</f>
        <v>84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30">
        <f t="shared" si="17"/>
        <v>0</v>
      </c>
      <c r="H196" s="353"/>
      <c r="I196" s="360"/>
      <c r="J196" s="359"/>
      <c r="K196" s="360"/>
      <c r="L196" s="359"/>
      <c r="M196" s="360"/>
      <c r="N196" s="359"/>
      <c r="O196" s="360"/>
      <c r="P196" s="359"/>
      <c r="Q196" s="360"/>
      <c r="R196" s="359"/>
      <c r="S196" s="360"/>
      <c r="T196" s="359"/>
      <c r="U196" s="360"/>
      <c r="V196" s="359"/>
      <c r="W196" s="360"/>
      <c r="X196" s="359"/>
      <c r="Y196" s="360"/>
      <c r="Z196" s="359"/>
      <c r="AA196" s="360"/>
      <c r="AB196" s="359"/>
      <c r="AC196" s="360"/>
      <c r="AD196" s="359"/>
      <c r="AE196" s="360"/>
      <c r="AF196" s="359"/>
      <c r="AG196" s="360"/>
      <c r="AH196" s="359"/>
      <c r="AI196" s="360"/>
      <c r="AJ196" s="359"/>
      <c r="AK196" s="360"/>
      <c r="AL196" s="359"/>
      <c r="AM196" s="360"/>
      <c r="AN196" s="288">
        <f t="shared" ref="AN196:AN252" si="19">I196+K196+M196+O196+Q196+S196+AC196+U196+W196+Y196+AA196+AE196+AG196+AI196+AK196+AM196</f>
        <v>0</v>
      </c>
      <c r="AO196" s="367">
        <f>P!AK198</f>
        <v>25</v>
      </c>
      <c r="AP196" s="333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70</v>
      </c>
      <c r="E197" s="280">
        <v>0</v>
      </c>
      <c r="F197" s="281">
        <f>P!AJ199</f>
        <v>16</v>
      </c>
      <c r="G197" s="330">
        <f t="shared" ref="G197:G252" si="21">E197+F197</f>
        <v>16</v>
      </c>
      <c r="H197" s="353"/>
      <c r="I197" s="360"/>
      <c r="J197" s="359"/>
      <c r="K197" s="360"/>
      <c r="L197" s="359"/>
      <c r="M197" s="360"/>
      <c r="N197" s="359"/>
      <c r="O197" s="360"/>
      <c r="P197" s="359"/>
      <c r="Q197" s="360"/>
      <c r="R197" s="359"/>
      <c r="S197" s="360"/>
      <c r="T197" s="359"/>
      <c r="U197" s="360"/>
      <c r="V197" s="359"/>
      <c r="W197" s="360"/>
      <c r="X197" s="359"/>
      <c r="Y197" s="360"/>
      <c r="Z197" s="359"/>
      <c r="AA197" s="360"/>
      <c r="AB197" s="359"/>
      <c r="AC197" s="360"/>
      <c r="AD197" s="359"/>
      <c r="AE197" s="360"/>
      <c r="AF197" s="359"/>
      <c r="AG197" s="360"/>
      <c r="AH197" s="359"/>
      <c r="AI197" s="360"/>
      <c r="AJ197" s="359"/>
      <c r="AK197" s="360"/>
      <c r="AL197" s="359"/>
      <c r="AM197" s="360"/>
      <c r="AN197" s="288">
        <f t="shared" si="19"/>
        <v>0</v>
      </c>
      <c r="AO197" s="367">
        <f>P!AK199</f>
        <v>119.375</v>
      </c>
      <c r="AP197" s="333">
        <f t="shared" si="18"/>
        <v>16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0">
        <v>185.76923076923077</v>
      </c>
      <c r="E198" s="280">
        <v>0</v>
      </c>
      <c r="F198" s="281">
        <f>P!AJ200</f>
        <v>4.5</v>
      </c>
      <c r="G198" s="330">
        <f t="shared" si="21"/>
        <v>4.5</v>
      </c>
      <c r="H198" s="353"/>
      <c r="I198" s="360"/>
      <c r="J198" s="359"/>
      <c r="K198" s="360"/>
      <c r="L198" s="359"/>
      <c r="M198" s="360"/>
      <c r="N198" s="359"/>
      <c r="O198" s="360"/>
      <c r="P198" s="359"/>
      <c r="Q198" s="360"/>
      <c r="R198" s="359"/>
      <c r="S198" s="360"/>
      <c r="T198" s="359"/>
      <c r="U198" s="360"/>
      <c r="V198" s="359"/>
      <c r="W198" s="360"/>
      <c r="X198" s="359"/>
      <c r="Y198" s="360"/>
      <c r="Z198" s="359"/>
      <c r="AA198" s="360"/>
      <c r="AB198" s="359"/>
      <c r="AC198" s="360"/>
      <c r="AD198" s="359"/>
      <c r="AE198" s="360"/>
      <c r="AF198" s="359"/>
      <c r="AG198" s="360"/>
      <c r="AH198" s="359"/>
      <c r="AI198" s="360"/>
      <c r="AJ198" s="359"/>
      <c r="AK198" s="360"/>
      <c r="AL198" s="359"/>
      <c r="AM198" s="360"/>
      <c r="AN198" s="288">
        <f t="shared" si="19"/>
        <v>0</v>
      </c>
      <c r="AO198" s="367">
        <f>P!AK200</f>
        <v>145.55555555555554</v>
      </c>
      <c r="AP198" s="333">
        <f t="shared" si="18"/>
        <v>4.5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0">
        <v>200</v>
      </c>
      <c r="E199" s="280">
        <v>0</v>
      </c>
      <c r="F199" s="281">
        <f>P!AJ201</f>
        <v>2</v>
      </c>
      <c r="G199" s="330">
        <f t="shared" si="21"/>
        <v>2</v>
      </c>
      <c r="H199" s="353"/>
      <c r="I199" s="360"/>
      <c r="J199" s="359"/>
      <c r="K199" s="360"/>
      <c r="L199" s="359"/>
      <c r="M199" s="360"/>
      <c r="N199" s="359"/>
      <c r="O199" s="360"/>
      <c r="P199" s="359"/>
      <c r="Q199" s="360"/>
      <c r="R199" s="359"/>
      <c r="S199" s="360"/>
      <c r="T199" s="359"/>
      <c r="U199" s="360"/>
      <c r="V199" s="359"/>
      <c r="W199" s="360"/>
      <c r="X199" s="359"/>
      <c r="Y199" s="360"/>
      <c r="Z199" s="359"/>
      <c r="AA199" s="360"/>
      <c r="AB199" s="359"/>
      <c r="AC199" s="360"/>
      <c r="AD199" s="359"/>
      <c r="AE199" s="360"/>
      <c r="AF199" s="359"/>
      <c r="AG199" s="360"/>
      <c r="AH199" s="359"/>
      <c r="AI199" s="360"/>
      <c r="AJ199" s="359"/>
      <c r="AK199" s="360"/>
      <c r="AL199" s="359"/>
      <c r="AM199" s="360"/>
      <c r="AN199" s="288">
        <f t="shared" si="19"/>
        <v>0</v>
      </c>
      <c r="AO199" s="367">
        <f>P!AK201</f>
        <v>135</v>
      </c>
      <c r="AP199" s="333">
        <f t="shared" si="18"/>
        <v>2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30">
        <f t="shared" si="21"/>
        <v>1.5</v>
      </c>
      <c r="H200" s="353"/>
      <c r="I200" s="360"/>
      <c r="J200" s="359"/>
      <c r="K200" s="360"/>
      <c r="L200" s="359"/>
      <c r="M200" s="360"/>
      <c r="N200" s="359"/>
      <c r="O200" s="360"/>
      <c r="P200" s="359"/>
      <c r="Q200" s="360"/>
      <c r="R200" s="359"/>
      <c r="S200" s="360"/>
      <c r="T200" s="359"/>
      <c r="U200" s="360"/>
      <c r="V200" s="359"/>
      <c r="W200" s="360"/>
      <c r="X200" s="359"/>
      <c r="Y200" s="360"/>
      <c r="Z200" s="359"/>
      <c r="AA200" s="360"/>
      <c r="AB200" s="359"/>
      <c r="AC200" s="360"/>
      <c r="AD200" s="359"/>
      <c r="AE200" s="360"/>
      <c r="AF200" s="359"/>
      <c r="AG200" s="360"/>
      <c r="AH200" s="359"/>
      <c r="AI200" s="360"/>
      <c r="AJ200" s="359"/>
      <c r="AK200" s="360"/>
      <c r="AL200" s="359"/>
      <c r="AM200" s="360"/>
      <c r="AN200" s="288">
        <f t="shared" si="19"/>
        <v>0</v>
      </c>
      <c r="AO200" s="367">
        <f>P!AK202</f>
        <v>300</v>
      </c>
      <c r="AP200" s="333">
        <f t="shared" si="18"/>
        <v>1.5</v>
      </c>
      <c r="AQ200" s="87" t="str">
        <f t="shared" si="20"/>
        <v xml:space="preserve"> 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30">
        <f t="shared" si="21"/>
        <v>1</v>
      </c>
      <c r="H201" s="353"/>
      <c r="I201" s="360"/>
      <c r="J201" s="359"/>
      <c r="K201" s="360"/>
      <c r="L201" s="359"/>
      <c r="M201" s="360"/>
      <c r="N201" s="359"/>
      <c r="O201" s="360"/>
      <c r="P201" s="359"/>
      <c r="Q201" s="360"/>
      <c r="R201" s="359"/>
      <c r="S201" s="360"/>
      <c r="T201" s="359"/>
      <c r="U201" s="360"/>
      <c r="V201" s="359"/>
      <c r="W201" s="360"/>
      <c r="X201" s="359"/>
      <c r="Y201" s="360"/>
      <c r="Z201" s="359"/>
      <c r="AA201" s="360"/>
      <c r="AB201" s="359"/>
      <c r="AC201" s="360"/>
      <c r="AD201" s="359"/>
      <c r="AE201" s="360"/>
      <c r="AF201" s="359"/>
      <c r="AG201" s="360"/>
      <c r="AH201" s="359"/>
      <c r="AI201" s="360"/>
      <c r="AJ201" s="359"/>
      <c r="AK201" s="360"/>
      <c r="AL201" s="359"/>
      <c r="AM201" s="360"/>
      <c r="AN201" s="288">
        <f t="shared" si="19"/>
        <v>0</v>
      </c>
      <c r="AO201" s="367">
        <f>P!AK203</f>
        <v>300</v>
      </c>
      <c r="AP201" s="333">
        <f t="shared" si="18"/>
        <v>1</v>
      </c>
      <c r="AQ201" s="87" t="str">
        <f t="shared" si="20"/>
        <v xml:space="preserve"> 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30">
        <f t="shared" si="21"/>
        <v>0</v>
      </c>
      <c r="H202" s="353"/>
      <c r="I202" s="360"/>
      <c r="J202" s="359"/>
      <c r="K202" s="360"/>
      <c r="L202" s="359"/>
      <c r="M202" s="360"/>
      <c r="N202" s="359"/>
      <c r="O202" s="360"/>
      <c r="P202" s="359"/>
      <c r="Q202" s="360"/>
      <c r="R202" s="359"/>
      <c r="S202" s="360"/>
      <c r="T202" s="359"/>
      <c r="U202" s="360"/>
      <c r="V202" s="359"/>
      <c r="W202" s="360"/>
      <c r="X202" s="359"/>
      <c r="Y202" s="360"/>
      <c r="Z202" s="359"/>
      <c r="AA202" s="360"/>
      <c r="AB202" s="359"/>
      <c r="AC202" s="360"/>
      <c r="AD202" s="359"/>
      <c r="AE202" s="360"/>
      <c r="AF202" s="359"/>
      <c r="AG202" s="360"/>
      <c r="AH202" s="359"/>
      <c r="AI202" s="360"/>
      <c r="AJ202" s="359"/>
      <c r="AK202" s="360"/>
      <c r="AL202" s="359"/>
      <c r="AM202" s="360"/>
      <c r="AN202" s="288">
        <f t="shared" si="19"/>
        <v>0</v>
      </c>
      <c r="AO202" s="367">
        <f>P!AK204</f>
        <v>60</v>
      </c>
      <c r="AP202" s="333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30</v>
      </c>
      <c r="E203" s="280">
        <v>0</v>
      </c>
      <c r="F203" s="281">
        <f>P!AJ205</f>
        <v>15</v>
      </c>
      <c r="G203" s="330">
        <f t="shared" si="21"/>
        <v>15</v>
      </c>
      <c r="H203" s="353"/>
      <c r="I203" s="360"/>
      <c r="J203" s="359"/>
      <c r="K203" s="360"/>
      <c r="L203" s="359"/>
      <c r="M203" s="360"/>
      <c r="N203" s="359"/>
      <c r="O203" s="360"/>
      <c r="P203" s="359"/>
      <c r="Q203" s="360"/>
      <c r="R203" s="359"/>
      <c r="S203" s="360"/>
      <c r="T203" s="359"/>
      <c r="U203" s="360"/>
      <c r="V203" s="359"/>
      <c r="W203" s="360"/>
      <c r="X203" s="359"/>
      <c r="Y203" s="360"/>
      <c r="Z203" s="359"/>
      <c r="AA203" s="360"/>
      <c r="AB203" s="359"/>
      <c r="AC203" s="360"/>
      <c r="AD203" s="359"/>
      <c r="AE203" s="360"/>
      <c r="AF203" s="359"/>
      <c r="AG203" s="360"/>
      <c r="AH203" s="359"/>
      <c r="AI203" s="360"/>
      <c r="AJ203" s="359"/>
      <c r="AK203" s="360"/>
      <c r="AL203" s="359"/>
      <c r="AM203" s="360"/>
      <c r="AN203" s="288">
        <f t="shared" si="19"/>
        <v>0</v>
      </c>
      <c r="AO203" s="367">
        <f>P!AK205</f>
        <v>37</v>
      </c>
      <c r="AP203" s="333">
        <f t="shared" si="18"/>
        <v>15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0">
        <v>30</v>
      </c>
      <c r="E204" s="280">
        <v>0</v>
      </c>
      <c r="F204" s="281">
        <f>P!AJ206</f>
        <v>34</v>
      </c>
      <c r="G204" s="330">
        <f t="shared" si="21"/>
        <v>34</v>
      </c>
      <c r="H204" s="353"/>
      <c r="I204" s="360"/>
      <c r="J204" s="359"/>
      <c r="K204" s="360"/>
      <c r="L204" s="359"/>
      <c r="M204" s="360"/>
      <c r="N204" s="359"/>
      <c r="O204" s="360"/>
      <c r="P204" s="359"/>
      <c r="Q204" s="360"/>
      <c r="R204" s="359"/>
      <c r="S204" s="360"/>
      <c r="T204" s="359"/>
      <c r="U204" s="360"/>
      <c r="V204" s="359"/>
      <c r="W204" s="360"/>
      <c r="X204" s="359"/>
      <c r="Y204" s="360"/>
      <c r="Z204" s="359"/>
      <c r="AA204" s="360"/>
      <c r="AB204" s="359"/>
      <c r="AC204" s="360"/>
      <c r="AD204" s="359"/>
      <c r="AE204" s="360"/>
      <c r="AF204" s="359"/>
      <c r="AG204" s="360"/>
      <c r="AH204" s="359"/>
      <c r="AI204" s="360"/>
      <c r="AJ204" s="359"/>
      <c r="AK204" s="360"/>
      <c r="AL204" s="359"/>
      <c r="AM204" s="360"/>
      <c r="AN204" s="288">
        <f t="shared" si="19"/>
        <v>0</v>
      </c>
      <c r="AO204" s="367">
        <f>P!AK206</f>
        <v>42.941176470588232</v>
      </c>
      <c r="AP204" s="333">
        <f t="shared" si="18"/>
        <v>34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30">
        <f t="shared" si="21"/>
        <v>14</v>
      </c>
      <c r="H205" s="353"/>
      <c r="I205" s="360"/>
      <c r="J205" s="359"/>
      <c r="K205" s="360"/>
      <c r="L205" s="359"/>
      <c r="M205" s="360"/>
      <c r="N205" s="359"/>
      <c r="O205" s="360"/>
      <c r="P205" s="359"/>
      <c r="Q205" s="360"/>
      <c r="R205" s="359"/>
      <c r="S205" s="360"/>
      <c r="T205" s="359"/>
      <c r="U205" s="360"/>
      <c r="V205" s="359"/>
      <c r="W205" s="360"/>
      <c r="X205" s="359"/>
      <c r="Y205" s="360"/>
      <c r="Z205" s="359"/>
      <c r="AA205" s="360"/>
      <c r="AB205" s="359"/>
      <c r="AC205" s="360"/>
      <c r="AD205" s="359"/>
      <c r="AE205" s="360"/>
      <c r="AF205" s="359"/>
      <c r="AG205" s="360"/>
      <c r="AH205" s="359"/>
      <c r="AI205" s="360"/>
      <c r="AJ205" s="359"/>
      <c r="AK205" s="360"/>
      <c r="AL205" s="359"/>
      <c r="AM205" s="360"/>
      <c r="AN205" s="288">
        <f t="shared" si="19"/>
        <v>0</v>
      </c>
      <c r="AO205" s="367">
        <f>P!AK207</f>
        <v>41.428571428571431</v>
      </c>
      <c r="AP205" s="333">
        <f t="shared" si="18"/>
        <v>14</v>
      </c>
      <c r="AQ205" s="87" t="str">
        <f t="shared" si="20"/>
        <v xml:space="preserve"> </v>
      </c>
    </row>
    <row r="206" spans="1:43">
      <c r="A206" s="85">
        <v>204</v>
      </c>
      <c r="B206" s="123" t="s">
        <v>174</v>
      </c>
      <c r="C206" s="85" t="s">
        <v>9</v>
      </c>
      <c r="D206" s="280">
        <v>44.864864864864863</v>
      </c>
      <c r="E206" s="280">
        <v>0</v>
      </c>
      <c r="F206" s="281">
        <f>P!AJ208</f>
        <v>55</v>
      </c>
      <c r="G206" s="330">
        <f t="shared" si="21"/>
        <v>55</v>
      </c>
      <c r="H206" s="353"/>
      <c r="I206" s="360"/>
      <c r="J206" s="359"/>
      <c r="K206" s="360"/>
      <c r="L206" s="359"/>
      <c r="M206" s="360"/>
      <c r="N206" s="359"/>
      <c r="O206" s="360"/>
      <c r="P206" s="359"/>
      <c r="Q206" s="360"/>
      <c r="R206" s="359"/>
      <c r="S206" s="360"/>
      <c r="T206" s="359"/>
      <c r="U206" s="360"/>
      <c r="V206" s="359"/>
      <c r="W206" s="360"/>
      <c r="X206" s="359"/>
      <c r="Y206" s="360"/>
      <c r="Z206" s="359"/>
      <c r="AA206" s="360"/>
      <c r="AB206" s="359"/>
      <c r="AC206" s="360"/>
      <c r="AD206" s="359"/>
      <c r="AE206" s="360"/>
      <c r="AF206" s="359"/>
      <c r="AG206" s="360"/>
      <c r="AH206" s="359"/>
      <c r="AI206" s="360"/>
      <c r="AJ206" s="359"/>
      <c r="AK206" s="360"/>
      <c r="AL206" s="359"/>
      <c r="AM206" s="360"/>
      <c r="AN206" s="288">
        <f t="shared" si="19"/>
        <v>0</v>
      </c>
      <c r="AO206" s="367">
        <f>P!AK208</f>
        <v>37.727272727272727</v>
      </c>
      <c r="AP206" s="333">
        <f t="shared" si="18"/>
        <v>55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0">
        <v>58.333333333333336</v>
      </c>
      <c r="E207" s="280">
        <v>0</v>
      </c>
      <c r="F207" s="281">
        <f>P!AJ209</f>
        <v>25</v>
      </c>
      <c r="G207" s="330">
        <f t="shared" si="21"/>
        <v>25</v>
      </c>
      <c r="H207" s="353"/>
      <c r="I207" s="360"/>
      <c r="J207" s="359"/>
      <c r="K207" s="360"/>
      <c r="L207" s="359"/>
      <c r="M207" s="360"/>
      <c r="N207" s="359"/>
      <c r="O207" s="360"/>
      <c r="P207" s="359"/>
      <c r="Q207" s="360"/>
      <c r="R207" s="359"/>
      <c r="S207" s="360"/>
      <c r="T207" s="359"/>
      <c r="U207" s="360"/>
      <c r="V207" s="359"/>
      <c r="W207" s="360"/>
      <c r="X207" s="359"/>
      <c r="Y207" s="360"/>
      <c r="Z207" s="359"/>
      <c r="AA207" s="360"/>
      <c r="AB207" s="359"/>
      <c r="AC207" s="360"/>
      <c r="AD207" s="359"/>
      <c r="AE207" s="360"/>
      <c r="AF207" s="359"/>
      <c r="AG207" s="360"/>
      <c r="AH207" s="359"/>
      <c r="AI207" s="360"/>
      <c r="AJ207" s="359"/>
      <c r="AK207" s="360"/>
      <c r="AL207" s="359"/>
      <c r="AM207" s="360"/>
      <c r="AN207" s="288">
        <f t="shared" si="19"/>
        <v>0</v>
      </c>
      <c r="AO207" s="367">
        <f>P!AK209</f>
        <v>56</v>
      </c>
      <c r="AP207" s="333">
        <f t="shared" si="18"/>
        <v>25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30">
        <f t="shared" si="21"/>
        <v>0</v>
      </c>
      <c r="H208" s="353"/>
      <c r="I208" s="360"/>
      <c r="J208" s="359"/>
      <c r="K208" s="360"/>
      <c r="L208" s="359"/>
      <c r="M208" s="360"/>
      <c r="N208" s="359"/>
      <c r="O208" s="360"/>
      <c r="P208" s="359"/>
      <c r="Q208" s="360"/>
      <c r="R208" s="359"/>
      <c r="S208" s="360"/>
      <c r="T208" s="359"/>
      <c r="U208" s="360"/>
      <c r="V208" s="359"/>
      <c r="W208" s="360"/>
      <c r="X208" s="359"/>
      <c r="Y208" s="360"/>
      <c r="Z208" s="359"/>
      <c r="AA208" s="360"/>
      <c r="AB208" s="359"/>
      <c r="AC208" s="360"/>
      <c r="AD208" s="359"/>
      <c r="AE208" s="360"/>
      <c r="AF208" s="359"/>
      <c r="AG208" s="360"/>
      <c r="AH208" s="359"/>
      <c r="AI208" s="360"/>
      <c r="AJ208" s="359"/>
      <c r="AK208" s="360"/>
      <c r="AL208" s="359"/>
      <c r="AM208" s="360"/>
      <c r="AN208" s="288">
        <f t="shared" si="19"/>
        <v>0</v>
      </c>
      <c r="AO208" s="367">
        <f>P!AK210</f>
        <v>0</v>
      </c>
      <c r="AP208" s="333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30">
        <f t="shared" si="21"/>
        <v>0</v>
      </c>
      <c r="H209" s="353"/>
      <c r="I209" s="360"/>
      <c r="J209" s="359"/>
      <c r="K209" s="360"/>
      <c r="L209" s="359"/>
      <c r="M209" s="360"/>
      <c r="N209" s="359"/>
      <c r="O209" s="360"/>
      <c r="P209" s="359"/>
      <c r="Q209" s="360"/>
      <c r="R209" s="359"/>
      <c r="S209" s="360"/>
      <c r="T209" s="359"/>
      <c r="U209" s="360"/>
      <c r="V209" s="359"/>
      <c r="W209" s="360"/>
      <c r="X209" s="359"/>
      <c r="Y209" s="360"/>
      <c r="Z209" s="359"/>
      <c r="AA209" s="360"/>
      <c r="AB209" s="359"/>
      <c r="AC209" s="360"/>
      <c r="AD209" s="359"/>
      <c r="AE209" s="360"/>
      <c r="AF209" s="359"/>
      <c r="AG209" s="360"/>
      <c r="AH209" s="359"/>
      <c r="AI209" s="360"/>
      <c r="AJ209" s="359"/>
      <c r="AK209" s="360"/>
      <c r="AL209" s="359"/>
      <c r="AM209" s="360"/>
      <c r="AN209" s="288">
        <f t="shared" si="19"/>
        <v>0</v>
      </c>
      <c r="AO209" s="367">
        <f>P!AK211</f>
        <v>80</v>
      </c>
      <c r="AP209" s="333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30">
        <f t="shared" si="21"/>
        <v>0</v>
      </c>
      <c r="H210" s="353"/>
      <c r="I210" s="360"/>
      <c r="J210" s="359"/>
      <c r="K210" s="360"/>
      <c r="L210" s="359"/>
      <c r="M210" s="360"/>
      <c r="N210" s="359"/>
      <c r="O210" s="360"/>
      <c r="P210" s="359"/>
      <c r="Q210" s="360"/>
      <c r="R210" s="359"/>
      <c r="S210" s="360"/>
      <c r="T210" s="359"/>
      <c r="U210" s="360"/>
      <c r="V210" s="359"/>
      <c r="W210" s="360"/>
      <c r="X210" s="359"/>
      <c r="Y210" s="360"/>
      <c r="Z210" s="359"/>
      <c r="AA210" s="360"/>
      <c r="AB210" s="359"/>
      <c r="AC210" s="360"/>
      <c r="AD210" s="359"/>
      <c r="AE210" s="360"/>
      <c r="AF210" s="359"/>
      <c r="AG210" s="360"/>
      <c r="AH210" s="359"/>
      <c r="AI210" s="360"/>
      <c r="AJ210" s="359"/>
      <c r="AK210" s="360"/>
      <c r="AL210" s="359"/>
      <c r="AM210" s="360"/>
      <c r="AN210" s="288">
        <f t="shared" si="19"/>
        <v>0</v>
      </c>
      <c r="AO210" s="367">
        <f>P!AK212</f>
        <v>150</v>
      </c>
      <c r="AP210" s="333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37.222222222222221</v>
      </c>
      <c r="E211" s="280">
        <v>0</v>
      </c>
      <c r="F211" s="281">
        <f>P!AJ213</f>
        <v>10</v>
      </c>
      <c r="G211" s="330">
        <f t="shared" si="21"/>
        <v>10</v>
      </c>
      <c r="H211" s="353"/>
      <c r="I211" s="360"/>
      <c r="J211" s="359"/>
      <c r="K211" s="360"/>
      <c r="L211" s="359"/>
      <c r="M211" s="360"/>
      <c r="N211" s="359"/>
      <c r="O211" s="360"/>
      <c r="P211" s="359"/>
      <c r="Q211" s="360"/>
      <c r="R211" s="359"/>
      <c r="S211" s="360"/>
      <c r="T211" s="359"/>
      <c r="U211" s="360"/>
      <c r="V211" s="359"/>
      <c r="W211" s="360"/>
      <c r="X211" s="359"/>
      <c r="Y211" s="360"/>
      <c r="Z211" s="359"/>
      <c r="AA211" s="360"/>
      <c r="AB211" s="359"/>
      <c r="AC211" s="360"/>
      <c r="AD211" s="359"/>
      <c r="AE211" s="360"/>
      <c r="AF211" s="359"/>
      <c r="AG211" s="360"/>
      <c r="AH211" s="359"/>
      <c r="AI211" s="360"/>
      <c r="AJ211" s="359"/>
      <c r="AK211" s="360"/>
      <c r="AL211" s="359"/>
      <c r="AM211" s="360"/>
      <c r="AN211" s="288">
        <f t="shared" si="19"/>
        <v>0</v>
      </c>
      <c r="AO211" s="367">
        <f>P!AK213</f>
        <v>35</v>
      </c>
      <c r="AP211" s="333">
        <f t="shared" si="18"/>
        <v>10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30">
        <f t="shared" si="21"/>
        <v>3.56</v>
      </c>
      <c r="H212" s="353"/>
      <c r="I212" s="360"/>
      <c r="J212" s="359"/>
      <c r="K212" s="360"/>
      <c r="L212" s="359"/>
      <c r="M212" s="360"/>
      <c r="N212" s="359"/>
      <c r="O212" s="360"/>
      <c r="P212" s="359"/>
      <c r="Q212" s="360"/>
      <c r="R212" s="359"/>
      <c r="S212" s="360"/>
      <c r="T212" s="359"/>
      <c r="U212" s="360"/>
      <c r="V212" s="359"/>
      <c r="W212" s="360"/>
      <c r="X212" s="359"/>
      <c r="Y212" s="360"/>
      <c r="Z212" s="359"/>
      <c r="AA212" s="360"/>
      <c r="AB212" s="359"/>
      <c r="AC212" s="360"/>
      <c r="AD212" s="359"/>
      <c r="AE212" s="360"/>
      <c r="AF212" s="359"/>
      <c r="AG212" s="360"/>
      <c r="AH212" s="359"/>
      <c r="AI212" s="360"/>
      <c r="AJ212" s="359"/>
      <c r="AK212" s="360"/>
      <c r="AL212" s="359"/>
      <c r="AM212" s="360"/>
      <c r="AN212" s="288">
        <f t="shared" si="19"/>
        <v>0</v>
      </c>
      <c r="AO212" s="367">
        <f>P!AK214</f>
        <v>450.84269662921349</v>
      </c>
      <c r="AP212" s="333">
        <f t="shared" si="18"/>
        <v>3.56</v>
      </c>
      <c r="AQ212" s="87" t="str">
        <f t="shared" si="20"/>
        <v xml:space="preserve"> 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30">
        <f t="shared" si="21"/>
        <v>0</v>
      </c>
      <c r="H213" s="353"/>
      <c r="I213" s="360"/>
      <c r="J213" s="359"/>
      <c r="K213" s="360"/>
      <c r="L213" s="359"/>
      <c r="M213" s="360"/>
      <c r="N213" s="359"/>
      <c r="O213" s="360"/>
      <c r="P213" s="359"/>
      <c r="Q213" s="360"/>
      <c r="R213" s="359"/>
      <c r="S213" s="360"/>
      <c r="T213" s="359"/>
      <c r="U213" s="360"/>
      <c r="V213" s="359"/>
      <c r="W213" s="360"/>
      <c r="X213" s="359"/>
      <c r="Y213" s="360"/>
      <c r="Z213" s="359"/>
      <c r="AA213" s="360"/>
      <c r="AB213" s="359"/>
      <c r="AC213" s="360"/>
      <c r="AD213" s="359"/>
      <c r="AE213" s="360"/>
      <c r="AF213" s="359"/>
      <c r="AG213" s="360"/>
      <c r="AH213" s="359"/>
      <c r="AI213" s="360"/>
      <c r="AJ213" s="359"/>
      <c r="AK213" s="360"/>
      <c r="AL213" s="359"/>
      <c r="AM213" s="360"/>
      <c r="AN213" s="288">
        <f t="shared" si="19"/>
        <v>0</v>
      </c>
      <c r="AO213" s="367">
        <f>P!AK215</f>
        <v>40</v>
      </c>
      <c r="AP213" s="333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58.70967741935484</v>
      </c>
      <c r="E214" s="280">
        <v>0</v>
      </c>
      <c r="F214" s="281">
        <f>P!AJ216</f>
        <v>28</v>
      </c>
      <c r="G214" s="281">
        <f t="shared" si="21"/>
        <v>28</v>
      </c>
      <c r="H214" s="314"/>
      <c r="I214" s="347"/>
      <c r="J214" s="346"/>
      <c r="K214" s="347"/>
      <c r="L214" s="346"/>
      <c r="M214" s="347"/>
      <c r="N214" s="346"/>
      <c r="O214" s="347"/>
      <c r="P214" s="346"/>
      <c r="Q214" s="347"/>
      <c r="R214" s="346"/>
      <c r="S214" s="347"/>
      <c r="T214" s="346"/>
      <c r="U214" s="347"/>
      <c r="V214" s="346"/>
      <c r="W214" s="347"/>
      <c r="X214" s="346"/>
      <c r="Y214" s="347"/>
      <c r="Z214" s="346"/>
      <c r="AA214" s="347"/>
      <c r="AB214" s="346"/>
      <c r="AC214" s="347"/>
      <c r="AD214" s="346"/>
      <c r="AE214" s="347"/>
      <c r="AF214" s="346"/>
      <c r="AG214" s="347"/>
      <c r="AH214" s="346"/>
      <c r="AI214" s="347"/>
      <c r="AJ214" s="346"/>
      <c r="AK214" s="347"/>
      <c r="AL214" s="346"/>
      <c r="AM214" s="347"/>
      <c r="AN214" s="288">
        <f t="shared" si="19"/>
        <v>0</v>
      </c>
      <c r="AO214" s="356">
        <f>P!AK216</f>
        <v>60</v>
      </c>
      <c r="AP214" s="357">
        <f t="shared" si="18"/>
        <v>28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7"/>
      <c r="J215" s="346"/>
      <c r="K215" s="347"/>
      <c r="L215" s="346"/>
      <c r="M215" s="347"/>
      <c r="N215" s="346"/>
      <c r="O215" s="347"/>
      <c r="P215" s="346"/>
      <c r="Q215" s="347"/>
      <c r="R215" s="346"/>
      <c r="S215" s="347"/>
      <c r="T215" s="346"/>
      <c r="U215" s="347"/>
      <c r="V215" s="346"/>
      <c r="W215" s="347"/>
      <c r="X215" s="346"/>
      <c r="Y215" s="347"/>
      <c r="Z215" s="346"/>
      <c r="AA215" s="347"/>
      <c r="AB215" s="346"/>
      <c r="AC215" s="347"/>
      <c r="AD215" s="346"/>
      <c r="AE215" s="347"/>
      <c r="AF215" s="346"/>
      <c r="AG215" s="347"/>
      <c r="AH215" s="346"/>
      <c r="AI215" s="347"/>
      <c r="AJ215" s="346"/>
      <c r="AK215" s="347"/>
      <c r="AL215" s="346"/>
      <c r="AM215" s="347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7"/>
      <c r="J216" s="346"/>
      <c r="K216" s="347"/>
      <c r="L216" s="346"/>
      <c r="M216" s="347"/>
      <c r="N216" s="346"/>
      <c r="O216" s="347"/>
      <c r="P216" s="346"/>
      <c r="Q216" s="347"/>
      <c r="R216" s="346"/>
      <c r="S216" s="347"/>
      <c r="T216" s="346"/>
      <c r="U216" s="347"/>
      <c r="V216" s="346"/>
      <c r="W216" s="347"/>
      <c r="X216" s="346"/>
      <c r="Y216" s="347"/>
      <c r="Z216" s="346"/>
      <c r="AA216" s="347"/>
      <c r="AB216" s="346"/>
      <c r="AC216" s="347"/>
      <c r="AD216" s="346"/>
      <c r="AE216" s="347"/>
      <c r="AF216" s="346"/>
      <c r="AG216" s="347"/>
      <c r="AH216" s="346"/>
      <c r="AI216" s="347"/>
      <c r="AJ216" s="346"/>
      <c r="AK216" s="347"/>
      <c r="AL216" s="346"/>
      <c r="AM216" s="347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7"/>
      <c r="J217" s="346"/>
      <c r="K217" s="347"/>
      <c r="L217" s="346"/>
      <c r="M217" s="347"/>
      <c r="N217" s="346"/>
      <c r="O217" s="347"/>
      <c r="P217" s="346"/>
      <c r="Q217" s="347"/>
      <c r="R217" s="346"/>
      <c r="S217" s="347"/>
      <c r="T217" s="346"/>
      <c r="U217" s="347"/>
      <c r="V217" s="346"/>
      <c r="W217" s="347"/>
      <c r="X217" s="346"/>
      <c r="Y217" s="347"/>
      <c r="Z217" s="346"/>
      <c r="AA217" s="347"/>
      <c r="AB217" s="346"/>
      <c r="AC217" s="347"/>
      <c r="AD217" s="346"/>
      <c r="AE217" s="347"/>
      <c r="AF217" s="346"/>
      <c r="AG217" s="347"/>
      <c r="AH217" s="346"/>
      <c r="AI217" s="347"/>
      <c r="AJ217" s="346"/>
      <c r="AK217" s="347"/>
      <c r="AL217" s="346"/>
      <c r="AM217" s="347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7"/>
      <c r="J218" s="346"/>
      <c r="K218" s="347"/>
      <c r="L218" s="346"/>
      <c r="M218" s="347"/>
      <c r="N218" s="346"/>
      <c r="O218" s="347"/>
      <c r="P218" s="346"/>
      <c r="Q218" s="347"/>
      <c r="R218" s="346"/>
      <c r="S218" s="347"/>
      <c r="T218" s="346"/>
      <c r="U218" s="347"/>
      <c r="V218" s="346"/>
      <c r="W218" s="347"/>
      <c r="X218" s="346"/>
      <c r="Y218" s="347"/>
      <c r="Z218" s="346"/>
      <c r="AA218" s="347"/>
      <c r="AB218" s="346"/>
      <c r="AC218" s="347"/>
      <c r="AD218" s="346"/>
      <c r="AE218" s="347"/>
      <c r="AF218" s="346"/>
      <c r="AG218" s="347"/>
      <c r="AH218" s="346"/>
      <c r="AI218" s="347"/>
      <c r="AJ218" s="346"/>
      <c r="AK218" s="347"/>
      <c r="AL218" s="346"/>
      <c r="AM218" s="347"/>
      <c r="AN218" s="288">
        <f t="shared" si="19"/>
        <v>0</v>
      </c>
      <c r="AO218" s="289">
        <f>P!AK220</f>
        <v>130</v>
      </c>
      <c r="AP218" s="290">
        <f t="shared" si="18"/>
        <v>1</v>
      </c>
      <c r="AQ218" s="87" t="str">
        <f t="shared" si="20"/>
        <v xml:space="preserve"> 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7"/>
      <c r="J219" s="346"/>
      <c r="K219" s="347"/>
      <c r="L219" s="346"/>
      <c r="M219" s="347"/>
      <c r="N219" s="346"/>
      <c r="O219" s="347"/>
      <c r="P219" s="346"/>
      <c r="Q219" s="347"/>
      <c r="R219" s="346"/>
      <c r="S219" s="347"/>
      <c r="T219" s="346"/>
      <c r="U219" s="347"/>
      <c r="V219" s="346"/>
      <c r="W219" s="347"/>
      <c r="X219" s="346"/>
      <c r="Y219" s="347"/>
      <c r="Z219" s="346"/>
      <c r="AA219" s="347"/>
      <c r="AB219" s="346"/>
      <c r="AC219" s="347"/>
      <c r="AD219" s="346"/>
      <c r="AE219" s="347"/>
      <c r="AF219" s="346"/>
      <c r="AG219" s="347"/>
      <c r="AH219" s="346"/>
      <c r="AI219" s="347"/>
      <c r="AJ219" s="346"/>
      <c r="AK219" s="347"/>
      <c r="AL219" s="346"/>
      <c r="AM219" s="347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7"/>
      <c r="J220" s="346"/>
      <c r="K220" s="347"/>
      <c r="L220" s="346"/>
      <c r="M220" s="347"/>
      <c r="N220" s="346"/>
      <c r="O220" s="347"/>
      <c r="P220" s="346"/>
      <c r="Q220" s="347"/>
      <c r="R220" s="346"/>
      <c r="S220" s="347"/>
      <c r="T220" s="346"/>
      <c r="U220" s="347"/>
      <c r="V220" s="346"/>
      <c r="W220" s="347"/>
      <c r="X220" s="346"/>
      <c r="Y220" s="347"/>
      <c r="Z220" s="346"/>
      <c r="AA220" s="347"/>
      <c r="AB220" s="346"/>
      <c r="AC220" s="347"/>
      <c r="AD220" s="346"/>
      <c r="AE220" s="347"/>
      <c r="AF220" s="346"/>
      <c r="AG220" s="347"/>
      <c r="AH220" s="346"/>
      <c r="AI220" s="347"/>
      <c r="AJ220" s="346"/>
      <c r="AK220" s="347"/>
      <c r="AL220" s="346"/>
      <c r="AM220" s="347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7"/>
      <c r="J221" s="346"/>
      <c r="K221" s="347"/>
      <c r="L221" s="346"/>
      <c r="M221" s="347"/>
      <c r="N221" s="346"/>
      <c r="O221" s="347"/>
      <c r="P221" s="346"/>
      <c r="Q221" s="347"/>
      <c r="R221" s="346"/>
      <c r="S221" s="347"/>
      <c r="T221" s="346"/>
      <c r="U221" s="347"/>
      <c r="V221" s="346"/>
      <c r="W221" s="347"/>
      <c r="X221" s="346"/>
      <c r="Y221" s="347"/>
      <c r="Z221" s="346"/>
      <c r="AA221" s="347"/>
      <c r="AB221" s="346"/>
      <c r="AC221" s="347"/>
      <c r="AD221" s="346"/>
      <c r="AE221" s="347"/>
      <c r="AF221" s="346"/>
      <c r="AG221" s="347"/>
      <c r="AH221" s="346"/>
      <c r="AI221" s="347"/>
      <c r="AJ221" s="346"/>
      <c r="AK221" s="347"/>
      <c r="AL221" s="346"/>
      <c r="AM221" s="347"/>
      <c r="AN221" s="288">
        <f t="shared" si="19"/>
        <v>0</v>
      </c>
      <c r="AO221" s="289">
        <f>P!AK223</f>
        <v>245</v>
      </c>
      <c r="AP221" s="290">
        <f t="shared" si="18"/>
        <v>2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7"/>
      <c r="J222" s="346"/>
      <c r="K222" s="347"/>
      <c r="L222" s="346"/>
      <c r="M222" s="347"/>
      <c r="N222" s="346"/>
      <c r="O222" s="347"/>
      <c r="P222" s="346"/>
      <c r="Q222" s="347"/>
      <c r="R222" s="346"/>
      <c r="S222" s="347"/>
      <c r="T222" s="346"/>
      <c r="U222" s="347"/>
      <c r="V222" s="346"/>
      <c r="W222" s="347"/>
      <c r="X222" s="346"/>
      <c r="Y222" s="347"/>
      <c r="Z222" s="346"/>
      <c r="AA222" s="347"/>
      <c r="AB222" s="346"/>
      <c r="AC222" s="347"/>
      <c r="AD222" s="346"/>
      <c r="AE222" s="347"/>
      <c r="AF222" s="346"/>
      <c r="AG222" s="347"/>
      <c r="AH222" s="346"/>
      <c r="AI222" s="347"/>
      <c r="AJ222" s="346"/>
      <c r="AK222" s="347"/>
      <c r="AL222" s="346"/>
      <c r="AM222" s="347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7"/>
      <c r="J223" s="346"/>
      <c r="K223" s="347"/>
      <c r="L223" s="346"/>
      <c r="M223" s="347"/>
      <c r="N223" s="346"/>
      <c r="O223" s="347"/>
      <c r="P223" s="346"/>
      <c r="Q223" s="347"/>
      <c r="R223" s="346"/>
      <c r="S223" s="347"/>
      <c r="T223" s="346"/>
      <c r="U223" s="347"/>
      <c r="V223" s="346"/>
      <c r="W223" s="347"/>
      <c r="X223" s="346"/>
      <c r="Y223" s="347"/>
      <c r="Z223" s="346"/>
      <c r="AA223" s="347"/>
      <c r="AB223" s="346"/>
      <c r="AC223" s="347"/>
      <c r="AD223" s="346"/>
      <c r="AE223" s="347"/>
      <c r="AF223" s="346"/>
      <c r="AG223" s="347"/>
      <c r="AH223" s="346"/>
      <c r="AI223" s="347"/>
      <c r="AJ223" s="346"/>
      <c r="AK223" s="347"/>
      <c r="AL223" s="346"/>
      <c r="AM223" s="347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7"/>
      <c r="J224" s="346"/>
      <c r="K224" s="347"/>
      <c r="L224" s="346"/>
      <c r="M224" s="347"/>
      <c r="N224" s="346"/>
      <c r="O224" s="347"/>
      <c r="P224" s="346"/>
      <c r="Q224" s="347"/>
      <c r="R224" s="346"/>
      <c r="S224" s="347"/>
      <c r="T224" s="346"/>
      <c r="U224" s="347"/>
      <c r="V224" s="346"/>
      <c r="W224" s="347"/>
      <c r="X224" s="346"/>
      <c r="Y224" s="347"/>
      <c r="Z224" s="346"/>
      <c r="AA224" s="347"/>
      <c r="AB224" s="346"/>
      <c r="AC224" s="347"/>
      <c r="AD224" s="346"/>
      <c r="AE224" s="347"/>
      <c r="AF224" s="346"/>
      <c r="AG224" s="347"/>
      <c r="AH224" s="346"/>
      <c r="AI224" s="347"/>
      <c r="AJ224" s="346"/>
      <c r="AK224" s="347"/>
      <c r="AL224" s="346"/>
      <c r="AM224" s="347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7"/>
      <c r="J225" s="346"/>
      <c r="K225" s="347"/>
      <c r="L225" s="346"/>
      <c r="M225" s="347"/>
      <c r="N225" s="346"/>
      <c r="O225" s="347"/>
      <c r="P225" s="346"/>
      <c r="Q225" s="347"/>
      <c r="R225" s="346"/>
      <c r="S225" s="347"/>
      <c r="T225" s="346"/>
      <c r="U225" s="347"/>
      <c r="V225" s="346"/>
      <c r="W225" s="347"/>
      <c r="X225" s="346"/>
      <c r="Y225" s="347"/>
      <c r="Z225" s="346"/>
      <c r="AA225" s="347"/>
      <c r="AB225" s="346"/>
      <c r="AC225" s="347"/>
      <c r="AD225" s="346"/>
      <c r="AE225" s="347"/>
      <c r="AF225" s="346"/>
      <c r="AG225" s="347"/>
      <c r="AH225" s="346"/>
      <c r="AI225" s="347"/>
      <c r="AJ225" s="346"/>
      <c r="AK225" s="347"/>
      <c r="AL225" s="346"/>
      <c r="AM225" s="347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7"/>
      <c r="J226" s="346"/>
      <c r="K226" s="347"/>
      <c r="L226" s="346"/>
      <c r="M226" s="347"/>
      <c r="N226" s="346"/>
      <c r="O226" s="347"/>
      <c r="P226" s="346"/>
      <c r="Q226" s="347"/>
      <c r="R226" s="346"/>
      <c r="S226" s="347"/>
      <c r="T226" s="346"/>
      <c r="U226" s="347"/>
      <c r="V226" s="346"/>
      <c r="W226" s="347"/>
      <c r="X226" s="346"/>
      <c r="Y226" s="347"/>
      <c r="Z226" s="346"/>
      <c r="AA226" s="347"/>
      <c r="AB226" s="346"/>
      <c r="AC226" s="347"/>
      <c r="AD226" s="346"/>
      <c r="AE226" s="347"/>
      <c r="AF226" s="346"/>
      <c r="AG226" s="347"/>
      <c r="AH226" s="346"/>
      <c r="AI226" s="347"/>
      <c r="AJ226" s="346"/>
      <c r="AK226" s="347"/>
      <c r="AL226" s="346"/>
      <c r="AM226" s="347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7"/>
      <c r="J227" s="346"/>
      <c r="K227" s="347"/>
      <c r="L227" s="346"/>
      <c r="M227" s="347"/>
      <c r="N227" s="346"/>
      <c r="O227" s="347"/>
      <c r="P227" s="346"/>
      <c r="Q227" s="347"/>
      <c r="R227" s="346"/>
      <c r="S227" s="347"/>
      <c r="T227" s="346"/>
      <c r="U227" s="347"/>
      <c r="V227" s="346"/>
      <c r="W227" s="347"/>
      <c r="X227" s="346"/>
      <c r="Y227" s="347"/>
      <c r="Z227" s="346"/>
      <c r="AA227" s="347"/>
      <c r="AB227" s="346"/>
      <c r="AC227" s="347"/>
      <c r="AD227" s="346"/>
      <c r="AE227" s="347"/>
      <c r="AF227" s="346"/>
      <c r="AG227" s="347"/>
      <c r="AH227" s="346"/>
      <c r="AI227" s="347"/>
      <c r="AJ227" s="346"/>
      <c r="AK227" s="347"/>
      <c r="AL227" s="346"/>
      <c r="AM227" s="347"/>
      <c r="AN227" s="288">
        <f t="shared" si="19"/>
        <v>0</v>
      </c>
      <c r="AO227" s="354">
        <f>P!AK229</f>
        <v>0</v>
      </c>
      <c r="AP227" s="355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410.7407407407407</v>
      </c>
      <c r="E228" s="280">
        <v>0</v>
      </c>
      <c r="F228" s="281">
        <f>P!AJ230</f>
        <v>0</v>
      </c>
      <c r="G228" s="281">
        <f t="shared" si="21"/>
        <v>0</v>
      </c>
      <c r="H228" s="353"/>
      <c r="I228" s="360"/>
      <c r="J228" s="359"/>
      <c r="K228" s="360"/>
      <c r="L228" s="359"/>
      <c r="M228" s="360"/>
      <c r="N228" s="359"/>
      <c r="O228" s="360"/>
      <c r="P228" s="359"/>
      <c r="Q228" s="360"/>
      <c r="R228" s="359"/>
      <c r="S228" s="360"/>
      <c r="T228" s="359"/>
      <c r="U228" s="360"/>
      <c r="V228" s="359"/>
      <c r="W228" s="360"/>
      <c r="X228" s="359"/>
      <c r="Y228" s="360"/>
      <c r="Z228" s="359"/>
      <c r="AA228" s="360"/>
      <c r="AB228" s="359"/>
      <c r="AC228" s="360"/>
      <c r="AD228" s="359"/>
      <c r="AE228" s="360"/>
      <c r="AF228" s="359"/>
      <c r="AG228" s="360"/>
      <c r="AH228" s="359"/>
      <c r="AI228" s="360"/>
      <c r="AJ228" s="359"/>
      <c r="AK228" s="360"/>
      <c r="AL228" s="359"/>
      <c r="AM228" s="360"/>
      <c r="AN228" s="288">
        <f t="shared" si="19"/>
        <v>0</v>
      </c>
      <c r="AO228" s="367">
        <f>P!AK230</f>
        <v>410.7407407407407</v>
      </c>
      <c r="AP228" s="368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679.99975445629525</v>
      </c>
      <c r="E229" s="280">
        <v>0</v>
      </c>
      <c r="F229" s="281">
        <f>P!AJ231</f>
        <v>14.3</v>
      </c>
      <c r="G229" s="281">
        <f t="shared" si="21"/>
        <v>14.3</v>
      </c>
      <c r="H229" s="353"/>
      <c r="I229" s="360"/>
      <c r="J229" s="359"/>
      <c r="K229" s="360"/>
      <c r="L229" s="359"/>
      <c r="M229" s="360"/>
      <c r="N229" s="359"/>
      <c r="O229" s="360"/>
      <c r="P229" s="359"/>
      <c r="Q229" s="360"/>
      <c r="R229" s="359"/>
      <c r="S229" s="360"/>
      <c r="T229" s="359"/>
      <c r="U229" s="360"/>
      <c r="V229" s="359"/>
      <c r="W229" s="360"/>
      <c r="X229" s="359"/>
      <c r="Y229" s="360"/>
      <c r="Z229" s="359"/>
      <c r="AA229" s="360"/>
      <c r="AB229" s="359"/>
      <c r="AC229" s="360"/>
      <c r="AD229" s="359"/>
      <c r="AE229" s="360"/>
      <c r="AF229" s="359"/>
      <c r="AG229" s="360"/>
      <c r="AH229" s="359"/>
      <c r="AI229" s="360"/>
      <c r="AJ229" s="359"/>
      <c r="AK229" s="360"/>
      <c r="AL229" s="359"/>
      <c r="AM229" s="360"/>
      <c r="AN229" s="288">
        <f t="shared" si="19"/>
        <v>0</v>
      </c>
      <c r="AO229" s="367">
        <f>P!AK231</f>
        <v>680</v>
      </c>
      <c r="AP229" s="368">
        <f t="shared" si="18"/>
        <v>14.3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806.14958011542569</v>
      </c>
      <c r="E230" s="280">
        <v>32.949999999999996</v>
      </c>
      <c r="F230" s="281">
        <f>P!AJ232</f>
        <v>28</v>
      </c>
      <c r="G230" s="281">
        <f>E230+F230</f>
        <v>60.949999999999996</v>
      </c>
      <c r="H230" s="314"/>
      <c r="I230" s="347"/>
      <c r="J230" s="346"/>
      <c r="K230" s="347"/>
      <c r="L230" s="346"/>
      <c r="M230" s="347"/>
      <c r="N230" s="346"/>
      <c r="O230" s="347"/>
      <c r="P230" s="346"/>
      <c r="Q230" s="347"/>
      <c r="R230" s="346"/>
      <c r="S230" s="347"/>
      <c r="T230" s="346"/>
      <c r="U230" s="347"/>
      <c r="V230" s="346"/>
      <c r="W230" s="347"/>
      <c r="X230" s="346"/>
      <c r="Y230" s="347"/>
      <c r="Z230" s="346"/>
      <c r="AA230" s="347"/>
      <c r="AB230" s="346"/>
      <c r="AC230" s="347"/>
      <c r="AD230" s="346"/>
      <c r="AE230" s="347"/>
      <c r="AF230" s="346"/>
      <c r="AG230" s="347"/>
      <c r="AH230" s="346"/>
      <c r="AI230" s="347"/>
      <c r="AJ230" s="346"/>
      <c r="AK230" s="347"/>
      <c r="AL230" s="346"/>
      <c r="AM230" s="347"/>
      <c r="AN230" s="288">
        <f t="shared" si="19"/>
        <v>0</v>
      </c>
      <c r="AO230" s="356">
        <f>P!AK232</f>
        <v>778.57142857142856</v>
      </c>
      <c r="AP230" s="357">
        <f t="shared" si="18"/>
        <v>60.949999999999996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1.4000569527475253</v>
      </c>
      <c r="E231" s="280">
        <v>3500</v>
      </c>
      <c r="F231" s="281">
        <f>P!AJ233</f>
        <v>2000</v>
      </c>
      <c r="G231" s="281">
        <f>E231+F231</f>
        <v>5500</v>
      </c>
      <c r="H231" s="314"/>
      <c r="I231" s="347"/>
      <c r="J231" s="346"/>
      <c r="K231" s="347"/>
      <c r="L231" s="346"/>
      <c r="M231" s="347"/>
      <c r="N231" s="346"/>
      <c r="O231" s="347"/>
      <c r="P231" s="346"/>
      <c r="Q231" s="347"/>
      <c r="R231" s="346"/>
      <c r="S231" s="347"/>
      <c r="T231" s="346"/>
      <c r="U231" s="347"/>
      <c r="V231" s="346"/>
      <c r="W231" s="347"/>
      <c r="X231" s="346"/>
      <c r="Y231" s="347"/>
      <c r="Z231" s="346"/>
      <c r="AA231" s="347"/>
      <c r="AB231" s="346"/>
      <c r="AC231" s="347"/>
      <c r="AD231" s="346"/>
      <c r="AE231" s="347"/>
      <c r="AF231" s="346"/>
      <c r="AG231" s="347"/>
      <c r="AH231" s="346"/>
      <c r="AI231" s="347"/>
      <c r="AJ231" s="346"/>
      <c r="AK231" s="347"/>
      <c r="AL231" s="346"/>
      <c r="AM231" s="347"/>
      <c r="AN231" s="288">
        <f t="shared" si="19"/>
        <v>0</v>
      </c>
      <c r="AO231" s="289">
        <f>P!AK233</f>
        <v>1.4</v>
      </c>
      <c r="AP231" s="290">
        <f t="shared" si="18"/>
        <v>5500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29.334167709637047</v>
      </c>
      <c r="E232" s="280">
        <v>42</v>
      </c>
      <c r="F232" s="281">
        <f>P!AJ234</f>
        <v>270</v>
      </c>
      <c r="G232" s="281">
        <f t="shared" si="21"/>
        <v>312</v>
      </c>
      <c r="H232" s="314"/>
      <c r="I232" s="347"/>
      <c r="J232" s="346"/>
      <c r="K232" s="347"/>
      <c r="L232" s="346"/>
      <c r="M232" s="347"/>
      <c r="N232" s="346"/>
      <c r="O232" s="347"/>
      <c r="P232" s="346"/>
      <c r="Q232" s="347"/>
      <c r="R232" s="346"/>
      <c r="S232" s="347"/>
      <c r="T232" s="346"/>
      <c r="U232" s="347"/>
      <c r="V232" s="346"/>
      <c r="W232" s="347"/>
      <c r="X232" s="346"/>
      <c r="Y232" s="347"/>
      <c r="Z232" s="346"/>
      <c r="AA232" s="347"/>
      <c r="AB232" s="346"/>
      <c r="AC232" s="347"/>
      <c r="AD232" s="346"/>
      <c r="AE232" s="347"/>
      <c r="AF232" s="346"/>
      <c r="AG232" s="347"/>
      <c r="AH232" s="346"/>
      <c r="AI232" s="347"/>
      <c r="AJ232" s="346"/>
      <c r="AK232" s="347"/>
      <c r="AL232" s="346"/>
      <c r="AM232" s="347"/>
      <c r="AN232" s="288">
        <f t="shared" si="19"/>
        <v>0</v>
      </c>
      <c r="AO232" s="289">
        <f>P!AK234</f>
        <v>25</v>
      </c>
      <c r="AP232" s="290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350</v>
      </c>
      <c r="E233" s="280">
        <v>0</v>
      </c>
      <c r="F233" s="281">
        <f>P!AJ235</f>
        <v>12.4</v>
      </c>
      <c r="G233" s="281">
        <f t="shared" si="21"/>
        <v>12.4</v>
      </c>
      <c r="H233" s="314"/>
      <c r="I233" s="347"/>
      <c r="J233" s="346"/>
      <c r="K233" s="347"/>
      <c r="L233" s="346"/>
      <c r="M233" s="347"/>
      <c r="N233" s="346"/>
      <c r="O233" s="347"/>
      <c r="P233" s="346"/>
      <c r="Q233" s="347"/>
      <c r="R233" s="346"/>
      <c r="S233" s="347"/>
      <c r="T233" s="346"/>
      <c r="U233" s="347"/>
      <c r="V233" s="346"/>
      <c r="W233" s="347"/>
      <c r="X233" s="346"/>
      <c r="Y233" s="347"/>
      <c r="Z233" s="346"/>
      <c r="AA233" s="347"/>
      <c r="AB233" s="346"/>
      <c r="AC233" s="347"/>
      <c r="AD233" s="346"/>
      <c r="AE233" s="347"/>
      <c r="AF233" s="346"/>
      <c r="AG233" s="347"/>
      <c r="AH233" s="346"/>
      <c r="AI233" s="347"/>
      <c r="AJ233" s="346"/>
      <c r="AK233" s="347"/>
      <c r="AL233" s="346"/>
      <c r="AM233" s="347"/>
      <c r="AN233" s="288">
        <f t="shared" si="19"/>
        <v>0</v>
      </c>
      <c r="AO233" s="289">
        <f>P!AK235</f>
        <v>500</v>
      </c>
      <c r="AP233" s="290">
        <f t="shared" si="18"/>
        <v>12.4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7"/>
      <c r="J234" s="346"/>
      <c r="K234" s="347"/>
      <c r="L234" s="346"/>
      <c r="M234" s="347"/>
      <c r="N234" s="346"/>
      <c r="O234" s="347"/>
      <c r="P234" s="346"/>
      <c r="Q234" s="347"/>
      <c r="R234" s="346"/>
      <c r="S234" s="347"/>
      <c r="T234" s="346"/>
      <c r="U234" s="347"/>
      <c r="V234" s="346"/>
      <c r="W234" s="347"/>
      <c r="X234" s="346"/>
      <c r="Y234" s="347"/>
      <c r="Z234" s="346"/>
      <c r="AA234" s="347"/>
      <c r="AB234" s="346"/>
      <c r="AC234" s="347"/>
      <c r="AD234" s="346"/>
      <c r="AE234" s="347"/>
      <c r="AF234" s="346"/>
      <c r="AG234" s="347"/>
      <c r="AH234" s="346"/>
      <c r="AI234" s="347"/>
      <c r="AJ234" s="346"/>
      <c r="AK234" s="347"/>
      <c r="AL234" s="346"/>
      <c r="AM234" s="347"/>
      <c r="AN234" s="288">
        <f t="shared" si="19"/>
        <v>0</v>
      </c>
      <c r="AO234" s="289">
        <f>P!AK236</f>
        <v>600</v>
      </c>
      <c r="AP234" s="290">
        <f t="shared" si="18"/>
        <v>5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7"/>
      <c r="J235" s="346"/>
      <c r="K235" s="347"/>
      <c r="L235" s="346"/>
      <c r="M235" s="347"/>
      <c r="N235" s="346"/>
      <c r="O235" s="347"/>
      <c r="P235" s="346"/>
      <c r="Q235" s="347"/>
      <c r="R235" s="346"/>
      <c r="S235" s="347"/>
      <c r="T235" s="346"/>
      <c r="U235" s="347"/>
      <c r="V235" s="346"/>
      <c r="W235" s="347"/>
      <c r="X235" s="346"/>
      <c r="Y235" s="347"/>
      <c r="Z235" s="346"/>
      <c r="AA235" s="347"/>
      <c r="AB235" s="346"/>
      <c r="AC235" s="347"/>
      <c r="AD235" s="346"/>
      <c r="AE235" s="347"/>
      <c r="AF235" s="346"/>
      <c r="AG235" s="347"/>
      <c r="AH235" s="346"/>
      <c r="AI235" s="347"/>
      <c r="AJ235" s="346"/>
      <c r="AK235" s="347"/>
      <c r="AL235" s="346"/>
      <c r="AM235" s="347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7"/>
      <c r="J236" s="346"/>
      <c r="K236" s="347"/>
      <c r="L236" s="346"/>
      <c r="M236" s="347"/>
      <c r="N236" s="346"/>
      <c r="O236" s="347"/>
      <c r="P236" s="346"/>
      <c r="Q236" s="347"/>
      <c r="R236" s="346"/>
      <c r="S236" s="347"/>
      <c r="T236" s="346"/>
      <c r="U236" s="347"/>
      <c r="V236" s="346"/>
      <c r="W236" s="347"/>
      <c r="X236" s="346"/>
      <c r="Y236" s="347"/>
      <c r="Z236" s="346"/>
      <c r="AA236" s="347"/>
      <c r="AB236" s="346"/>
      <c r="AC236" s="347"/>
      <c r="AD236" s="346"/>
      <c r="AE236" s="347"/>
      <c r="AF236" s="346"/>
      <c r="AG236" s="347"/>
      <c r="AH236" s="346"/>
      <c r="AI236" s="347"/>
      <c r="AJ236" s="346"/>
      <c r="AK236" s="347"/>
      <c r="AL236" s="346"/>
      <c r="AM236" s="347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7"/>
      <c r="J237" s="346"/>
      <c r="K237" s="347"/>
      <c r="L237" s="346"/>
      <c r="M237" s="347"/>
      <c r="N237" s="346"/>
      <c r="O237" s="347"/>
      <c r="P237" s="346"/>
      <c r="Q237" s="347"/>
      <c r="R237" s="346"/>
      <c r="S237" s="347"/>
      <c r="T237" s="346"/>
      <c r="U237" s="347"/>
      <c r="V237" s="346"/>
      <c r="W237" s="347"/>
      <c r="X237" s="346"/>
      <c r="Y237" s="347"/>
      <c r="Z237" s="346"/>
      <c r="AA237" s="347"/>
      <c r="AB237" s="346"/>
      <c r="AC237" s="347"/>
      <c r="AD237" s="346"/>
      <c r="AE237" s="347"/>
      <c r="AF237" s="346"/>
      <c r="AG237" s="347"/>
      <c r="AH237" s="346"/>
      <c r="AI237" s="347"/>
      <c r="AJ237" s="346"/>
      <c r="AK237" s="347"/>
      <c r="AL237" s="346"/>
      <c r="AM237" s="347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500</v>
      </c>
      <c r="E238" s="280">
        <v>0</v>
      </c>
      <c r="F238" s="281">
        <f>P!AJ240</f>
        <v>3</v>
      </c>
      <c r="G238" s="281">
        <f t="shared" si="21"/>
        <v>3</v>
      </c>
      <c r="H238" s="314"/>
      <c r="I238" s="347"/>
      <c r="J238" s="346"/>
      <c r="K238" s="347"/>
      <c r="L238" s="346"/>
      <c r="M238" s="347"/>
      <c r="N238" s="346"/>
      <c r="O238" s="347"/>
      <c r="P238" s="346"/>
      <c r="Q238" s="347"/>
      <c r="R238" s="346"/>
      <c r="S238" s="347"/>
      <c r="T238" s="346"/>
      <c r="U238" s="347"/>
      <c r="V238" s="346"/>
      <c r="W238" s="347"/>
      <c r="X238" s="346"/>
      <c r="Y238" s="347"/>
      <c r="Z238" s="346"/>
      <c r="AA238" s="347"/>
      <c r="AB238" s="346"/>
      <c r="AC238" s="347"/>
      <c r="AD238" s="346"/>
      <c r="AE238" s="347"/>
      <c r="AF238" s="346"/>
      <c r="AG238" s="347"/>
      <c r="AH238" s="346"/>
      <c r="AI238" s="347"/>
      <c r="AJ238" s="346"/>
      <c r="AK238" s="347"/>
      <c r="AL238" s="346"/>
      <c r="AM238" s="347"/>
      <c r="AN238" s="288">
        <f t="shared" si="19"/>
        <v>0</v>
      </c>
      <c r="AO238" s="289">
        <f>P!AK240</f>
        <v>500</v>
      </c>
      <c r="AP238" s="290">
        <f t="shared" si="18"/>
        <v>3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7"/>
      <c r="J239" s="346"/>
      <c r="K239" s="347"/>
      <c r="L239" s="346"/>
      <c r="M239" s="347"/>
      <c r="N239" s="346"/>
      <c r="O239" s="347"/>
      <c r="P239" s="346"/>
      <c r="Q239" s="347"/>
      <c r="R239" s="346"/>
      <c r="S239" s="347"/>
      <c r="T239" s="346"/>
      <c r="U239" s="347"/>
      <c r="V239" s="346"/>
      <c r="W239" s="347"/>
      <c r="X239" s="346"/>
      <c r="Y239" s="347"/>
      <c r="Z239" s="346"/>
      <c r="AA239" s="347"/>
      <c r="AB239" s="346"/>
      <c r="AC239" s="347"/>
      <c r="AD239" s="346"/>
      <c r="AE239" s="347"/>
      <c r="AF239" s="346"/>
      <c r="AG239" s="347"/>
      <c r="AH239" s="346"/>
      <c r="AI239" s="347"/>
      <c r="AJ239" s="346"/>
      <c r="AK239" s="347"/>
      <c r="AL239" s="346"/>
      <c r="AM239" s="347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7"/>
      <c r="J240" s="346"/>
      <c r="K240" s="347"/>
      <c r="L240" s="346"/>
      <c r="M240" s="347"/>
      <c r="N240" s="346"/>
      <c r="O240" s="347"/>
      <c r="P240" s="346"/>
      <c r="Q240" s="347"/>
      <c r="R240" s="346"/>
      <c r="S240" s="347"/>
      <c r="T240" s="346"/>
      <c r="U240" s="347"/>
      <c r="V240" s="346"/>
      <c r="W240" s="347"/>
      <c r="X240" s="346"/>
      <c r="Y240" s="347"/>
      <c r="Z240" s="346"/>
      <c r="AA240" s="347"/>
      <c r="AB240" s="346"/>
      <c r="AC240" s="347"/>
      <c r="AD240" s="346"/>
      <c r="AE240" s="347"/>
      <c r="AF240" s="346"/>
      <c r="AG240" s="347"/>
      <c r="AH240" s="346"/>
      <c r="AI240" s="347"/>
      <c r="AJ240" s="346"/>
      <c r="AK240" s="347"/>
      <c r="AL240" s="346"/>
      <c r="AM240" s="347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7"/>
      <c r="J241" s="346"/>
      <c r="K241" s="347"/>
      <c r="L241" s="346"/>
      <c r="M241" s="347"/>
      <c r="N241" s="346"/>
      <c r="O241" s="347"/>
      <c r="P241" s="346"/>
      <c r="Q241" s="347"/>
      <c r="R241" s="346"/>
      <c r="S241" s="347"/>
      <c r="T241" s="346"/>
      <c r="U241" s="347"/>
      <c r="V241" s="346"/>
      <c r="W241" s="347"/>
      <c r="X241" s="346"/>
      <c r="Y241" s="347"/>
      <c r="Z241" s="346"/>
      <c r="AA241" s="347"/>
      <c r="AB241" s="346"/>
      <c r="AC241" s="347"/>
      <c r="AD241" s="346"/>
      <c r="AE241" s="347"/>
      <c r="AF241" s="346"/>
      <c r="AG241" s="347"/>
      <c r="AH241" s="346"/>
      <c r="AI241" s="347"/>
      <c r="AJ241" s="346"/>
      <c r="AK241" s="347"/>
      <c r="AL241" s="346"/>
      <c r="AM241" s="347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7"/>
      <c r="J242" s="346"/>
      <c r="K242" s="347"/>
      <c r="L242" s="346"/>
      <c r="M242" s="347"/>
      <c r="N242" s="346"/>
      <c r="O242" s="347"/>
      <c r="P242" s="346"/>
      <c r="Q242" s="347"/>
      <c r="R242" s="346"/>
      <c r="S242" s="347"/>
      <c r="T242" s="346"/>
      <c r="U242" s="347"/>
      <c r="V242" s="346"/>
      <c r="W242" s="347"/>
      <c r="X242" s="346"/>
      <c r="Y242" s="347"/>
      <c r="Z242" s="346"/>
      <c r="AA242" s="347"/>
      <c r="AB242" s="346"/>
      <c r="AC242" s="347"/>
      <c r="AD242" s="346"/>
      <c r="AE242" s="347"/>
      <c r="AF242" s="346"/>
      <c r="AG242" s="347"/>
      <c r="AH242" s="346"/>
      <c r="AI242" s="347"/>
      <c r="AJ242" s="346"/>
      <c r="AK242" s="347"/>
      <c r="AL242" s="346"/>
      <c r="AM242" s="347"/>
      <c r="AN242" s="288">
        <f t="shared" si="19"/>
        <v>0</v>
      </c>
      <c r="AO242" s="354">
        <f>P!AK244</f>
        <v>38.407079646017699</v>
      </c>
      <c r="AP242" s="355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9.5770171149144261</v>
      </c>
      <c r="E243" s="280">
        <v>0</v>
      </c>
      <c r="F243" s="281">
        <f>P!AJ245</f>
        <v>686</v>
      </c>
      <c r="G243" s="335">
        <f t="shared" si="21"/>
        <v>686</v>
      </c>
      <c r="H243" s="334"/>
      <c r="I243" s="360"/>
      <c r="J243" s="359"/>
      <c r="K243" s="360"/>
      <c r="L243" s="359"/>
      <c r="M243" s="360"/>
      <c r="N243" s="359"/>
      <c r="O243" s="360"/>
      <c r="P243" s="359"/>
      <c r="Q243" s="360"/>
      <c r="R243" s="359"/>
      <c r="S243" s="360"/>
      <c r="T243" s="359"/>
      <c r="U243" s="360"/>
      <c r="V243" s="359"/>
      <c r="W243" s="360"/>
      <c r="X243" s="359"/>
      <c r="Y243" s="360"/>
      <c r="Z243" s="359"/>
      <c r="AA243" s="360"/>
      <c r="AB243" s="359"/>
      <c r="AC243" s="360"/>
      <c r="AD243" s="359"/>
      <c r="AE243" s="360"/>
      <c r="AF243" s="359"/>
      <c r="AG243" s="360"/>
      <c r="AH243" s="359"/>
      <c r="AI243" s="360"/>
      <c r="AJ243" s="359"/>
      <c r="AK243" s="360"/>
      <c r="AL243" s="359"/>
      <c r="AM243" s="360"/>
      <c r="AN243" s="288">
        <f t="shared" si="19"/>
        <v>0</v>
      </c>
      <c r="AO243" s="365">
        <f>P!AK245</f>
        <v>9.5204081632653068</v>
      </c>
      <c r="AP243" s="366">
        <f t="shared" si="18"/>
        <v>686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0">
        <v>515</v>
      </c>
      <c r="E244" s="280">
        <v>0</v>
      </c>
      <c r="F244" s="281">
        <f>P!AJ246</f>
        <v>0</v>
      </c>
      <c r="G244" s="330">
        <f t="shared" si="21"/>
        <v>0</v>
      </c>
      <c r="H244" s="353"/>
      <c r="I244" s="360"/>
      <c r="J244" s="359"/>
      <c r="K244" s="360"/>
      <c r="L244" s="359"/>
      <c r="M244" s="360"/>
      <c r="N244" s="359"/>
      <c r="O244" s="360"/>
      <c r="P244" s="359"/>
      <c r="Q244" s="360"/>
      <c r="R244" s="359"/>
      <c r="S244" s="360"/>
      <c r="T244" s="359"/>
      <c r="U244" s="360"/>
      <c r="V244" s="359"/>
      <c r="W244" s="360"/>
      <c r="X244" s="359"/>
      <c r="Y244" s="360"/>
      <c r="Z244" s="359"/>
      <c r="AA244" s="360"/>
      <c r="AB244" s="359"/>
      <c r="AC244" s="360"/>
      <c r="AD244" s="359"/>
      <c r="AE244" s="360"/>
      <c r="AF244" s="359"/>
      <c r="AG244" s="360"/>
      <c r="AH244" s="359"/>
      <c r="AI244" s="360"/>
      <c r="AJ244" s="359"/>
      <c r="AK244" s="360"/>
      <c r="AL244" s="359"/>
      <c r="AM244" s="360"/>
      <c r="AN244" s="288">
        <f t="shared" si="19"/>
        <v>0</v>
      </c>
      <c r="AO244" s="367">
        <f>P!AK246</f>
        <v>515</v>
      </c>
      <c r="AP244" s="368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349.98526936026929</v>
      </c>
      <c r="E245" s="280">
        <v>4.25</v>
      </c>
      <c r="F245" s="281">
        <f>P!AJ247</f>
        <v>20</v>
      </c>
      <c r="G245" s="281">
        <f t="shared" si="21"/>
        <v>24.25</v>
      </c>
      <c r="H245" s="314"/>
      <c r="I245" s="347"/>
      <c r="J245" s="346"/>
      <c r="K245" s="347"/>
      <c r="L245" s="346"/>
      <c r="M245" s="347"/>
      <c r="N245" s="346"/>
      <c r="O245" s="347"/>
      <c r="P245" s="346"/>
      <c r="Q245" s="347"/>
      <c r="R245" s="346"/>
      <c r="S245" s="347"/>
      <c r="T245" s="346"/>
      <c r="U245" s="347"/>
      <c r="V245" s="346"/>
      <c r="W245" s="347"/>
      <c r="X245" s="346"/>
      <c r="Y245" s="347"/>
      <c r="Z245" s="346"/>
      <c r="AA245" s="347"/>
      <c r="AB245" s="346"/>
      <c r="AC245" s="347"/>
      <c r="AD245" s="346"/>
      <c r="AE245" s="347"/>
      <c r="AF245" s="346"/>
      <c r="AG245" s="347"/>
      <c r="AH245" s="346"/>
      <c r="AI245" s="347"/>
      <c r="AJ245" s="346"/>
      <c r="AK245" s="347"/>
      <c r="AL245" s="346"/>
      <c r="AM245" s="347"/>
      <c r="AN245" s="288">
        <f t="shared" si="19"/>
        <v>0</v>
      </c>
      <c r="AO245" s="356">
        <f>P!AK247</f>
        <v>350</v>
      </c>
      <c r="AP245" s="357">
        <f t="shared" si="18"/>
        <v>24.25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5">
        <f>E246+F246</f>
        <v>727</v>
      </c>
      <c r="H246" s="353"/>
      <c r="I246" s="360"/>
      <c r="J246" s="359"/>
      <c r="K246" s="360"/>
      <c r="L246" s="359"/>
      <c r="M246" s="360"/>
      <c r="N246" s="359"/>
      <c r="O246" s="360"/>
      <c r="P246" s="359"/>
      <c r="Q246" s="360"/>
      <c r="R246" s="359"/>
      <c r="S246" s="360"/>
      <c r="T246" s="359"/>
      <c r="U246" s="360"/>
      <c r="V246" s="359"/>
      <c r="W246" s="360"/>
      <c r="X246" s="359"/>
      <c r="Y246" s="360"/>
      <c r="Z246" s="359"/>
      <c r="AA246" s="360"/>
      <c r="AB246" s="359"/>
      <c r="AC246" s="360"/>
      <c r="AD246" s="359"/>
      <c r="AE246" s="360"/>
      <c r="AF246" s="359"/>
      <c r="AG246" s="360"/>
      <c r="AH246" s="359"/>
      <c r="AI246" s="360"/>
      <c r="AJ246" s="359"/>
      <c r="AK246" s="360"/>
      <c r="AL246" s="359"/>
      <c r="AM246" s="360"/>
      <c r="AN246" s="288">
        <f t="shared" si="19"/>
        <v>0</v>
      </c>
      <c r="AO246" s="289">
        <f>P!AK248</f>
        <v>20</v>
      </c>
      <c r="AP246" s="368">
        <f t="shared" si="18"/>
        <v>727</v>
      </c>
      <c r="AQ246" s="87" t="str">
        <f t="shared" si="20"/>
        <v xml:space="preserve"> </v>
      </c>
    </row>
    <row r="247" spans="1:53" s="342" customFormat="1" ht="17.25" customHeight="1">
      <c r="A247" s="85">
        <v>245</v>
      </c>
      <c r="B247" s="308" t="s">
        <v>452</v>
      </c>
      <c r="C247" s="85" t="s">
        <v>31</v>
      </c>
      <c r="D247" s="280">
        <v>1</v>
      </c>
      <c r="E247" s="280">
        <v>0</v>
      </c>
      <c r="F247" s="339">
        <f>P!AJ249</f>
        <v>42195</v>
      </c>
      <c r="G247" s="340">
        <f t="shared" si="21"/>
        <v>42195</v>
      </c>
      <c r="H247" s="334"/>
      <c r="I247" s="360"/>
      <c r="J247" s="359"/>
      <c r="K247" s="360"/>
      <c r="L247" s="359"/>
      <c r="M247" s="360"/>
      <c r="N247" s="359"/>
      <c r="O247" s="360"/>
      <c r="P247" s="359"/>
      <c r="Q247" s="360"/>
      <c r="R247" s="359"/>
      <c r="S247" s="360"/>
      <c r="T247" s="359"/>
      <c r="U247" s="360"/>
      <c r="V247" s="359"/>
      <c r="W247" s="360"/>
      <c r="X247" s="359"/>
      <c r="Y247" s="360"/>
      <c r="Z247" s="359"/>
      <c r="AA247" s="360"/>
      <c r="AB247" s="359"/>
      <c r="AC247" s="360"/>
      <c r="AD247" s="359"/>
      <c r="AE247" s="360"/>
      <c r="AF247" s="359"/>
      <c r="AG247" s="360"/>
      <c r="AH247" s="359"/>
      <c r="AI247" s="360"/>
      <c r="AJ247" s="359"/>
      <c r="AK247" s="360"/>
      <c r="AL247" s="359"/>
      <c r="AM247" s="360"/>
      <c r="AN247" s="288">
        <f t="shared" si="19"/>
        <v>0</v>
      </c>
      <c r="AO247" s="288">
        <f>P!AK249</f>
        <v>1</v>
      </c>
      <c r="AP247" s="369">
        <f t="shared" si="18"/>
        <v>42195</v>
      </c>
      <c r="AQ247" s="341" t="str">
        <f t="shared" si="20"/>
        <v xml:space="preserve"> </v>
      </c>
      <c r="AS247" s="343"/>
      <c r="BA247" s="343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1530</v>
      </c>
      <c r="G248" s="330">
        <f t="shared" si="21"/>
        <v>1530</v>
      </c>
      <c r="H248" s="353"/>
      <c r="I248" s="360"/>
      <c r="J248" s="359"/>
      <c r="K248" s="360"/>
      <c r="L248" s="359"/>
      <c r="M248" s="360"/>
      <c r="N248" s="359"/>
      <c r="O248" s="360"/>
      <c r="P248" s="359"/>
      <c r="Q248" s="360"/>
      <c r="R248" s="359"/>
      <c r="S248" s="360"/>
      <c r="T248" s="359"/>
      <c r="U248" s="360"/>
      <c r="V248" s="359"/>
      <c r="W248" s="360"/>
      <c r="X248" s="359"/>
      <c r="Y248" s="360"/>
      <c r="Z248" s="359"/>
      <c r="AA248" s="360"/>
      <c r="AB248" s="359"/>
      <c r="AC248" s="360"/>
      <c r="AD248" s="359"/>
      <c r="AE248" s="360"/>
      <c r="AF248" s="359"/>
      <c r="AG248" s="360"/>
      <c r="AH248" s="359"/>
      <c r="AI248" s="360"/>
      <c r="AJ248" s="359"/>
      <c r="AK248" s="360"/>
      <c r="AL248" s="359"/>
      <c r="AM248" s="360"/>
      <c r="AN248" s="288">
        <f t="shared" si="19"/>
        <v>0</v>
      </c>
      <c r="AO248" s="289">
        <f>P!AK250</f>
        <v>1</v>
      </c>
      <c r="AP248" s="368">
        <f t="shared" si="18"/>
        <v>1530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30">
        <f t="shared" si="21"/>
        <v>3300</v>
      </c>
      <c r="H249" s="353"/>
      <c r="I249" s="360"/>
      <c r="J249" s="359"/>
      <c r="K249" s="360"/>
      <c r="L249" s="359"/>
      <c r="M249" s="360"/>
      <c r="N249" s="359"/>
      <c r="O249" s="360"/>
      <c r="P249" s="359"/>
      <c r="Q249" s="360"/>
      <c r="R249" s="359"/>
      <c r="S249" s="360"/>
      <c r="T249" s="359"/>
      <c r="U249" s="360"/>
      <c r="V249" s="359"/>
      <c r="W249" s="360"/>
      <c r="X249" s="359"/>
      <c r="Y249" s="360"/>
      <c r="Z249" s="359"/>
      <c r="AA249" s="360"/>
      <c r="AB249" s="359"/>
      <c r="AC249" s="360"/>
      <c r="AD249" s="359"/>
      <c r="AE249" s="360"/>
      <c r="AF249" s="359"/>
      <c r="AG249" s="360"/>
      <c r="AH249" s="359"/>
      <c r="AI249" s="360"/>
      <c r="AJ249" s="359"/>
      <c r="AK249" s="360"/>
      <c r="AL249" s="359"/>
      <c r="AM249" s="360"/>
      <c r="AN249" s="288">
        <f t="shared" si="19"/>
        <v>0</v>
      </c>
      <c r="AO249" s="289">
        <f>P!AK251</f>
        <v>1</v>
      </c>
      <c r="AP249" s="368">
        <f t="shared" si="18"/>
        <v>3300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2291</v>
      </c>
      <c r="G250" s="330">
        <f t="shared" si="21"/>
        <v>2291</v>
      </c>
      <c r="H250" s="353"/>
      <c r="I250" s="360"/>
      <c r="J250" s="359"/>
      <c r="K250" s="360"/>
      <c r="L250" s="359"/>
      <c r="M250" s="360"/>
      <c r="N250" s="359"/>
      <c r="O250" s="360"/>
      <c r="P250" s="359"/>
      <c r="Q250" s="360"/>
      <c r="R250" s="359"/>
      <c r="S250" s="360"/>
      <c r="T250" s="359"/>
      <c r="U250" s="360"/>
      <c r="V250" s="359"/>
      <c r="W250" s="360"/>
      <c r="X250" s="359"/>
      <c r="Y250" s="360"/>
      <c r="Z250" s="359"/>
      <c r="AA250" s="360"/>
      <c r="AB250" s="359"/>
      <c r="AC250" s="360"/>
      <c r="AD250" s="359"/>
      <c r="AE250" s="360"/>
      <c r="AF250" s="359"/>
      <c r="AG250" s="360"/>
      <c r="AH250" s="359"/>
      <c r="AI250" s="360"/>
      <c r="AJ250" s="359"/>
      <c r="AK250" s="360"/>
      <c r="AL250" s="359"/>
      <c r="AM250" s="360"/>
      <c r="AN250" s="288">
        <f t="shared" si="19"/>
        <v>0</v>
      </c>
      <c r="AO250" s="289">
        <f>P!AK252</f>
        <v>1.1152335224792667</v>
      </c>
      <c r="AP250" s="368">
        <f t="shared" si="18"/>
        <v>2291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6250</v>
      </c>
      <c r="G251" s="330">
        <f t="shared" si="21"/>
        <v>6250</v>
      </c>
      <c r="H251" s="353"/>
      <c r="I251" s="360"/>
      <c r="J251" s="359"/>
      <c r="K251" s="360"/>
      <c r="L251" s="359"/>
      <c r="M251" s="360"/>
      <c r="N251" s="359"/>
      <c r="O251" s="360"/>
      <c r="P251" s="359"/>
      <c r="Q251" s="360"/>
      <c r="R251" s="359"/>
      <c r="S251" s="360"/>
      <c r="T251" s="359"/>
      <c r="U251" s="360"/>
      <c r="V251" s="359"/>
      <c r="W251" s="360"/>
      <c r="X251" s="359"/>
      <c r="Y251" s="360"/>
      <c r="Z251" s="359"/>
      <c r="AA251" s="360"/>
      <c r="AB251" s="359"/>
      <c r="AC251" s="360"/>
      <c r="AD251" s="359"/>
      <c r="AE251" s="360"/>
      <c r="AF251" s="359"/>
      <c r="AG251" s="360"/>
      <c r="AH251" s="359"/>
      <c r="AI251" s="360"/>
      <c r="AJ251" s="359"/>
      <c r="AK251" s="360"/>
      <c r="AL251" s="359"/>
      <c r="AM251" s="360"/>
      <c r="AN251" s="288">
        <f t="shared" si="19"/>
        <v>0</v>
      </c>
      <c r="AO251" s="289">
        <f>P!AK253</f>
        <v>1</v>
      </c>
      <c r="AP251" s="368">
        <f t="shared" si="18"/>
        <v>6250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0</v>
      </c>
      <c r="G252" s="330">
        <f t="shared" si="21"/>
        <v>0</v>
      </c>
      <c r="H252" s="353"/>
      <c r="I252" s="360"/>
      <c r="J252" s="359"/>
      <c r="K252" s="360"/>
      <c r="L252" s="359"/>
      <c r="M252" s="360"/>
      <c r="N252" s="359"/>
      <c r="O252" s="360"/>
      <c r="P252" s="359"/>
      <c r="Q252" s="360"/>
      <c r="R252" s="359"/>
      <c r="S252" s="360"/>
      <c r="T252" s="359"/>
      <c r="U252" s="360"/>
      <c r="V252" s="359"/>
      <c r="W252" s="360"/>
      <c r="X252" s="359"/>
      <c r="Y252" s="360"/>
      <c r="Z252" s="359"/>
      <c r="AA252" s="360"/>
      <c r="AB252" s="359"/>
      <c r="AC252" s="360"/>
      <c r="AD252" s="359"/>
      <c r="AE252" s="360"/>
      <c r="AF252" s="359"/>
      <c r="AG252" s="360"/>
      <c r="AH252" s="359"/>
      <c r="AI252" s="360"/>
      <c r="AJ252" s="359"/>
      <c r="AK252" s="360"/>
      <c r="AL252" s="359"/>
      <c r="AM252" s="360"/>
      <c r="AN252" s="288">
        <f t="shared" si="19"/>
        <v>0</v>
      </c>
      <c r="AO252" s="289">
        <f>P!AK254</f>
        <v>1</v>
      </c>
      <c r="AP252" s="368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1"/>
      <c r="I254" s="352"/>
    </row>
    <row r="255" spans="1:53">
      <c r="C255"/>
      <c r="D255"/>
      <c r="E255"/>
      <c r="F255"/>
      <c r="G255"/>
      <c r="H255" s="351"/>
      <c r="I255" s="352"/>
    </row>
    <row r="256" spans="1:53">
      <c r="C256"/>
      <c r="D256"/>
      <c r="E256"/>
      <c r="F256"/>
      <c r="G256"/>
      <c r="H256" s="351"/>
      <c r="I256" s="352"/>
    </row>
    <row r="257" spans="3:9">
      <c r="C257"/>
      <c r="D257"/>
      <c r="E257"/>
      <c r="F257"/>
      <c r="G257"/>
      <c r="H257" s="351"/>
      <c r="I257" s="352"/>
    </row>
    <row r="258" spans="3:9">
      <c r="C258"/>
      <c r="D258"/>
      <c r="E258"/>
      <c r="F258"/>
      <c r="G258"/>
      <c r="H258" s="351"/>
      <c r="I258" s="352"/>
    </row>
    <row r="259" spans="3:9">
      <c r="C259"/>
      <c r="D259"/>
      <c r="E259"/>
      <c r="F259"/>
      <c r="G259"/>
      <c r="H259" s="351"/>
      <c r="I259" s="352"/>
    </row>
    <row r="260" spans="3:9">
      <c r="C260"/>
      <c r="D260"/>
      <c r="E260"/>
      <c r="F260"/>
      <c r="G260"/>
      <c r="H260" s="351"/>
      <c r="I260" s="352"/>
    </row>
    <row r="261" spans="3:9">
      <c r="C261"/>
      <c r="D261"/>
      <c r="E261"/>
      <c r="F261"/>
      <c r="G261"/>
      <c r="H261" s="351"/>
      <c r="I261" s="352"/>
    </row>
    <row r="262" spans="3:9">
      <c r="C262"/>
      <c r="D262"/>
      <c r="E262"/>
      <c r="F262"/>
      <c r="G262"/>
      <c r="H262" s="351"/>
      <c r="I262" s="352"/>
    </row>
    <row r="263" spans="3:9">
      <c r="C263"/>
      <c r="D263"/>
      <c r="E263"/>
      <c r="F263"/>
      <c r="G263"/>
      <c r="H263" s="351"/>
      <c r="I263" s="352"/>
    </row>
    <row r="264" spans="3:9">
      <c r="C264"/>
      <c r="D264"/>
      <c r="E264"/>
      <c r="F264"/>
      <c r="G264"/>
      <c r="H264" s="351"/>
      <c r="I264" s="352"/>
    </row>
    <row r="265" spans="3:9">
      <c r="C265"/>
      <c r="D265"/>
      <c r="E265"/>
      <c r="F265"/>
      <c r="G265"/>
      <c r="H265" s="351"/>
      <c r="I265" s="352"/>
    </row>
    <row r="266" spans="3:9">
      <c r="C266"/>
      <c r="D266"/>
      <c r="E266"/>
      <c r="F266"/>
      <c r="G266"/>
      <c r="H266" s="351"/>
      <c r="I266" s="352"/>
    </row>
    <row r="267" spans="3:9">
      <c r="C267"/>
      <c r="D267"/>
      <c r="E267"/>
      <c r="F267"/>
      <c r="G267"/>
      <c r="H267" s="351"/>
      <c r="I267" s="352"/>
    </row>
    <row r="268" spans="3:9">
      <c r="C268"/>
      <c r="D268"/>
      <c r="E268"/>
      <c r="F268"/>
      <c r="G268"/>
      <c r="H268" s="351"/>
      <c r="I268" s="352"/>
    </row>
    <row r="269" spans="3:9">
      <c r="C269"/>
      <c r="D269"/>
      <c r="E269"/>
      <c r="F269"/>
      <c r="G269"/>
      <c r="H269" s="351"/>
      <c r="I269" s="352"/>
    </row>
    <row r="270" spans="3:9">
      <c r="C270"/>
      <c r="D270"/>
      <c r="E270"/>
      <c r="F270"/>
      <c r="G270"/>
      <c r="H270" s="351"/>
      <c r="I270" s="352"/>
    </row>
    <row r="271" spans="3:9">
      <c r="C271"/>
      <c r="D271"/>
      <c r="E271"/>
      <c r="F271"/>
      <c r="G271"/>
      <c r="H271" s="351"/>
      <c r="I271" s="352"/>
    </row>
    <row r="272" spans="3:9">
      <c r="C272"/>
      <c r="D272"/>
      <c r="E272"/>
      <c r="F272"/>
      <c r="G272"/>
      <c r="H272" s="351"/>
      <c r="I272" s="352"/>
    </row>
    <row r="273" spans="3:9">
      <c r="C273"/>
      <c r="D273"/>
      <c r="E273"/>
      <c r="F273"/>
      <c r="G273"/>
      <c r="H273" s="351"/>
      <c r="I273" s="352"/>
    </row>
    <row r="274" spans="3:9">
      <c r="C274"/>
      <c r="D274"/>
      <c r="E274"/>
      <c r="F274"/>
      <c r="G274"/>
      <c r="H274" s="351"/>
      <c r="I274" s="352"/>
    </row>
    <row r="275" spans="3:9">
      <c r="C275"/>
      <c r="D275"/>
      <c r="E275"/>
      <c r="F275"/>
      <c r="G275"/>
      <c r="H275" s="351"/>
      <c r="I275" s="352"/>
    </row>
    <row r="276" spans="3:9">
      <c r="C276"/>
      <c r="D276"/>
      <c r="E276"/>
      <c r="F276"/>
      <c r="G276"/>
      <c r="H276" s="351"/>
      <c r="I276" s="352"/>
    </row>
    <row r="277" spans="3:9">
      <c r="C277"/>
      <c r="D277"/>
      <c r="E277"/>
      <c r="F277"/>
      <c r="G277"/>
      <c r="H277" s="351"/>
      <c r="I277" s="352"/>
    </row>
    <row r="278" spans="3:9">
      <c r="C278"/>
      <c r="D278"/>
      <c r="E278"/>
      <c r="F278"/>
      <c r="G278"/>
      <c r="H278" s="351"/>
      <c r="I278" s="352"/>
    </row>
    <row r="279" spans="3:9">
      <c r="C279"/>
      <c r="D279"/>
      <c r="E279"/>
      <c r="F279"/>
      <c r="G279"/>
      <c r="H279" s="351"/>
      <c r="I279" s="352"/>
    </row>
    <row r="280" spans="3:9">
      <c r="C280"/>
      <c r="D280"/>
      <c r="E280"/>
      <c r="F280"/>
      <c r="G280"/>
      <c r="H280" s="351"/>
      <c r="I280" s="352"/>
    </row>
    <row r="281" spans="3:9">
      <c r="C281"/>
      <c r="D281"/>
      <c r="E281"/>
      <c r="F281"/>
      <c r="G281"/>
      <c r="H281" s="351"/>
      <c r="I281" s="352"/>
    </row>
    <row r="282" spans="3:9">
      <c r="C282"/>
      <c r="D282"/>
      <c r="E282"/>
      <c r="F282"/>
      <c r="G282"/>
      <c r="H282" s="351"/>
      <c r="I282" s="352"/>
    </row>
    <row r="283" spans="3:9">
      <c r="C283"/>
      <c r="D283"/>
      <c r="E283"/>
      <c r="F283"/>
      <c r="G283"/>
      <c r="H283" s="351"/>
      <c r="I283" s="352"/>
    </row>
    <row r="284" spans="3:9">
      <c r="C284"/>
      <c r="D284"/>
      <c r="E284"/>
      <c r="F284"/>
      <c r="G284"/>
      <c r="H284" s="351"/>
      <c r="I284" s="352"/>
    </row>
    <row r="285" spans="3:9">
      <c r="C285"/>
      <c r="D285"/>
      <c r="E285"/>
      <c r="F285"/>
      <c r="G285"/>
      <c r="H285" s="351"/>
      <c r="I285" s="352"/>
    </row>
    <row r="286" spans="3:9">
      <c r="C286"/>
      <c r="D286"/>
      <c r="E286"/>
      <c r="F286"/>
      <c r="G286"/>
      <c r="H286" s="351"/>
      <c r="I286" s="352"/>
    </row>
    <row r="287" spans="3:9">
      <c r="C287"/>
      <c r="D287"/>
      <c r="E287"/>
      <c r="F287"/>
      <c r="G287"/>
      <c r="H287" s="351"/>
      <c r="I287" s="352"/>
    </row>
    <row r="288" spans="3:9">
      <c r="C288"/>
      <c r="D288"/>
      <c r="E288"/>
      <c r="F288"/>
      <c r="G288"/>
      <c r="H288" s="351"/>
      <c r="I288" s="352"/>
    </row>
    <row r="289" spans="3:9">
      <c r="C289"/>
      <c r="D289"/>
      <c r="E289"/>
      <c r="F289"/>
      <c r="G289"/>
      <c r="H289" s="351"/>
      <c r="I289" s="352"/>
    </row>
    <row r="290" spans="3:9">
      <c r="C290"/>
      <c r="D290"/>
      <c r="E290"/>
      <c r="F290"/>
      <c r="G290"/>
      <c r="H290" s="351"/>
      <c r="I290" s="352"/>
    </row>
    <row r="291" spans="3:9">
      <c r="C291"/>
      <c r="D291"/>
      <c r="E291"/>
      <c r="F291"/>
      <c r="G291"/>
      <c r="H291" s="351"/>
      <c r="I291" s="352"/>
    </row>
    <row r="292" spans="3:9">
      <c r="C292"/>
      <c r="D292"/>
      <c r="E292"/>
      <c r="F292"/>
      <c r="G292"/>
      <c r="H292" s="351"/>
      <c r="I292" s="352"/>
    </row>
    <row r="293" spans="3:9">
      <c r="C293"/>
      <c r="D293"/>
      <c r="E293"/>
      <c r="F293"/>
      <c r="G293"/>
      <c r="H293" s="351"/>
      <c r="I293" s="352"/>
    </row>
    <row r="294" spans="3:9">
      <c r="C294"/>
      <c r="D294"/>
      <c r="E294"/>
      <c r="F294"/>
      <c r="G294"/>
      <c r="H294" s="351"/>
      <c r="I294" s="352"/>
    </row>
    <row r="295" spans="3:9">
      <c r="C295"/>
      <c r="D295"/>
      <c r="E295"/>
      <c r="F295"/>
      <c r="G295"/>
      <c r="H295" s="351"/>
      <c r="I295" s="352"/>
    </row>
    <row r="296" spans="3:9">
      <c r="C296"/>
      <c r="D296"/>
      <c r="E296"/>
      <c r="F296"/>
      <c r="G296"/>
      <c r="H296" s="351"/>
      <c r="I296" s="352"/>
    </row>
    <row r="297" spans="3:9">
      <c r="C297"/>
      <c r="D297"/>
      <c r="E297"/>
      <c r="F297"/>
      <c r="G297"/>
      <c r="H297" s="351"/>
      <c r="I297" s="352"/>
    </row>
    <row r="298" spans="3:9">
      <c r="C298"/>
      <c r="D298"/>
      <c r="E298"/>
      <c r="F298"/>
      <c r="G298"/>
      <c r="H298" s="351"/>
      <c r="I298" s="352"/>
    </row>
    <row r="299" spans="3:9">
      <c r="C299"/>
      <c r="D299"/>
      <c r="E299"/>
      <c r="F299"/>
      <c r="G299"/>
      <c r="H299" s="351"/>
      <c r="I299" s="352"/>
    </row>
    <row r="300" spans="3:9">
      <c r="C300"/>
      <c r="D300"/>
      <c r="E300"/>
      <c r="F300"/>
      <c r="G300"/>
      <c r="H300" s="351"/>
      <c r="I300" s="352"/>
    </row>
    <row r="301" spans="3:9">
      <c r="C301"/>
      <c r="D301"/>
      <c r="E301"/>
      <c r="F301"/>
      <c r="G301"/>
      <c r="H301" s="351"/>
      <c r="I301" s="352"/>
    </row>
    <row r="302" spans="3:9">
      <c r="C302"/>
      <c r="D302"/>
      <c r="E302"/>
      <c r="F302"/>
      <c r="G302"/>
      <c r="H302" s="351"/>
      <c r="I302" s="352"/>
    </row>
    <row r="303" spans="3:9">
      <c r="C303"/>
      <c r="D303"/>
      <c r="E303"/>
      <c r="F303"/>
      <c r="G303"/>
      <c r="H303" s="351"/>
      <c r="I303" s="352"/>
    </row>
    <row r="304" spans="3:9">
      <c r="C304"/>
      <c r="D304"/>
      <c r="E304"/>
      <c r="F304"/>
      <c r="G304"/>
      <c r="H304" s="351"/>
      <c r="I304" s="352"/>
    </row>
    <row r="305" spans="3:9">
      <c r="C305"/>
      <c r="D305"/>
      <c r="E305"/>
      <c r="F305"/>
      <c r="G305"/>
      <c r="H305" s="351"/>
      <c r="I305" s="352"/>
    </row>
    <row r="306" spans="3:9">
      <c r="C306"/>
      <c r="D306"/>
      <c r="E306"/>
      <c r="F306"/>
      <c r="G306"/>
      <c r="H306" s="351"/>
      <c r="I306" s="352"/>
    </row>
    <row r="307" spans="3:9">
      <c r="C307"/>
      <c r="D307"/>
      <c r="E307"/>
      <c r="F307"/>
      <c r="G307"/>
      <c r="H307" s="351"/>
      <c r="I307" s="352"/>
    </row>
    <row r="308" spans="3:9">
      <c r="C308"/>
      <c r="D308"/>
      <c r="E308"/>
      <c r="F308"/>
      <c r="G308"/>
      <c r="H308" s="351"/>
      <c r="I308" s="352"/>
    </row>
    <row r="309" spans="3:9">
      <c r="C309"/>
      <c r="D309"/>
      <c r="E309"/>
      <c r="F309"/>
      <c r="G309"/>
      <c r="H309" s="351"/>
      <c r="I309" s="352"/>
    </row>
    <row r="310" spans="3:9">
      <c r="C310"/>
      <c r="D310"/>
      <c r="E310"/>
      <c r="F310"/>
      <c r="G310"/>
      <c r="H310" s="351"/>
      <c r="I310" s="352"/>
    </row>
    <row r="311" spans="3:9">
      <c r="C311"/>
      <c r="D311"/>
      <c r="E311"/>
      <c r="F311"/>
      <c r="G311"/>
      <c r="H311" s="351"/>
      <c r="I311" s="352"/>
    </row>
    <row r="312" spans="3:9">
      <c r="C312"/>
      <c r="D312"/>
      <c r="E312"/>
      <c r="F312"/>
      <c r="G312"/>
      <c r="H312" s="351"/>
      <c r="I312" s="352"/>
    </row>
    <row r="313" spans="3:9">
      <c r="C313"/>
      <c r="D313"/>
      <c r="E313"/>
      <c r="F313"/>
      <c r="G313"/>
      <c r="H313" s="351"/>
      <c r="I313" s="352"/>
    </row>
    <row r="314" spans="3:9">
      <c r="C314"/>
      <c r="D314"/>
      <c r="E314"/>
      <c r="F314"/>
      <c r="G314"/>
      <c r="H314" s="351"/>
      <c r="I314" s="352"/>
    </row>
    <row r="315" spans="3:9">
      <c r="C315"/>
      <c r="D315"/>
      <c r="E315"/>
      <c r="F315"/>
      <c r="G315"/>
      <c r="H315" s="351"/>
      <c r="I315" s="352"/>
    </row>
    <row r="316" spans="3:9">
      <c r="C316"/>
      <c r="D316"/>
      <c r="E316"/>
      <c r="F316"/>
      <c r="G316"/>
      <c r="H316" s="351"/>
      <c r="I316" s="352"/>
    </row>
    <row r="317" spans="3:9">
      <c r="C317"/>
      <c r="D317"/>
      <c r="E317"/>
      <c r="F317"/>
      <c r="G317"/>
      <c r="H317" s="351"/>
      <c r="I317" s="352"/>
    </row>
    <row r="318" spans="3:9">
      <c r="C318"/>
      <c r="D318"/>
      <c r="E318"/>
      <c r="F318"/>
      <c r="G318"/>
      <c r="H318" s="351"/>
      <c r="I318" s="352"/>
    </row>
    <row r="319" spans="3:9">
      <c r="C319"/>
      <c r="D319"/>
      <c r="E319"/>
      <c r="F319"/>
      <c r="G319"/>
      <c r="H319" s="351"/>
      <c r="I319" s="352"/>
    </row>
    <row r="320" spans="3:9">
      <c r="C320"/>
      <c r="D320"/>
      <c r="E320"/>
      <c r="F320"/>
      <c r="G320"/>
      <c r="H320" s="351"/>
      <c r="I320" s="352"/>
    </row>
    <row r="321" spans="3:9">
      <c r="C321"/>
      <c r="D321"/>
      <c r="E321"/>
      <c r="F321"/>
      <c r="G321"/>
      <c r="H321" s="351"/>
      <c r="I321" s="352"/>
    </row>
    <row r="322" spans="3:9">
      <c r="C322"/>
      <c r="D322"/>
      <c r="E322"/>
      <c r="F322"/>
      <c r="G322"/>
      <c r="H322" s="351"/>
      <c r="I322" s="352"/>
    </row>
    <row r="323" spans="3:9">
      <c r="C323"/>
      <c r="D323"/>
      <c r="E323"/>
      <c r="F323"/>
      <c r="G323"/>
      <c r="H323" s="351"/>
      <c r="I323" s="352"/>
    </row>
    <row r="324" spans="3:9">
      <c r="C324"/>
      <c r="D324"/>
      <c r="E324"/>
      <c r="F324"/>
      <c r="G324"/>
      <c r="H324" s="351"/>
      <c r="I324" s="352"/>
    </row>
    <row r="325" spans="3:9">
      <c r="C325"/>
      <c r="D325"/>
      <c r="E325"/>
      <c r="F325"/>
      <c r="G325"/>
      <c r="H325" s="351"/>
      <c r="I325" s="352"/>
    </row>
    <row r="326" spans="3:9">
      <c r="C326"/>
      <c r="D326"/>
      <c r="E326"/>
      <c r="F326"/>
      <c r="G326"/>
      <c r="H326" s="351"/>
      <c r="I326" s="352"/>
    </row>
    <row r="327" spans="3:9">
      <c r="C327"/>
      <c r="D327"/>
      <c r="E327"/>
      <c r="F327"/>
      <c r="G327"/>
      <c r="H327" s="351"/>
      <c r="I327" s="352"/>
    </row>
    <row r="328" spans="3:9">
      <c r="C328"/>
      <c r="D328"/>
      <c r="E328"/>
      <c r="F328"/>
      <c r="G328"/>
      <c r="H328" s="351"/>
      <c r="I328" s="352"/>
    </row>
    <row r="329" spans="3:9">
      <c r="C329"/>
      <c r="D329"/>
      <c r="E329"/>
      <c r="F329"/>
      <c r="G329"/>
      <c r="H329" s="351"/>
      <c r="I329" s="352"/>
    </row>
    <row r="330" spans="3:9">
      <c r="C330"/>
      <c r="D330"/>
      <c r="E330"/>
      <c r="F330"/>
      <c r="G330"/>
      <c r="H330" s="351"/>
      <c r="I330" s="352"/>
    </row>
    <row r="331" spans="3:9">
      <c r="C331"/>
      <c r="D331"/>
      <c r="E331"/>
      <c r="F331"/>
      <c r="G331"/>
      <c r="H331" s="351"/>
      <c r="I331" s="352"/>
    </row>
    <row r="332" spans="3:9">
      <c r="C332"/>
      <c r="D332"/>
      <c r="E332"/>
      <c r="F332"/>
      <c r="G332"/>
      <c r="H332" s="351"/>
      <c r="I332" s="352"/>
    </row>
    <row r="333" spans="3:9">
      <c r="C333"/>
      <c r="D333"/>
      <c r="E333"/>
      <c r="F333"/>
      <c r="G333"/>
      <c r="H333" s="351"/>
      <c r="I333" s="352"/>
    </row>
    <row r="334" spans="3:9">
      <c r="C334"/>
      <c r="D334"/>
      <c r="E334"/>
      <c r="F334"/>
      <c r="G334"/>
      <c r="H334" s="351"/>
      <c r="I334" s="352"/>
    </row>
    <row r="335" spans="3:9">
      <c r="C335"/>
      <c r="D335"/>
      <c r="E335"/>
      <c r="F335"/>
      <c r="G335"/>
      <c r="H335" s="351"/>
      <c r="I335" s="352"/>
    </row>
    <row r="336" spans="3:9">
      <c r="C336"/>
      <c r="D336"/>
      <c r="E336"/>
      <c r="F336"/>
      <c r="G336"/>
      <c r="H336" s="351"/>
      <c r="I336" s="352"/>
    </row>
    <row r="337" spans="3:9">
      <c r="C337"/>
      <c r="D337"/>
      <c r="E337"/>
      <c r="F337"/>
      <c r="G337"/>
      <c r="H337" s="351"/>
      <c r="I337" s="352"/>
    </row>
    <row r="338" spans="3:9">
      <c r="C338"/>
      <c r="D338"/>
      <c r="E338"/>
      <c r="F338"/>
      <c r="G338"/>
      <c r="H338" s="351"/>
      <c r="I338" s="352"/>
    </row>
    <row r="339" spans="3:9">
      <c r="C339"/>
      <c r="D339"/>
      <c r="E339"/>
      <c r="F339"/>
      <c r="G339"/>
      <c r="H339" s="351"/>
      <c r="I339" s="352"/>
    </row>
    <row r="340" spans="3:9">
      <c r="C340"/>
      <c r="D340"/>
      <c r="E340"/>
      <c r="F340"/>
      <c r="G340"/>
      <c r="H340" s="351"/>
      <c r="I340" s="352"/>
    </row>
    <row r="341" spans="3:9">
      <c r="C341"/>
      <c r="D341"/>
      <c r="E341"/>
      <c r="F341"/>
      <c r="G341"/>
      <c r="H341" s="351"/>
      <c r="I341" s="352"/>
    </row>
    <row r="342" spans="3:9">
      <c r="C342"/>
      <c r="D342"/>
      <c r="E342"/>
      <c r="F342"/>
      <c r="G342"/>
      <c r="H342" s="351"/>
      <c r="I342" s="352"/>
    </row>
    <row r="343" spans="3:9">
      <c r="C343"/>
      <c r="D343"/>
      <c r="E343"/>
      <c r="F343"/>
      <c r="G343"/>
      <c r="H343" s="351"/>
      <c r="I343" s="352"/>
    </row>
    <row r="344" spans="3:9">
      <c r="C344"/>
      <c r="D344"/>
      <c r="E344"/>
      <c r="F344"/>
      <c r="G344"/>
      <c r="H344" s="351"/>
      <c r="I344" s="352"/>
    </row>
    <row r="345" spans="3:9">
      <c r="C345"/>
      <c r="D345"/>
      <c r="E345"/>
      <c r="F345"/>
      <c r="G345"/>
      <c r="H345" s="351"/>
      <c r="I345" s="352"/>
    </row>
    <row r="346" spans="3:9">
      <c r="C346"/>
      <c r="D346"/>
      <c r="E346"/>
      <c r="F346"/>
      <c r="G346"/>
      <c r="H346" s="351"/>
      <c r="I346" s="352"/>
    </row>
    <row r="347" spans="3:9">
      <c r="C347"/>
      <c r="D347"/>
      <c r="E347"/>
      <c r="F347"/>
      <c r="G347"/>
      <c r="H347" s="351"/>
      <c r="I347" s="352"/>
    </row>
    <row r="348" spans="3:9">
      <c r="C348"/>
      <c r="D348"/>
      <c r="E348"/>
      <c r="F348"/>
      <c r="G348"/>
      <c r="H348" s="351"/>
      <c r="I348" s="352"/>
    </row>
    <row r="349" spans="3:9">
      <c r="C349"/>
      <c r="D349"/>
      <c r="E349"/>
      <c r="F349"/>
      <c r="G349"/>
      <c r="H349" s="351"/>
      <c r="I349" s="352"/>
    </row>
    <row r="350" spans="3:9">
      <c r="C350"/>
      <c r="D350"/>
      <c r="E350"/>
      <c r="F350"/>
      <c r="G350"/>
      <c r="H350" s="351"/>
      <c r="I350" s="352"/>
    </row>
    <row r="351" spans="3:9">
      <c r="C351"/>
      <c r="D351"/>
      <c r="E351"/>
      <c r="F351"/>
      <c r="G351"/>
      <c r="H351" s="351"/>
      <c r="I351" s="352"/>
    </row>
    <row r="352" spans="3:9">
      <c r="C352"/>
      <c r="D352"/>
      <c r="E352"/>
      <c r="F352"/>
      <c r="G352"/>
      <c r="H352" s="351"/>
      <c r="I352" s="352"/>
    </row>
    <row r="353" spans="3:9">
      <c r="C353"/>
      <c r="D353"/>
      <c r="E353"/>
      <c r="F353"/>
      <c r="G353"/>
      <c r="H353" s="351"/>
      <c r="I353" s="352"/>
    </row>
    <row r="354" spans="3:9">
      <c r="C354"/>
      <c r="D354"/>
      <c r="E354"/>
      <c r="F354"/>
      <c r="G354"/>
      <c r="H354" s="351"/>
      <c r="I354" s="352"/>
    </row>
    <row r="355" spans="3:9">
      <c r="C355"/>
      <c r="D355"/>
      <c r="E355"/>
      <c r="F355"/>
      <c r="G355"/>
      <c r="H355" s="351"/>
      <c r="I355" s="352"/>
    </row>
    <row r="356" spans="3:9">
      <c r="C356"/>
      <c r="D356"/>
      <c r="E356"/>
      <c r="F356"/>
      <c r="G356"/>
      <c r="H356" s="351"/>
      <c r="I356" s="352"/>
    </row>
    <row r="357" spans="3:9">
      <c r="C357"/>
      <c r="D357"/>
      <c r="E357"/>
      <c r="F357"/>
      <c r="G357"/>
      <c r="H357" s="351"/>
      <c r="I357" s="352"/>
    </row>
    <row r="358" spans="3:9">
      <c r="C358"/>
      <c r="D358"/>
      <c r="E358"/>
      <c r="F358"/>
      <c r="G358"/>
      <c r="H358" s="351"/>
      <c r="I358" s="352"/>
    </row>
    <row r="359" spans="3:9">
      <c r="C359"/>
      <c r="D359"/>
      <c r="E359"/>
      <c r="F359"/>
      <c r="G359"/>
      <c r="H359" s="351"/>
      <c r="I359" s="352"/>
    </row>
    <row r="360" spans="3:9">
      <c r="C360"/>
      <c r="D360"/>
      <c r="E360"/>
      <c r="F360"/>
      <c r="G360"/>
      <c r="H360" s="351"/>
      <c r="I360" s="352"/>
    </row>
    <row r="361" spans="3:9">
      <c r="C361"/>
      <c r="D361"/>
      <c r="E361"/>
      <c r="F361"/>
      <c r="G361"/>
      <c r="H361" s="351"/>
      <c r="I361" s="352"/>
    </row>
    <row r="362" spans="3:9">
      <c r="C362"/>
      <c r="D362"/>
      <c r="E362"/>
      <c r="F362"/>
      <c r="G362"/>
      <c r="H362" s="351"/>
      <c r="I362" s="352"/>
    </row>
    <row r="363" spans="3:9">
      <c r="C363"/>
      <c r="D363"/>
      <c r="E363"/>
      <c r="F363"/>
      <c r="G363"/>
      <c r="H363" s="351"/>
      <c r="I363" s="352"/>
    </row>
    <row r="364" spans="3:9">
      <c r="C364"/>
      <c r="D364"/>
      <c r="E364"/>
      <c r="F364"/>
      <c r="G364"/>
      <c r="H364" s="351"/>
      <c r="I364" s="352"/>
    </row>
    <row r="365" spans="3:9">
      <c r="C365"/>
      <c r="D365"/>
      <c r="E365"/>
      <c r="F365"/>
      <c r="G365"/>
      <c r="H365" s="351"/>
      <c r="I365" s="352"/>
    </row>
    <row r="366" spans="3:9">
      <c r="C366"/>
      <c r="D366"/>
      <c r="E366"/>
      <c r="F366"/>
      <c r="G366"/>
      <c r="H366" s="351"/>
      <c r="I366" s="352"/>
    </row>
    <row r="367" spans="3:9">
      <c r="C367"/>
      <c r="D367"/>
      <c r="E367"/>
      <c r="F367"/>
      <c r="G367"/>
      <c r="H367" s="351"/>
      <c r="I367" s="352"/>
    </row>
    <row r="368" spans="3:9">
      <c r="C368"/>
      <c r="D368"/>
      <c r="E368"/>
      <c r="F368"/>
      <c r="G368"/>
      <c r="H368" s="351"/>
      <c r="I368" s="352"/>
    </row>
    <row r="369" spans="3:9">
      <c r="C369"/>
      <c r="D369"/>
      <c r="E369"/>
      <c r="F369"/>
      <c r="G369"/>
      <c r="H369" s="351"/>
      <c r="I369" s="352"/>
    </row>
    <row r="370" spans="3:9">
      <c r="C370"/>
      <c r="D370"/>
      <c r="E370"/>
      <c r="F370"/>
      <c r="G370"/>
      <c r="H370" s="351"/>
      <c r="I370" s="352"/>
    </row>
    <row r="371" spans="3:9">
      <c r="C371"/>
      <c r="D371"/>
      <c r="E371"/>
      <c r="F371"/>
      <c r="G371"/>
      <c r="H371" s="351"/>
      <c r="I371" s="352"/>
    </row>
    <row r="372" spans="3:9">
      <c r="C372"/>
      <c r="D372"/>
      <c r="E372"/>
      <c r="F372"/>
      <c r="G372"/>
      <c r="H372" s="351"/>
      <c r="I372" s="352"/>
    </row>
    <row r="373" spans="3:9">
      <c r="C373"/>
      <c r="D373"/>
      <c r="E373"/>
      <c r="F373"/>
      <c r="G373"/>
      <c r="H373" s="351"/>
      <c r="I373" s="352"/>
    </row>
    <row r="374" spans="3:9">
      <c r="C374"/>
      <c r="D374"/>
      <c r="E374"/>
      <c r="F374"/>
      <c r="G374"/>
      <c r="H374" s="351"/>
      <c r="I374" s="352"/>
    </row>
    <row r="375" spans="3:9">
      <c r="C375"/>
      <c r="D375"/>
      <c r="E375"/>
      <c r="F375"/>
      <c r="G375"/>
      <c r="H375" s="351"/>
      <c r="I375" s="352"/>
    </row>
    <row r="376" spans="3:9">
      <c r="C376"/>
      <c r="D376"/>
      <c r="E376"/>
      <c r="F376"/>
      <c r="G376"/>
      <c r="H376" s="351"/>
      <c r="I376" s="352"/>
    </row>
    <row r="377" spans="3:9">
      <c r="C377"/>
      <c r="D377"/>
      <c r="E377"/>
      <c r="F377"/>
      <c r="G377"/>
      <c r="H377" s="351"/>
      <c r="I377" s="352"/>
    </row>
    <row r="378" spans="3:9">
      <c r="C378"/>
      <c r="D378"/>
      <c r="E378"/>
      <c r="F378"/>
      <c r="G378"/>
      <c r="H378" s="351"/>
      <c r="I378" s="352"/>
    </row>
    <row r="379" spans="3:9">
      <c r="C379"/>
      <c r="D379"/>
      <c r="E379"/>
      <c r="F379"/>
      <c r="G379"/>
      <c r="H379" s="351"/>
      <c r="I379" s="352"/>
    </row>
    <row r="380" spans="3:9">
      <c r="C380"/>
      <c r="D380"/>
      <c r="E380"/>
      <c r="F380"/>
      <c r="G380"/>
      <c r="H380" s="351"/>
      <c r="I380" s="352"/>
    </row>
    <row r="381" spans="3:9">
      <c r="C381"/>
      <c r="D381"/>
      <c r="E381"/>
      <c r="F381"/>
      <c r="G381"/>
      <c r="H381" s="351"/>
      <c r="I381" s="352"/>
    </row>
    <row r="382" spans="3:9">
      <c r="C382"/>
      <c r="D382"/>
      <c r="E382"/>
      <c r="F382"/>
      <c r="G382"/>
      <c r="H382" s="351"/>
      <c r="I382" s="352"/>
    </row>
    <row r="383" spans="3:9">
      <c r="C383"/>
      <c r="D383"/>
      <c r="E383"/>
      <c r="F383"/>
      <c r="G383"/>
      <c r="H383" s="351"/>
      <c r="I383" s="352"/>
    </row>
    <row r="384" spans="3:9">
      <c r="C384"/>
      <c r="D384"/>
      <c r="E384"/>
      <c r="F384"/>
      <c r="G384"/>
      <c r="H384" s="351"/>
      <c r="I384" s="352"/>
    </row>
    <row r="385" spans="3:9">
      <c r="C385"/>
      <c r="D385"/>
      <c r="E385"/>
      <c r="F385"/>
      <c r="G385"/>
      <c r="H385" s="351"/>
      <c r="I385" s="352"/>
    </row>
    <row r="386" spans="3:9">
      <c r="C386"/>
      <c r="D386"/>
      <c r="E386"/>
      <c r="F386"/>
      <c r="G386"/>
      <c r="H386" s="351"/>
      <c r="I386" s="352"/>
    </row>
    <row r="387" spans="3:9">
      <c r="C387"/>
      <c r="D387"/>
      <c r="E387"/>
      <c r="F387"/>
      <c r="G387"/>
      <c r="H387" s="351"/>
      <c r="I387" s="352"/>
    </row>
    <row r="388" spans="3:9">
      <c r="C388"/>
      <c r="D388"/>
      <c r="E388"/>
      <c r="F388"/>
      <c r="G388"/>
      <c r="H388" s="351"/>
      <c r="I388" s="352"/>
    </row>
    <row r="389" spans="3:9">
      <c r="C389"/>
      <c r="D389"/>
      <c r="E389"/>
      <c r="F389"/>
      <c r="G389"/>
      <c r="H389" s="351"/>
      <c r="I389" s="352"/>
    </row>
    <row r="390" spans="3:9">
      <c r="C390"/>
      <c r="D390"/>
      <c r="E390"/>
      <c r="F390"/>
      <c r="G390"/>
      <c r="H390" s="351"/>
      <c r="I390" s="352"/>
    </row>
    <row r="391" spans="3:9">
      <c r="C391"/>
      <c r="D391"/>
      <c r="E391"/>
      <c r="F391"/>
      <c r="G391"/>
      <c r="H391" s="351"/>
      <c r="I391" s="352"/>
    </row>
    <row r="392" spans="3:9">
      <c r="C392"/>
      <c r="D392"/>
      <c r="E392"/>
      <c r="F392"/>
      <c r="G392"/>
      <c r="H392" s="351"/>
      <c r="I392" s="352"/>
    </row>
    <row r="393" spans="3:9">
      <c r="C393"/>
      <c r="D393"/>
      <c r="E393"/>
      <c r="F393"/>
      <c r="G393"/>
      <c r="H393" s="351"/>
      <c r="I393" s="352"/>
    </row>
    <row r="394" spans="3:9">
      <c r="C394"/>
      <c r="D394"/>
      <c r="E394"/>
      <c r="F394"/>
      <c r="G394"/>
      <c r="H394" s="351"/>
      <c r="I394" s="352"/>
    </row>
    <row r="395" spans="3:9">
      <c r="C395"/>
      <c r="D395"/>
      <c r="E395"/>
      <c r="F395"/>
      <c r="G395"/>
      <c r="H395" s="351"/>
      <c r="I395" s="352"/>
    </row>
    <row r="396" spans="3:9">
      <c r="C396"/>
      <c r="D396"/>
      <c r="E396"/>
      <c r="F396"/>
      <c r="G396"/>
      <c r="H396" s="351"/>
      <c r="I396" s="352"/>
    </row>
    <row r="397" spans="3:9">
      <c r="C397"/>
      <c r="D397"/>
      <c r="E397"/>
      <c r="F397"/>
      <c r="G397"/>
      <c r="H397" s="351"/>
      <c r="I397" s="352"/>
    </row>
    <row r="398" spans="3:9">
      <c r="C398"/>
      <c r="D398"/>
      <c r="E398"/>
      <c r="F398"/>
      <c r="G398"/>
      <c r="H398" s="351"/>
      <c r="I398" s="352"/>
    </row>
    <row r="399" spans="3:9">
      <c r="C399"/>
      <c r="D399"/>
      <c r="E399"/>
      <c r="F399"/>
      <c r="G399"/>
      <c r="H399" s="351"/>
      <c r="I399" s="352"/>
    </row>
    <row r="400" spans="3:9">
      <c r="C400"/>
      <c r="D400"/>
      <c r="E400"/>
      <c r="F400"/>
      <c r="G400"/>
      <c r="H400" s="351"/>
      <c r="I400" s="352"/>
    </row>
    <row r="401" spans="3:9">
      <c r="C401"/>
      <c r="D401"/>
      <c r="E401"/>
      <c r="F401"/>
      <c r="G401"/>
      <c r="H401" s="351"/>
      <c r="I401" s="352"/>
    </row>
    <row r="402" spans="3:9">
      <c r="C402"/>
      <c r="D402"/>
      <c r="E402"/>
      <c r="F402"/>
      <c r="G402"/>
      <c r="H402" s="351"/>
      <c r="I402" s="352"/>
    </row>
    <row r="403" spans="3:9">
      <c r="C403"/>
      <c r="D403"/>
      <c r="E403"/>
      <c r="F403"/>
      <c r="G403"/>
      <c r="H403" s="351"/>
      <c r="I403" s="352"/>
    </row>
    <row r="404" spans="3:9">
      <c r="C404"/>
      <c r="D404"/>
      <c r="E404"/>
      <c r="F404"/>
      <c r="G404"/>
      <c r="H404" s="351"/>
      <c r="I404" s="352"/>
    </row>
    <row r="405" spans="3:9">
      <c r="C405"/>
      <c r="D405"/>
      <c r="E405"/>
      <c r="F405"/>
      <c r="G405"/>
      <c r="H405" s="351"/>
      <c r="I405" s="352"/>
    </row>
    <row r="406" spans="3:9">
      <c r="C406"/>
      <c r="D406"/>
      <c r="E406"/>
      <c r="F406"/>
      <c r="G406"/>
      <c r="H406" s="351"/>
      <c r="I406" s="352"/>
    </row>
    <row r="407" spans="3:9">
      <c r="C407"/>
      <c r="D407"/>
      <c r="E407"/>
      <c r="F407"/>
      <c r="G407"/>
      <c r="H407" s="351"/>
      <c r="I407" s="352"/>
    </row>
    <row r="408" spans="3:9">
      <c r="C408"/>
      <c r="D408"/>
      <c r="E408"/>
      <c r="F408"/>
      <c r="G408"/>
      <c r="H408" s="351"/>
      <c r="I408" s="352"/>
    </row>
    <row r="409" spans="3:9">
      <c r="C409"/>
      <c r="D409"/>
      <c r="E409"/>
      <c r="F409"/>
      <c r="G409"/>
      <c r="H409" s="351"/>
      <c r="I409" s="352"/>
    </row>
    <row r="410" spans="3:9">
      <c r="C410"/>
      <c r="D410"/>
      <c r="E410"/>
      <c r="F410"/>
      <c r="G410"/>
      <c r="H410" s="351"/>
      <c r="I410" s="352"/>
    </row>
    <row r="411" spans="3:9">
      <c r="C411"/>
      <c r="D411"/>
      <c r="E411"/>
      <c r="F411"/>
      <c r="G411"/>
      <c r="H411" s="351"/>
      <c r="I411" s="352"/>
    </row>
    <row r="412" spans="3:9">
      <c r="C412"/>
      <c r="D412"/>
      <c r="E412"/>
      <c r="F412"/>
      <c r="G412"/>
      <c r="H412" s="351"/>
      <c r="I412" s="352"/>
    </row>
    <row r="413" spans="3:9">
      <c r="C413"/>
      <c r="D413"/>
      <c r="E413"/>
      <c r="F413"/>
      <c r="G413"/>
      <c r="H413" s="351"/>
      <c r="I413" s="352"/>
    </row>
    <row r="414" spans="3:9">
      <c r="C414"/>
      <c r="D414"/>
      <c r="E414"/>
      <c r="F414"/>
      <c r="G414"/>
      <c r="H414" s="351"/>
      <c r="I414" s="352"/>
    </row>
    <row r="415" spans="3:9">
      <c r="C415"/>
      <c r="D415"/>
      <c r="E415"/>
      <c r="F415"/>
      <c r="G415"/>
      <c r="H415" s="351"/>
      <c r="I415" s="352"/>
    </row>
    <row r="416" spans="3:9">
      <c r="C416"/>
      <c r="D416"/>
      <c r="E416"/>
      <c r="F416"/>
      <c r="G416"/>
      <c r="H416" s="351"/>
      <c r="I416" s="352"/>
    </row>
    <row r="417" spans="3:9">
      <c r="C417"/>
      <c r="D417"/>
      <c r="E417"/>
      <c r="F417"/>
      <c r="G417"/>
      <c r="H417" s="351"/>
      <c r="I417" s="352"/>
    </row>
    <row r="418" spans="3:9">
      <c r="C418"/>
      <c r="D418"/>
      <c r="E418"/>
      <c r="F418"/>
      <c r="G418"/>
      <c r="H418" s="351"/>
      <c r="I418" s="352"/>
    </row>
    <row r="419" spans="3:9">
      <c r="C419"/>
      <c r="D419"/>
      <c r="E419"/>
      <c r="F419"/>
      <c r="G419"/>
      <c r="H419" s="351"/>
      <c r="I419" s="352"/>
    </row>
    <row r="420" spans="3:9">
      <c r="C420"/>
      <c r="D420"/>
      <c r="E420"/>
      <c r="F420"/>
      <c r="G420"/>
      <c r="H420" s="351"/>
      <c r="I420" s="352"/>
    </row>
    <row r="421" spans="3:9">
      <c r="C421"/>
      <c r="D421"/>
      <c r="E421"/>
      <c r="F421"/>
      <c r="G421"/>
      <c r="H421" s="351"/>
      <c r="I421" s="352"/>
    </row>
    <row r="422" spans="3:9">
      <c r="C422"/>
      <c r="D422"/>
      <c r="E422"/>
      <c r="F422"/>
      <c r="G422"/>
      <c r="H422" s="351"/>
      <c r="I422" s="352"/>
    </row>
    <row r="423" spans="3:9">
      <c r="C423"/>
      <c r="D423"/>
      <c r="E423"/>
      <c r="F423"/>
      <c r="G423"/>
      <c r="H423" s="351"/>
      <c r="I423" s="352"/>
    </row>
    <row r="424" spans="3:9">
      <c r="C424"/>
      <c r="D424"/>
      <c r="E424"/>
      <c r="F424"/>
      <c r="G424"/>
      <c r="H424" s="351"/>
      <c r="I424" s="352"/>
    </row>
    <row r="425" spans="3:9">
      <c r="C425"/>
      <c r="D425"/>
      <c r="E425"/>
      <c r="F425"/>
      <c r="G425"/>
      <c r="H425" s="351"/>
      <c r="I425" s="352"/>
    </row>
    <row r="426" spans="3:9">
      <c r="C426"/>
      <c r="D426"/>
      <c r="E426"/>
      <c r="F426"/>
      <c r="G426"/>
      <c r="H426" s="351"/>
      <c r="I426" s="352"/>
    </row>
    <row r="427" spans="3:9">
      <c r="C427"/>
      <c r="D427"/>
      <c r="E427"/>
      <c r="F427"/>
      <c r="G427"/>
      <c r="H427" s="351"/>
      <c r="I427" s="352"/>
    </row>
    <row r="428" spans="3:9">
      <c r="C428"/>
      <c r="D428"/>
      <c r="E428"/>
      <c r="F428"/>
      <c r="G428"/>
      <c r="H428" s="351"/>
      <c r="I428" s="352"/>
    </row>
    <row r="429" spans="3:9">
      <c r="C429"/>
      <c r="D429"/>
      <c r="E429"/>
      <c r="F429"/>
      <c r="G429"/>
      <c r="H429" s="351"/>
      <c r="I429" s="352"/>
    </row>
    <row r="430" spans="3:9">
      <c r="C430"/>
      <c r="D430"/>
      <c r="E430"/>
      <c r="F430"/>
      <c r="G430"/>
      <c r="H430" s="351"/>
      <c r="I430" s="352"/>
    </row>
    <row r="431" spans="3:9">
      <c r="C431"/>
      <c r="D431"/>
      <c r="E431"/>
      <c r="F431"/>
      <c r="G431"/>
      <c r="H431" s="351"/>
      <c r="I431" s="352"/>
    </row>
    <row r="432" spans="3:9">
      <c r="C432"/>
      <c r="D432"/>
      <c r="E432"/>
      <c r="F432"/>
      <c r="G432"/>
      <c r="H432" s="351"/>
      <c r="I432" s="352"/>
    </row>
    <row r="433" spans="3:9">
      <c r="C433"/>
      <c r="D433"/>
      <c r="E433"/>
      <c r="F433"/>
      <c r="G433"/>
      <c r="H433" s="351"/>
      <c r="I433" s="352"/>
    </row>
    <row r="434" spans="3:9">
      <c r="C434"/>
      <c r="D434"/>
      <c r="E434"/>
      <c r="F434"/>
      <c r="G434"/>
      <c r="H434" s="351"/>
      <c r="I434" s="352"/>
    </row>
    <row r="435" spans="3:9">
      <c r="C435"/>
      <c r="D435"/>
      <c r="E435"/>
      <c r="F435"/>
      <c r="G435"/>
      <c r="H435" s="351"/>
      <c r="I435" s="352"/>
    </row>
    <row r="436" spans="3:9">
      <c r="C436"/>
      <c r="D436"/>
      <c r="E436"/>
      <c r="F436"/>
      <c r="G436"/>
      <c r="H436" s="351"/>
      <c r="I436" s="352"/>
    </row>
    <row r="437" spans="3:9">
      <c r="C437"/>
      <c r="D437"/>
      <c r="E437"/>
      <c r="F437"/>
      <c r="G437"/>
      <c r="H437" s="351"/>
      <c r="I437" s="352"/>
    </row>
    <row r="438" spans="3:9">
      <c r="C438"/>
      <c r="D438"/>
      <c r="E438"/>
      <c r="F438"/>
      <c r="G438"/>
      <c r="H438" s="351"/>
      <c r="I438" s="352"/>
    </row>
    <row r="439" spans="3:9">
      <c r="C439"/>
      <c r="D439"/>
      <c r="E439"/>
      <c r="F439"/>
      <c r="G439"/>
      <c r="H439" s="351"/>
      <c r="I439" s="352"/>
    </row>
    <row r="440" spans="3:9">
      <c r="C440"/>
      <c r="D440"/>
      <c r="E440"/>
      <c r="F440"/>
      <c r="G440"/>
      <c r="H440" s="351"/>
      <c r="I440" s="352"/>
    </row>
    <row r="441" spans="3:9">
      <c r="C441"/>
      <c r="D441"/>
      <c r="E441"/>
      <c r="F441"/>
      <c r="G441"/>
      <c r="H441" s="351"/>
      <c r="I441" s="352"/>
    </row>
    <row r="442" spans="3:9">
      <c r="C442"/>
      <c r="D442"/>
      <c r="E442"/>
      <c r="F442"/>
      <c r="G442"/>
      <c r="H442" s="351"/>
      <c r="I442" s="352"/>
    </row>
    <row r="443" spans="3:9">
      <c r="C443"/>
      <c r="D443"/>
      <c r="E443"/>
      <c r="F443"/>
      <c r="G443"/>
      <c r="H443" s="351"/>
      <c r="I443" s="352"/>
    </row>
    <row r="444" spans="3:9">
      <c r="C444"/>
      <c r="D444"/>
      <c r="E444"/>
      <c r="F444"/>
      <c r="G444"/>
      <c r="H444" s="351"/>
      <c r="I444" s="352"/>
    </row>
    <row r="445" spans="3:9">
      <c r="C445"/>
      <c r="D445"/>
      <c r="E445"/>
      <c r="F445"/>
      <c r="G445"/>
      <c r="H445" s="351"/>
      <c r="I445" s="352"/>
    </row>
    <row r="446" spans="3:9">
      <c r="C446"/>
      <c r="D446"/>
      <c r="E446"/>
      <c r="F446"/>
      <c r="G446"/>
      <c r="H446" s="351"/>
      <c r="I446" s="352"/>
    </row>
    <row r="447" spans="3:9">
      <c r="C447"/>
      <c r="D447"/>
      <c r="E447"/>
      <c r="F447"/>
      <c r="G447"/>
      <c r="H447" s="351"/>
      <c r="I447" s="352"/>
    </row>
    <row r="448" spans="3:9">
      <c r="C448"/>
      <c r="D448"/>
      <c r="E448"/>
      <c r="F448"/>
      <c r="G448"/>
      <c r="H448" s="351"/>
      <c r="I448" s="352"/>
    </row>
    <row r="449" spans="3:9">
      <c r="C449"/>
      <c r="D449"/>
      <c r="E449"/>
      <c r="F449"/>
      <c r="G449"/>
      <c r="H449" s="351"/>
      <c r="I449" s="352"/>
    </row>
    <row r="450" spans="3:9">
      <c r="C450"/>
      <c r="D450"/>
      <c r="E450"/>
      <c r="F450"/>
      <c r="G450"/>
      <c r="H450" s="351"/>
      <c r="I450" s="352"/>
    </row>
    <row r="451" spans="3:9">
      <c r="C451"/>
      <c r="D451"/>
      <c r="E451"/>
      <c r="F451"/>
      <c r="G451"/>
      <c r="H451" s="351"/>
      <c r="I451" s="352"/>
    </row>
    <row r="452" spans="3:9">
      <c r="C452"/>
      <c r="D452"/>
      <c r="E452"/>
      <c r="F452"/>
      <c r="G452"/>
      <c r="H452" s="351"/>
      <c r="I452" s="352"/>
    </row>
    <row r="453" spans="3:9">
      <c r="C453"/>
      <c r="D453"/>
      <c r="E453"/>
      <c r="F453"/>
      <c r="G453"/>
      <c r="H453" s="351"/>
      <c r="I453" s="352"/>
    </row>
    <row r="454" spans="3:9">
      <c r="C454"/>
      <c r="D454"/>
      <c r="E454"/>
      <c r="F454"/>
      <c r="G454"/>
      <c r="H454" s="351"/>
      <c r="I454" s="352"/>
    </row>
    <row r="455" spans="3:9">
      <c r="C455"/>
      <c r="D455"/>
      <c r="E455"/>
      <c r="F455"/>
      <c r="G455"/>
      <c r="H455" s="351"/>
      <c r="I455" s="352"/>
    </row>
    <row r="456" spans="3:9">
      <c r="C456"/>
      <c r="D456"/>
      <c r="E456"/>
      <c r="F456"/>
      <c r="G456"/>
      <c r="H456" s="351"/>
      <c r="I456" s="352"/>
    </row>
    <row r="457" spans="3:9">
      <c r="C457"/>
      <c r="D457"/>
      <c r="E457"/>
      <c r="F457"/>
      <c r="G457"/>
      <c r="H457" s="351"/>
      <c r="I457" s="352"/>
    </row>
    <row r="458" spans="3:9">
      <c r="C458"/>
      <c r="D458"/>
      <c r="E458"/>
      <c r="F458"/>
      <c r="G458"/>
      <c r="H458" s="351"/>
      <c r="I458" s="352"/>
    </row>
    <row r="459" spans="3:9">
      <c r="C459"/>
      <c r="D459"/>
      <c r="E459"/>
      <c r="F459"/>
      <c r="G459"/>
      <c r="H459" s="351"/>
      <c r="I459" s="352"/>
    </row>
    <row r="460" spans="3:9">
      <c r="C460"/>
      <c r="D460"/>
      <c r="E460"/>
      <c r="F460"/>
      <c r="G460"/>
      <c r="H460" s="351"/>
      <c r="I460" s="352"/>
    </row>
    <row r="461" spans="3:9">
      <c r="C461"/>
      <c r="D461"/>
      <c r="E461"/>
      <c r="F461"/>
      <c r="G461"/>
      <c r="H461" s="351"/>
      <c r="I461" s="352"/>
    </row>
    <row r="462" spans="3:9">
      <c r="C462"/>
      <c r="D462"/>
      <c r="E462"/>
      <c r="F462"/>
      <c r="G462"/>
      <c r="H462" s="351"/>
      <c r="I462" s="352"/>
    </row>
    <row r="463" spans="3:9">
      <c r="C463"/>
      <c r="D463"/>
      <c r="E463"/>
      <c r="F463"/>
      <c r="G463"/>
      <c r="H463" s="351"/>
      <c r="I463" s="352"/>
    </row>
    <row r="464" spans="3:9">
      <c r="C464"/>
      <c r="D464"/>
      <c r="E464"/>
      <c r="F464"/>
      <c r="G464"/>
      <c r="H464" s="351"/>
      <c r="I464" s="352"/>
    </row>
    <row r="465" spans="3:9">
      <c r="C465"/>
      <c r="D465"/>
      <c r="E465"/>
      <c r="F465"/>
      <c r="G465"/>
      <c r="H465" s="351"/>
      <c r="I465" s="352"/>
    </row>
    <row r="466" spans="3:9">
      <c r="C466"/>
      <c r="D466"/>
      <c r="E466"/>
      <c r="F466"/>
      <c r="G466"/>
      <c r="H466" s="351"/>
      <c r="I466" s="352"/>
    </row>
    <row r="467" spans="3:9">
      <c r="C467"/>
      <c r="D467"/>
      <c r="E467"/>
      <c r="F467"/>
      <c r="G467"/>
      <c r="H467" s="351"/>
      <c r="I467" s="352"/>
    </row>
    <row r="468" spans="3:9">
      <c r="C468"/>
      <c r="D468"/>
      <c r="E468"/>
      <c r="F468"/>
      <c r="G468"/>
      <c r="H468" s="351"/>
      <c r="I468" s="352"/>
    </row>
    <row r="469" spans="3:9">
      <c r="C469"/>
      <c r="D469"/>
      <c r="E469"/>
      <c r="F469"/>
      <c r="G469"/>
      <c r="H469" s="351"/>
      <c r="I469" s="352"/>
    </row>
    <row r="470" spans="3:9">
      <c r="C470"/>
      <c r="D470"/>
      <c r="E470"/>
      <c r="F470"/>
      <c r="G470"/>
      <c r="H470" s="351"/>
      <c r="I470" s="352"/>
    </row>
    <row r="471" spans="3:9">
      <c r="C471"/>
      <c r="D471"/>
      <c r="E471"/>
      <c r="F471"/>
      <c r="G471"/>
      <c r="H471" s="351"/>
      <c r="I471" s="352"/>
    </row>
    <row r="472" spans="3:9">
      <c r="C472"/>
      <c r="D472"/>
      <c r="E472"/>
      <c r="F472"/>
      <c r="G472"/>
      <c r="H472" s="351"/>
      <c r="I472" s="352"/>
    </row>
    <row r="473" spans="3:9">
      <c r="C473"/>
      <c r="D473"/>
      <c r="E473"/>
      <c r="F473"/>
      <c r="G473"/>
      <c r="H473" s="351"/>
      <c r="I473" s="352"/>
    </row>
    <row r="474" spans="3:9">
      <c r="C474"/>
      <c r="D474"/>
      <c r="E474"/>
      <c r="F474"/>
      <c r="G474"/>
      <c r="H474" s="351"/>
      <c r="I474" s="352"/>
    </row>
    <row r="475" spans="3:9">
      <c r="C475"/>
      <c r="D475"/>
      <c r="E475"/>
      <c r="F475"/>
      <c r="G475"/>
      <c r="H475" s="351"/>
      <c r="I475" s="352"/>
    </row>
    <row r="476" spans="3:9">
      <c r="C476"/>
      <c r="D476"/>
      <c r="E476"/>
      <c r="F476"/>
      <c r="G476"/>
      <c r="H476" s="351"/>
      <c r="I476" s="352"/>
    </row>
    <row r="477" spans="3:9">
      <c r="C477"/>
      <c r="D477"/>
      <c r="E477"/>
      <c r="F477"/>
      <c r="G477"/>
      <c r="H477" s="351"/>
      <c r="I477" s="352"/>
    </row>
    <row r="478" spans="3:9">
      <c r="C478"/>
      <c r="D478"/>
      <c r="E478"/>
      <c r="F478"/>
      <c r="G478"/>
      <c r="H478" s="351"/>
      <c r="I478" s="352"/>
    </row>
    <row r="479" spans="3:9">
      <c r="C479"/>
      <c r="D479"/>
      <c r="E479"/>
      <c r="F479"/>
      <c r="G479"/>
      <c r="H479" s="351"/>
      <c r="I479" s="352"/>
    </row>
    <row r="480" spans="3:9">
      <c r="C480"/>
      <c r="D480"/>
      <c r="E480"/>
      <c r="F480"/>
      <c r="G480"/>
      <c r="H480" s="351"/>
      <c r="I480" s="352"/>
    </row>
    <row r="481" spans="3:9">
      <c r="C481"/>
      <c r="D481"/>
      <c r="E481"/>
      <c r="F481"/>
      <c r="G481"/>
      <c r="H481" s="351"/>
      <c r="I481" s="352"/>
    </row>
    <row r="482" spans="3:9">
      <c r="C482"/>
      <c r="D482"/>
      <c r="E482"/>
      <c r="F482"/>
      <c r="G482"/>
      <c r="H482" s="351"/>
      <c r="I482" s="352"/>
    </row>
    <row r="483" spans="3:9">
      <c r="C483"/>
      <c r="D483"/>
      <c r="E483"/>
      <c r="F483"/>
      <c r="G483"/>
      <c r="H483" s="351"/>
      <c r="I483" s="352"/>
    </row>
    <row r="484" spans="3:9">
      <c r="C484"/>
      <c r="D484"/>
      <c r="E484"/>
      <c r="F484"/>
      <c r="G484"/>
      <c r="H484" s="351"/>
      <c r="I484" s="352"/>
    </row>
    <row r="485" spans="3:9">
      <c r="C485"/>
      <c r="D485"/>
      <c r="E485"/>
      <c r="F485"/>
      <c r="G485"/>
      <c r="H485" s="351"/>
      <c r="I485" s="352"/>
    </row>
    <row r="486" spans="3:9">
      <c r="C486"/>
      <c r="D486"/>
      <c r="E486"/>
      <c r="F486"/>
      <c r="G486"/>
      <c r="H486" s="351"/>
      <c r="I486" s="352"/>
    </row>
    <row r="487" spans="3:9">
      <c r="C487"/>
      <c r="D487"/>
      <c r="E487"/>
      <c r="F487"/>
      <c r="G487"/>
      <c r="H487" s="351"/>
      <c r="I487" s="352"/>
    </row>
    <row r="488" spans="3:9">
      <c r="C488"/>
      <c r="D488"/>
      <c r="E488"/>
      <c r="F488"/>
      <c r="G488"/>
      <c r="H488" s="351"/>
      <c r="I488" s="352"/>
    </row>
    <row r="489" spans="3:9">
      <c r="C489"/>
      <c r="D489"/>
      <c r="E489"/>
      <c r="F489"/>
      <c r="G489"/>
      <c r="H489" s="351"/>
      <c r="I489" s="352"/>
    </row>
    <row r="490" spans="3:9">
      <c r="C490"/>
      <c r="D490"/>
      <c r="E490"/>
      <c r="F490"/>
      <c r="G490"/>
      <c r="H490" s="351"/>
      <c r="I490" s="352"/>
    </row>
    <row r="491" spans="3:9">
      <c r="C491"/>
      <c r="D491"/>
      <c r="E491"/>
      <c r="F491"/>
      <c r="G491"/>
      <c r="H491" s="351"/>
      <c r="I491" s="352"/>
    </row>
    <row r="492" spans="3:9">
      <c r="C492"/>
      <c r="D492"/>
      <c r="E492"/>
      <c r="F492"/>
      <c r="G492"/>
      <c r="H492" s="351"/>
      <c r="I492" s="352"/>
    </row>
    <row r="493" spans="3:9">
      <c r="C493"/>
      <c r="D493"/>
      <c r="E493"/>
      <c r="F493"/>
      <c r="G493"/>
      <c r="H493" s="351"/>
      <c r="I493" s="352"/>
    </row>
    <row r="494" spans="3:9">
      <c r="C494"/>
      <c r="D494"/>
      <c r="E494"/>
      <c r="F494"/>
      <c r="G494"/>
      <c r="H494" s="351"/>
      <c r="I494" s="352"/>
    </row>
    <row r="495" spans="3:9">
      <c r="C495"/>
      <c r="D495"/>
      <c r="E495"/>
      <c r="F495"/>
      <c r="G495"/>
      <c r="H495" s="351"/>
      <c r="I495" s="352"/>
    </row>
    <row r="496" spans="3:9">
      <c r="C496"/>
      <c r="D496"/>
      <c r="E496"/>
      <c r="F496"/>
      <c r="G496"/>
      <c r="H496" s="351"/>
      <c r="I496" s="352"/>
    </row>
    <row r="497" spans="3:9">
      <c r="C497"/>
      <c r="D497"/>
      <c r="E497"/>
      <c r="F497"/>
      <c r="G497"/>
      <c r="H497" s="351"/>
      <c r="I497" s="352"/>
    </row>
    <row r="498" spans="3:9">
      <c r="C498"/>
      <c r="D498"/>
      <c r="E498"/>
      <c r="F498"/>
      <c r="G498"/>
      <c r="H498" s="351"/>
      <c r="I498" s="352"/>
    </row>
    <row r="499" spans="3:9">
      <c r="C499"/>
      <c r="D499"/>
      <c r="E499"/>
      <c r="F499"/>
      <c r="G499"/>
      <c r="H499" s="351"/>
      <c r="I499" s="352"/>
    </row>
    <row r="500" spans="3:9">
      <c r="C500"/>
      <c r="D500"/>
      <c r="E500"/>
      <c r="F500"/>
      <c r="G500"/>
      <c r="H500" s="351"/>
      <c r="I500" s="352"/>
    </row>
    <row r="501" spans="3:9">
      <c r="C501"/>
      <c r="D501"/>
      <c r="E501"/>
      <c r="F501"/>
      <c r="G501"/>
      <c r="H501" s="351"/>
      <c r="I501" s="352"/>
    </row>
    <row r="502" spans="3:9">
      <c r="C502"/>
      <c r="D502"/>
      <c r="E502"/>
      <c r="F502"/>
      <c r="G502"/>
      <c r="H502" s="351"/>
      <c r="I502" s="352"/>
    </row>
    <row r="503" spans="3:9">
      <c r="C503"/>
      <c r="D503"/>
      <c r="E503"/>
      <c r="F503"/>
      <c r="G503"/>
      <c r="H503" s="351"/>
      <c r="I503" s="352"/>
    </row>
    <row r="504" spans="3:9">
      <c r="C504"/>
      <c r="D504"/>
      <c r="E504"/>
      <c r="F504"/>
      <c r="G504"/>
      <c r="H504" s="351"/>
      <c r="I504" s="352"/>
    </row>
    <row r="505" spans="3:9">
      <c r="C505"/>
      <c r="D505"/>
      <c r="E505"/>
      <c r="F505"/>
      <c r="G505"/>
      <c r="H505" s="351"/>
      <c r="I505" s="352"/>
    </row>
    <row r="506" spans="3:9">
      <c r="C506"/>
      <c r="D506"/>
      <c r="E506"/>
      <c r="F506"/>
      <c r="G506"/>
      <c r="H506" s="351"/>
      <c r="I506" s="352"/>
    </row>
    <row r="507" spans="3:9">
      <c r="C507"/>
      <c r="D507"/>
      <c r="E507"/>
      <c r="F507"/>
      <c r="G507"/>
      <c r="H507" s="351"/>
      <c r="I507" s="352"/>
    </row>
    <row r="508" spans="3:9">
      <c r="C508"/>
      <c r="D508"/>
      <c r="E508"/>
      <c r="F508"/>
      <c r="G508"/>
      <c r="H508" s="351"/>
      <c r="I508" s="352"/>
    </row>
    <row r="509" spans="3:9">
      <c r="C509"/>
      <c r="D509"/>
      <c r="E509"/>
      <c r="F509"/>
      <c r="G509"/>
      <c r="H509" s="351"/>
      <c r="I509" s="352"/>
    </row>
    <row r="510" spans="3:9">
      <c r="C510"/>
      <c r="D510"/>
      <c r="E510"/>
      <c r="F510"/>
      <c r="G510"/>
      <c r="H510" s="351"/>
      <c r="I510" s="352"/>
    </row>
    <row r="511" spans="3:9">
      <c r="C511"/>
      <c r="D511"/>
      <c r="E511"/>
      <c r="F511"/>
      <c r="G511"/>
      <c r="H511" s="351"/>
      <c r="I511" s="352"/>
    </row>
    <row r="512" spans="3:9">
      <c r="C512"/>
      <c r="D512"/>
      <c r="E512"/>
      <c r="F512"/>
      <c r="G512"/>
      <c r="H512" s="351"/>
      <c r="I512" s="352"/>
    </row>
    <row r="513" spans="3:9">
      <c r="C513"/>
      <c r="D513"/>
      <c r="E513"/>
      <c r="F513"/>
      <c r="G513"/>
      <c r="H513" s="351"/>
      <c r="I513" s="352"/>
    </row>
    <row r="514" spans="3:9">
      <c r="C514"/>
      <c r="D514"/>
      <c r="E514"/>
      <c r="F514"/>
      <c r="G514"/>
      <c r="H514" s="351"/>
      <c r="I514" s="352"/>
    </row>
    <row r="515" spans="3:9">
      <c r="C515"/>
      <c r="D515"/>
      <c r="E515"/>
      <c r="F515"/>
      <c r="G515"/>
      <c r="H515" s="351"/>
      <c r="I515" s="352"/>
    </row>
    <row r="516" spans="3:9">
      <c r="C516"/>
      <c r="D516"/>
      <c r="E516"/>
      <c r="F516"/>
      <c r="G516"/>
      <c r="H516" s="351"/>
      <c r="I516" s="352"/>
    </row>
    <row r="517" spans="3:9">
      <c r="C517"/>
      <c r="D517"/>
      <c r="E517"/>
      <c r="F517"/>
      <c r="G517"/>
      <c r="H517" s="351"/>
      <c r="I517" s="352"/>
    </row>
    <row r="518" spans="3:9">
      <c r="C518"/>
      <c r="D518"/>
      <c r="E518"/>
      <c r="F518"/>
      <c r="G518"/>
      <c r="H518" s="351"/>
      <c r="I518" s="352"/>
    </row>
    <row r="519" spans="3:9">
      <c r="C519"/>
      <c r="D519"/>
      <c r="E519"/>
      <c r="F519"/>
      <c r="G519"/>
      <c r="H519" s="351"/>
      <c r="I519" s="352"/>
    </row>
    <row r="520" spans="3:9">
      <c r="C520"/>
      <c r="D520"/>
      <c r="E520"/>
      <c r="F520"/>
      <c r="G520"/>
      <c r="H520" s="351"/>
      <c r="I520" s="352"/>
    </row>
    <row r="521" spans="3:9">
      <c r="C521"/>
      <c r="D521"/>
      <c r="E521"/>
      <c r="F521"/>
      <c r="G521"/>
      <c r="H521" s="351"/>
      <c r="I521" s="352"/>
    </row>
    <row r="522" spans="3:9">
      <c r="C522"/>
      <c r="D522"/>
      <c r="E522"/>
      <c r="F522"/>
      <c r="G522"/>
      <c r="H522" s="351"/>
      <c r="I522" s="352"/>
    </row>
    <row r="523" spans="3:9">
      <c r="C523"/>
      <c r="D523"/>
      <c r="E523"/>
      <c r="F523"/>
      <c r="G523"/>
      <c r="H523" s="351"/>
      <c r="I523" s="352"/>
    </row>
    <row r="524" spans="3:9">
      <c r="C524"/>
      <c r="D524"/>
      <c r="E524"/>
      <c r="F524"/>
      <c r="G524"/>
      <c r="H524" s="351"/>
      <c r="I524" s="352"/>
    </row>
    <row r="525" spans="3:9">
      <c r="C525"/>
      <c r="D525"/>
      <c r="E525"/>
      <c r="F525"/>
      <c r="G525"/>
      <c r="H525" s="351"/>
      <c r="I525" s="352"/>
    </row>
    <row r="526" spans="3:9">
      <c r="C526"/>
      <c r="D526"/>
      <c r="E526"/>
      <c r="F526"/>
      <c r="G526"/>
      <c r="H526" s="351"/>
      <c r="I526" s="352"/>
    </row>
    <row r="527" spans="3:9">
      <c r="C527"/>
      <c r="D527"/>
      <c r="E527"/>
      <c r="F527"/>
      <c r="G527"/>
      <c r="H527" s="351"/>
      <c r="I527" s="352"/>
    </row>
    <row r="528" spans="3:9">
      <c r="C528"/>
      <c r="D528"/>
      <c r="E528"/>
      <c r="F528"/>
      <c r="G528"/>
      <c r="H528" s="351"/>
      <c r="I528" s="352"/>
    </row>
    <row r="529" spans="3:9">
      <c r="C529"/>
      <c r="D529"/>
      <c r="E529"/>
      <c r="F529"/>
      <c r="G529"/>
      <c r="H529" s="351"/>
      <c r="I529" s="352"/>
    </row>
    <row r="530" spans="3:9">
      <c r="C530"/>
      <c r="D530"/>
      <c r="E530"/>
      <c r="F530"/>
      <c r="G530"/>
      <c r="H530" s="351"/>
      <c r="I530" s="352"/>
    </row>
    <row r="531" spans="3:9">
      <c r="C531"/>
      <c r="D531"/>
      <c r="E531"/>
      <c r="F531"/>
      <c r="G531"/>
      <c r="H531" s="351"/>
      <c r="I531" s="352"/>
    </row>
    <row r="532" spans="3:9">
      <c r="C532"/>
      <c r="D532"/>
      <c r="E532"/>
      <c r="F532"/>
      <c r="G532"/>
      <c r="H532" s="351"/>
      <c r="I532" s="352"/>
    </row>
    <row r="533" spans="3:9">
      <c r="C533"/>
      <c r="D533"/>
      <c r="E533"/>
      <c r="F533"/>
      <c r="G533"/>
      <c r="H533" s="351"/>
      <c r="I533" s="352"/>
    </row>
    <row r="534" spans="3:9">
      <c r="C534"/>
      <c r="D534"/>
      <c r="E534"/>
      <c r="F534"/>
      <c r="G534"/>
      <c r="H534" s="351"/>
      <c r="I534" s="352"/>
    </row>
    <row r="535" spans="3:9">
      <c r="C535"/>
      <c r="D535"/>
      <c r="E535"/>
      <c r="F535"/>
      <c r="G535"/>
      <c r="H535" s="351"/>
      <c r="I535" s="352"/>
    </row>
    <row r="536" spans="3:9">
      <c r="C536"/>
      <c r="D536"/>
      <c r="E536"/>
      <c r="F536"/>
      <c r="G536"/>
      <c r="H536" s="351"/>
      <c r="I536" s="352"/>
    </row>
    <row r="537" spans="3:9">
      <c r="C537"/>
      <c r="D537"/>
      <c r="E537"/>
      <c r="F537"/>
      <c r="G537"/>
      <c r="H537" s="351"/>
      <c r="I537" s="352"/>
    </row>
    <row r="538" spans="3:9">
      <c r="C538"/>
      <c r="D538"/>
      <c r="E538"/>
      <c r="F538"/>
      <c r="G538"/>
      <c r="H538" s="351"/>
      <c r="I538" s="352"/>
    </row>
    <row r="539" spans="3:9">
      <c r="C539"/>
      <c r="D539"/>
      <c r="E539"/>
      <c r="F539"/>
      <c r="G539"/>
      <c r="H539" s="351"/>
      <c r="I539" s="352"/>
    </row>
    <row r="540" spans="3:9">
      <c r="C540"/>
      <c r="D540"/>
      <c r="E540"/>
      <c r="F540"/>
      <c r="G540"/>
      <c r="H540" s="351"/>
      <c r="I540" s="352"/>
    </row>
    <row r="541" spans="3:9">
      <c r="C541"/>
      <c r="D541"/>
      <c r="E541"/>
      <c r="F541"/>
      <c r="G541"/>
      <c r="H541" s="351"/>
      <c r="I541" s="352"/>
    </row>
    <row r="542" spans="3:9">
      <c r="C542"/>
      <c r="D542"/>
      <c r="E542"/>
      <c r="F542"/>
      <c r="G542"/>
      <c r="H542" s="351"/>
      <c r="I542" s="352"/>
    </row>
    <row r="543" spans="3:9">
      <c r="C543"/>
      <c r="D543"/>
      <c r="E543"/>
      <c r="F543"/>
      <c r="G543"/>
      <c r="H543" s="351"/>
      <c r="I543" s="352"/>
    </row>
    <row r="544" spans="3:9">
      <c r="C544"/>
      <c r="D544"/>
      <c r="E544"/>
      <c r="F544"/>
      <c r="G544"/>
      <c r="H544" s="351"/>
      <c r="I544" s="352"/>
    </row>
    <row r="545" spans="3:9">
      <c r="C545"/>
      <c r="D545"/>
      <c r="E545"/>
      <c r="F545"/>
      <c r="G545"/>
      <c r="H545" s="351"/>
      <c r="I545" s="352"/>
    </row>
    <row r="546" spans="3:9">
      <c r="C546"/>
      <c r="D546"/>
      <c r="E546"/>
      <c r="F546"/>
      <c r="G546"/>
      <c r="H546" s="351"/>
      <c r="I546" s="352"/>
    </row>
    <row r="547" spans="3:9">
      <c r="C547"/>
      <c r="D547"/>
      <c r="E547"/>
      <c r="F547"/>
      <c r="G547"/>
      <c r="H547" s="351"/>
      <c r="I547" s="352"/>
    </row>
    <row r="548" spans="3:9">
      <c r="C548"/>
      <c r="D548"/>
      <c r="E548"/>
      <c r="F548"/>
      <c r="G548"/>
      <c r="H548" s="351"/>
      <c r="I548" s="352"/>
    </row>
    <row r="549" spans="3:9">
      <c r="C549"/>
      <c r="D549"/>
      <c r="E549"/>
      <c r="F549"/>
      <c r="G549"/>
      <c r="H549" s="351"/>
      <c r="I549" s="352"/>
    </row>
    <row r="550" spans="3:9">
      <c r="C550"/>
      <c r="D550"/>
      <c r="E550"/>
      <c r="F550"/>
      <c r="G550"/>
      <c r="H550" s="351"/>
      <c r="I550" s="352"/>
    </row>
    <row r="551" spans="3:9">
      <c r="C551"/>
      <c r="D551"/>
      <c r="E551"/>
      <c r="F551"/>
      <c r="G551"/>
      <c r="H551" s="351"/>
      <c r="I551" s="352"/>
    </row>
    <row r="552" spans="3:9">
      <c r="C552"/>
      <c r="D552"/>
      <c r="E552"/>
      <c r="F552"/>
      <c r="G552"/>
      <c r="H552" s="351"/>
      <c r="I552" s="352"/>
    </row>
    <row r="553" spans="3:9">
      <c r="C553"/>
      <c r="D553"/>
      <c r="E553"/>
      <c r="F553"/>
      <c r="G553"/>
      <c r="H553" s="351"/>
      <c r="I553" s="352"/>
    </row>
    <row r="554" spans="3:9">
      <c r="C554"/>
      <c r="D554"/>
      <c r="E554"/>
      <c r="F554"/>
      <c r="G554"/>
      <c r="H554" s="351"/>
      <c r="I554" s="352"/>
    </row>
    <row r="555" spans="3:9">
      <c r="C555"/>
      <c r="D555"/>
      <c r="E555"/>
      <c r="F555"/>
      <c r="G555"/>
      <c r="H555" s="351"/>
      <c r="I555" s="352"/>
    </row>
    <row r="556" spans="3:9">
      <c r="C556"/>
      <c r="D556"/>
      <c r="E556"/>
      <c r="F556"/>
      <c r="G556"/>
      <c r="H556" s="351"/>
      <c r="I556" s="352"/>
    </row>
    <row r="557" spans="3:9">
      <c r="C557"/>
      <c r="D557"/>
      <c r="E557"/>
      <c r="F557"/>
      <c r="G557"/>
      <c r="H557" s="351"/>
      <c r="I557" s="352"/>
    </row>
    <row r="558" spans="3:9">
      <c r="C558"/>
      <c r="D558"/>
      <c r="E558"/>
      <c r="F558"/>
      <c r="G558"/>
      <c r="H558" s="351"/>
      <c r="I558" s="352"/>
    </row>
    <row r="559" spans="3:9">
      <c r="C559"/>
      <c r="D559"/>
      <c r="E559"/>
      <c r="F559"/>
      <c r="G559"/>
      <c r="H559" s="351"/>
      <c r="I559" s="352"/>
    </row>
    <row r="560" spans="3:9">
      <c r="C560"/>
      <c r="D560"/>
      <c r="E560"/>
      <c r="F560"/>
      <c r="G560"/>
      <c r="H560" s="351"/>
      <c r="I560" s="352"/>
    </row>
    <row r="561" spans="3:9">
      <c r="C561"/>
      <c r="D561"/>
      <c r="E561"/>
      <c r="F561"/>
      <c r="G561"/>
      <c r="H561" s="351"/>
      <c r="I561" s="352"/>
    </row>
    <row r="562" spans="3:9">
      <c r="C562"/>
      <c r="D562"/>
      <c r="E562"/>
      <c r="F562"/>
      <c r="G562"/>
      <c r="H562" s="351"/>
      <c r="I562" s="352"/>
    </row>
    <row r="563" spans="3:9">
      <c r="C563"/>
      <c r="D563"/>
      <c r="E563"/>
      <c r="F563"/>
      <c r="G563"/>
      <c r="H563" s="351"/>
      <c r="I563" s="352"/>
    </row>
    <row r="564" spans="3:9">
      <c r="C564"/>
      <c r="D564"/>
      <c r="E564"/>
      <c r="F564"/>
      <c r="G564"/>
      <c r="H564" s="351"/>
      <c r="I564" s="352"/>
    </row>
    <row r="565" spans="3:9">
      <c r="C565"/>
      <c r="D565"/>
      <c r="E565"/>
      <c r="F565"/>
      <c r="G565"/>
      <c r="H565" s="351"/>
      <c r="I565" s="352"/>
    </row>
    <row r="566" spans="3:9">
      <c r="C566"/>
      <c r="D566"/>
      <c r="E566"/>
      <c r="F566"/>
      <c r="G566"/>
      <c r="H566" s="351"/>
      <c r="I566" s="352"/>
    </row>
    <row r="567" spans="3:9">
      <c r="C567"/>
      <c r="D567"/>
      <c r="E567"/>
      <c r="F567"/>
      <c r="G567"/>
      <c r="H567" s="351"/>
      <c r="I567" s="352"/>
    </row>
    <row r="568" spans="3:9">
      <c r="C568"/>
      <c r="D568"/>
      <c r="E568"/>
      <c r="F568"/>
      <c r="G568"/>
      <c r="H568" s="351"/>
      <c r="I568" s="352"/>
    </row>
    <row r="569" spans="3:9">
      <c r="C569"/>
      <c r="D569"/>
      <c r="E569"/>
      <c r="F569"/>
      <c r="G569"/>
      <c r="H569" s="351"/>
      <c r="I569" s="352"/>
    </row>
    <row r="570" spans="3:9">
      <c r="C570"/>
      <c r="D570"/>
      <c r="E570"/>
      <c r="F570"/>
      <c r="G570"/>
      <c r="H570" s="351"/>
      <c r="I570" s="352"/>
    </row>
    <row r="571" spans="3:9">
      <c r="C571"/>
      <c r="D571"/>
      <c r="E571"/>
      <c r="F571"/>
      <c r="G571"/>
      <c r="H571" s="351"/>
      <c r="I571" s="352"/>
    </row>
    <row r="572" spans="3:9">
      <c r="C572"/>
      <c r="D572"/>
      <c r="E572"/>
      <c r="F572"/>
      <c r="G572"/>
      <c r="H572" s="351"/>
      <c r="I572" s="352"/>
    </row>
    <row r="573" spans="3:9">
      <c r="C573"/>
      <c r="D573"/>
      <c r="E573"/>
      <c r="F573"/>
      <c r="G573"/>
      <c r="H573" s="351"/>
      <c r="I573" s="352"/>
    </row>
    <row r="574" spans="3:9">
      <c r="C574"/>
      <c r="D574"/>
      <c r="E574"/>
      <c r="F574"/>
      <c r="G574"/>
      <c r="H574" s="351"/>
      <c r="I574" s="352"/>
    </row>
    <row r="575" spans="3:9">
      <c r="C575"/>
      <c r="D575"/>
      <c r="E575"/>
      <c r="F575"/>
      <c r="G575"/>
      <c r="H575" s="351"/>
      <c r="I575" s="352"/>
    </row>
    <row r="576" spans="3:9">
      <c r="C576"/>
      <c r="D576"/>
      <c r="E576"/>
      <c r="F576"/>
      <c r="G576"/>
      <c r="H576" s="351"/>
      <c r="I576" s="352"/>
    </row>
    <row r="577" spans="3:9">
      <c r="C577"/>
      <c r="D577"/>
      <c r="E577"/>
      <c r="F577"/>
      <c r="G577"/>
      <c r="H577" s="351"/>
      <c r="I577" s="352"/>
    </row>
    <row r="578" spans="3:9">
      <c r="C578"/>
      <c r="D578"/>
      <c r="E578"/>
      <c r="F578"/>
      <c r="G578"/>
      <c r="H578" s="351"/>
      <c r="I578" s="352"/>
    </row>
    <row r="579" spans="3:9">
      <c r="C579"/>
      <c r="D579"/>
      <c r="E579"/>
      <c r="F579"/>
      <c r="G579"/>
      <c r="H579" s="351"/>
      <c r="I579" s="352"/>
    </row>
    <row r="580" spans="3:9">
      <c r="C580"/>
      <c r="D580"/>
      <c r="E580"/>
      <c r="F580"/>
      <c r="G580"/>
      <c r="H580" s="351"/>
      <c r="I580" s="352"/>
    </row>
    <row r="581" spans="3:9">
      <c r="C581"/>
      <c r="D581"/>
      <c r="E581"/>
      <c r="F581"/>
      <c r="G581"/>
      <c r="H581" s="351"/>
      <c r="I581" s="352"/>
    </row>
    <row r="582" spans="3:9">
      <c r="C582"/>
      <c r="D582"/>
      <c r="E582"/>
      <c r="F582"/>
      <c r="G582"/>
      <c r="H582" s="351"/>
      <c r="I582" s="352"/>
    </row>
    <row r="583" spans="3:9">
      <c r="C583"/>
      <c r="D583"/>
      <c r="E583"/>
      <c r="F583"/>
      <c r="G583"/>
      <c r="H583" s="351"/>
      <c r="I583" s="352"/>
    </row>
    <row r="584" spans="3:9">
      <c r="C584"/>
      <c r="D584"/>
      <c r="E584"/>
      <c r="F584"/>
      <c r="G584"/>
      <c r="H584" s="351"/>
      <c r="I584" s="352"/>
    </row>
    <row r="585" spans="3:9">
      <c r="C585"/>
      <c r="D585"/>
      <c r="E585"/>
      <c r="F585"/>
      <c r="G585"/>
      <c r="H585" s="351"/>
      <c r="I585" s="352"/>
    </row>
    <row r="586" spans="3:9">
      <c r="C586"/>
      <c r="D586"/>
      <c r="E586"/>
      <c r="F586"/>
      <c r="G586"/>
      <c r="H586" s="351"/>
      <c r="I586" s="352"/>
    </row>
    <row r="587" spans="3:9">
      <c r="C587"/>
      <c r="D587"/>
      <c r="E587"/>
      <c r="F587"/>
      <c r="G587"/>
      <c r="H587" s="351"/>
      <c r="I587" s="352"/>
    </row>
    <row r="588" spans="3:9">
      <c r="C588"/>
      <c r="D588"/>
      <c r="E588"/>
      <c r="F588"/>
      <c r="G588"/>
      <c r="H588" s="351"/>
      <c r="I588" s="352"/>
    </row>
    <row r="589" spans="3:9">
      <c r="C589"/>
      <c r="D589"/>
      <c r="E589"/>
      <c r="F589"/>
      <c r="G589"/>
      <c r="H589" s="351"/>
      <c r="I589" s="352"/>
    </row>
    <row r="590" spans="3:9">
      <c r="C590"/>
      <c r="D590"/>
      <c r="E590"/>
      <c r="F590"/>
      <c r="G590"/>
      <c r="H590" s="351"/>
      <c r="I590" s="352"/>
    </row>
    <row r="591" spans="3:9">
      <c r="C591"/>
      <c r="D591"/>
      <c r="E591"/>
      <c r="F591"/>
      <c r="G591"/>
      <c r="H591" s="351"/>
      <c r="I591" s="352"/>
    </row>
    <row r="592" spans="3:9">
      <c r="C592"/>
      <c r="D592"/>
      <c r="E592"/>
      <c r="F592"/>
      <c r="G592"/>
      <c r="H592" s="351"/>
      <c r="I592" s="352"/>
    </row>
    <row r="593" spans="3:9">
      <c r="C593"/>
      <c r="D593"/>
      <c r="E593"/>
      <c r="F593"/>
      <c r="G593"/>
      <c r="H593" s="351"/>
      <c r="I593" s="352"/>
    </row>
    <row r="594" spans="3:9">
      <c r="C594"/>
      <c r="D594"/>
      <c r="E594"/>
      <c r="F594"/>
      <c r="G594"/>
      <c r="H594" s="351"/>
      <c r="I594" s="352"/>
    </row>
    <row r="595" spans="3:9">
      <c r="C595"/>
      <c r="D595"/>
      <c r="E595"/>
      <c r="F595"/>
      <c r="G595"/>
      <c r="H595" s="351"/>
      <c r="I595" s="352"/>
    </row>
    <row r="596" spans="3:9">
      <c r="C596"/>
      <c r="D596"/>
      <c r="E596"/>
      <c r="F596"/>
      <c r="G596"/>
      <c r="H596" s="351"/>
      <c r="I596" s="352"/>
    </row>
    <row r="597" spans="3:9">
      <c r="C597"/>
      <c r="D597"/>
      <c r="E597"/>
      <c r="F597"/>
      <c r="G597"/>
      <c r="H597" s="351"/>
      <c r="I597" s="352"/>
    </row>
    <row r="598" spans="3:9">
      <c r="C598"/>
      <c r="D598"/>
      <c r="E598"/>
      <c r="F598"/>
      <c r="G598"/>
      <c r="H598" s="351"/>
      <c r="I598" s="352"/>
    </row>
    <row r="599" spans="3:9">
      <c r="C599"/>
      <c r="D599"/>
      <c r="E599"/>
      <c r="F599"/>
      <c r="G599"/>
      <c r="H599" s="351"/>
      <c r="I599" s="352"/>
    </row>
    <row r="600" spans="3:9">
      <c r="C600"/>
      <c r="D600"/>
      <c r="E600"/>
      <c r="F600"/>
      <c r="G600"/>
      <c r="H600" s="351"/>
      <c r="I600" s="352"/>
    </row>
    <row r="601" spans="3:9">
      <c r="C601"/>
      <c r="D601"/>
      <c r="E601"/>
      <c r="F601"/>
      <c r="G601"/>
      <c r="H601" s="351"/>
      <c r="I601" s="352"/>
    </row>
    <row r="602" spans="3:9">
      <c r="C602"/>
      <c r="D602"/>
      <c r="E602"/>
      <c r="F602"/>
      <c r="G602"/>
      <c r="H602" s="351"/>
      <c r="I602" s="352"/>
    </row>
    <row r="603" spans="3:9">
      <c r="C603"/>
      <c r="D603"/>
      <c r="E603"/>
      <c r="F603"/>
      <c r="G603"/>
      <c r="H603" s="351"/>
      <c r="I603" s="352"/>
    </row>
    <row r="604" spans="3:9">
      <c r="C604"/>
      <c r="D604"/>
      <c r="E604"/>
      <c r="F604"/>
      <c r="G604"/>
      <c r="H604" s="351"/>
      <c r="I604" s="352"/>
    </row>
    <row r="605" spans="3:9">
      <c r="C605"/>
      <c r="D605"/>
      <c r="E605"/>
      <c r="F605"/>
      <c r="G605"/>
      <c r="H605" s="351"/>
      <c r="I605" s="352"/>
    </row>
    <row r="606" spans="3:9">
      <c r="C606"/>
      <c r="D606"/>
      <c r="E606"/>
      <c r="F606"/>
      <c r="G606"/>
      <c r="H606" s="351"/>
      <c r="I606" s="352"/>
    </row>
    <row r="607" spans="3:9">
      <c r="C607"/>
      <c r="D607"/>
      <c r="E607"/>
      <c r="F607"/>
      <c r="G607"/>
      <c r="H607" s="351"/>
      <c r="I607" s="352"/>
    </row>
    <row r="608" spans="3:9">
      <c r="C608"/>
      <c r="D608"/>
      <c r="E608"/>
      <c r="F608"/>
      <c r="G608"/>
      <c r="H608" s="351"/>
      <c r="I608" s="352"/>
    </row>
    <row r="609" spans="3:9">
      <c r="C609"/>
      <c r="D609"/>
      <c r="E609"/>
      <c r="F609"/>
      <c r="G609"/>
      <c r="H609" s="351"/>
      <c r="I609" s="352"/>
    </row>
    <row r="610" spans="3:9">
      <c r="C610"/>
      <c r="D610"/>
      <c r="E610"/>
      <c r="F610"/>
      <c r="G610"/>
      <c r="H610" s="351"/>
      <c r="I610" s="352"/>
    </row>
    <row r="611" spans="3:9">
      <c r="C611"/>
      <c r="D611"/>
      <c r="E611"/>
      <c r="F611"/>
      <c r="G611"/>
      <c r="H611" s="351"/>
      <c r="I611" s="352"/>
    </row>
    <row r="612" spans="3:9">
      <c r="C612"/>
      <c r="D612"/>
      <c r="E612"/>
      <c r="F612"/>
      <c r="G612"/>
      <c r="H612" s="351"/>
      <c r="I612" s="352"/>
    </row>
    <row r="613" spans="3:9">
      <c r="C613"/>
      <c r="D613"/>
      <c r="E613"/>
      <c r="F613"/>
      <c r="G613"/>
      <c r="H613" s="351"/>
      <c r="I613" s="352"/>
    </row>
    <row r="614" spans="3:9">
      <c r="C614"/>
      <c r="D614"/>
      <c r="E614"/>
      <c r="F614"/>
      <c r="G614"/>
      <c r="H614" s="351"/>
      <c r="I614" s="352"/>
    </row>
    <row r="615" spans="3:9">
      <c r="C615"/>
      <c r="D615"/>
      <c r="E615"/>
      <c r="F615"/>
      <c r="G615"/>
      <c r="H615" s="351"/>
      <c r="I615" s="352"/>
    </row>
    <row r="616" spans="3:9">
      <c r="C616"/>
      <c r="D616"/>
      <c r="E616"/>
      <c r="F616"/>
      <c r="G616"/>
      <c r="H616" s="351"/>
      <c r="I616" s="352"/>
    </row>
    <row r="617" spans="3:9">
      <c r="C617"/>
      <c r="D617"/>
      <c r="E617"/>
      <c r="F617"/>
      <c r="G617"/>
      <c r="H617" s="351"/>
      <c r="I617" s="352"/>
    </row>
    <row r="618" spans="3:9">
      <c r="C618"/>
      <c r="D618"/>
      <c r="E618"/>
      <c r="F618"/>
      <c r="G618"/>
      <c r="H618" s="351"/>
      <c r="I618" s="352"/>
    </row>
    <row r="619" spans="3:9">
      <c r="C619"/>
      <c r="D619"/>
      <c r="E619"/>
      <c r="F619"/>
      <c r="G619"/>
      <c r="H619" s="351"/>
      <c r="I619" s="352"/>
    </row>
    <row r="620" spans="3:9">
      <c r="C620"/>
      <c r="D620"/>
      <c r="E620"/>
      <c r="F620"/>
      <c r="G620"/>
      <c r="H620" s="351"/>
      <c r="I620" s="352"/>
    </row>
    <row r="621" spans="3:9">
      <c r="C621"/>
      <c r="D621"/>
      <c r="E621"/>
      <c r="F621"/>
      <c r="G621"/>
      <c r="H621" s="351"/>
      <c r="I621" s="352"/>
    </row>
    <row r="622" spans="3:9">
      <c r="C622"/>
      <c r="D622"/>
      <c r="E622"/>
      <c r="F622"/>
      <c r="G622"/>
      <c r="H622" s="351"/>
      <c r="I622" s="352"/>
    </row>
    <row r="623" spans="3:9">
      <c r="C623"/>
      <c r="D623"/>
      <c r="E623"/>
      <c r="F623"/>
      <c r="G623"/>
      <c r="H623" s="351"/>
      <c r="I623" s="352"/>
    </row>
    <row r="624" spans="3:9">
      <c r="C624"/>
      <c r="D624"/>
      <c r="E624"/>
      <c r="F624"/>
      <c r="G624"/>
      <c r="H624" s="351"/>
      <c r="I624" s="352"/>
    </row>
    <row r="625" spans="3:9">
      <c r="C625"/>
      <c r="D625"/>
      <c r="E625"/>
      <c r="F625"/>
      <c r="G625"/>
      <c r="H625" s="351"/>
      <c r="I625" s="352"/>
    </row>
    <row r="626" spans="3:9">
      <c r="C626"/>
      <c r="D626"/>
      <c r="E626"/>
      <c r="F626"/>
      <c r="G626"/>
      <c r="H626" s="351"/>
      <c r="I626" s="352"/>
    </row>
    <row r="627" spans="3:9">
      <c r="C627"/>
      <c r="D627"/>
      <c r="E627"/>
      <c r="F627"/>
      <c r="G627"/>
      <c r="H627" s="351"/>
      <c r="I627" s="352"/>
    </row>
    <row r="628" spans="3:9">
      <c r="C628"/>
      <c r="D628"/>
      <c r="E628"/>
      <c r="F628"/>
      <c r="G628"/>
      <c r="H628" s="351"/>
      <c r="I628" s="352"/>
    </row>
    <row r="629" spans="3:9">
      <c r="C629"/>
      <c r="D629"/>
      <c r="E629"/>
      <c r="F629"/>
      <c r="G629"/>
      <c r="H629" s="351"/>
      <c r="I629" s="352"/>
    </row>
    <row r="630" spans="3:9">
      <c r="C630"/>
      <c r="D630"/>
      <c r="E630"/>
      <c r="F630"/>
      <c r="G630"/>
      <c r="H630" s="351"/>
      <c r="I630" s="352"/>
    </row>
    <row r="631" spans="3:9">
      <c r="C631"/>
      <c r="D631"/>
      <c r="E631"/>
      <c r="F631"/>
      <c r="G631"/>
      <c r="H631" s="351"/>
      <c r="I631" s="352"/>
    </row>
    <row r="632" spans="3:9">
      <c r="C632"/>
      <c r="D632"/>
      <c r="E632"/>
      <c r="F632"/>
      <c r="G632"/>
      <c r="H632" s="351"/>
      <c r="I632" s="352"/>
    </row>
    <row r="633" spans="3:9">
      <c r="C633"/>
      <c r="D633"/>
      <c r="E633"/>
      <c r="F633"/>
      <c r="G633"/>
      <c r="H633" s="351"/>
      <c r="I633" s="352"/>
    </row>
    <row r="634" spans="3:9">
      <c r="C634"/>
      <c r="D634"/>
      <c r="E634"/>
      <c r="F634"/>
      <c r="G634"/>
      <c r="H634" s="351"/>
      <c r="I634" s="352"/>
    </row>
    <row r="635" spans="3:9">
      <c r="C635"/>
      <c r="D635"/>
      <c r="E635"/>
      <c r="F635"/>
      <c r="G635"/>
      <c r="H635" s="351"/>
      <c r="I635" s="352"/>
    </row>
    <row r="636" spans="3:9">
      <c r="C636"/>
      <c r="D636"/>
      <c r="E636"/>
      <c r="F636"/>
      <c r="G636"/>
      <c r="H636" s="351"/>
      <c r="I636" s="352"/>
    </row>
    <row r="637" spans="3:9">
      <c r="C637"/>
      <c r="D637"/>
      <c r="E637"/>
      <c r="F637"/>
      <c r="G637"/>
      <c r="H637" s="351"/>
      <c r="I637" s="352"/>
    </row>
    <row r="638" spans="3:9">
      <c r="C638"/>
      <c r="D638"/>
      <c r="E638"/>
      <c r="F638"/>
      <c r="G638"/>
      <c r="H638" s="351"/>
      <c r="I638" s="352"/>
    </row>
    <row r="639" spans="3:9">
      <c r="C639"/>
      <c r="D639"/>
      <c r="E639"/>
      <c r="F639"/>
      <c r="G639"/>
      <c r="H639" s="351"/>
      <c r="I639" s="352"/>
    </row>
    <row r="640" spans="3:9">
      <c r="C640"/>
      <c r="D640"/>
      <c r="E640"/>
      <c r="F640"/>
      <c r="G640"/>
      <c r="H640" s="351"/>
      <c r="I640" s="352"/>
    </row>
    <row r="641" spans="3:9">
      <c r="C641"/>
      <c r="D641"/>
      <c r="E641"/>
      <c r="F641"/>
      <c r="G641"/>
      <c r="H641" s="351"/>
      <c r="I641" s="352"/>
    </row>
    <row r="642" spans="3:9">
      <c r="C642"/>
      <c r="D642"/>
      <c r="E642"/>
      <c r="F642"/>
      <c r="G642"/>
      <c r="H642" s="351"/>
      <c r="I642" s="352"/>
    </row>
    <row r="643" spans="3:9">
      <c r="C643"/>
      <c r="D643"/>
      <c r="E643"/>
      <c r="F643"/>
      <c r="G643"/>
      <c r="H643" s="351"/>
      <c r="I643" s="352"/>
    </row>
    <row r="644" spans="3:9">
      <c r="C644"/>
      <c r="D644"/>
      <c r="E644"/>
      <c r="F644"/>
      <c r="G644"/>
      <c r="H644" s="351"/>
      <c r="I644" s="352"/>
    </row>
    <row r="645" spans="3:9">
      <c r="C645"/>
      <c r="D645"/>
      <c r="E645"/>
      <c r="F645"/>
      <c r="G645"/>
      <c r="H645" s="351"/>
      <c r="I645" s="352"/>
    </row>
    <row r="646" spans="3:9">
      <c r="C646"/>
      <c r="D646"/>
      <c r="E646"/>
      <c r="F646"/>
      <c r="G646"/>
      <c r="H646" s="351"/>
      <c r="I646" s="352"/>
    </row>
    <row r="647" spans="3:9">
      <c r="C647"/>
      <c r="D647"/>
      <c r="E647"/>
      <c r="F647"/>
      <c r="G647"/>
      <c r="H647" s="351"/>
      <c r="I647" s="352"/>
    </row>
    <row r="648" spans="3:9">
      <c r="C648"/>
      <c r="D648"/>
      <c r="E648"/>
      <c r="F648"/>
      <c r="G648"/>
      <c r="H648" s="351"/>
      <c r="I648" s="352"/>
    </row>
    <row r="649" spans="3:9">
      <c r="C649"/>
      <c r="D649"/>
      <c r="E649"/>
      <c r="F649"/>
      <c r="G649"/>
      <c r="H649" s="351"/>
      <c r="I649" s="352"/>
    </row>
    <row r="650" spans="3:9">
      <c r="C650"/>
      <c r="D650"/>
      <c r="E650"/>
      <c r="F650"/>
      <c r="G650"/>
      <c r="H650" s="351"/>
      <c r="I650" s="352"/>
    </row>
    <row r="651" spans="3:9">
      <c r="C651"/>
      <c r="D651"/>
      <c r="E651"/>
      <c r="F651"/>
      <c r="G651"/>
      <c r="H651" s="351"/>
      <c r="I651" s="352"/>
    </row>
    <row r="652" spans="3:9">
      <c r="C652"/>
      <c r="D652"/>
      <c r="E652"/>
      <c r="F652"/>
      <c r="G652"/>
      <c r="H652" s="351"/>
      <c r="I652" s="352"/>
    </row>
    <row r="653" spans="3:9">
      <c r="C653"/>
      <c r="D653"/>
      <c r="E653"/>
      <c r="F653"/>
      <c r="G653"/>
      <c r="H653" s="351"/>
      <c r="I653" s="352"/>
    </row>
    <row r="654" spans="3:9">
      <c r="C654"/>
      <c r="D654"/>
      <c r="E654"/>
      <c r="F654"/>
      <c r="G654"/>
      <c r="H654" s="351"/>
      <c r="I654" s="352"/>
    </row>
    <row r="655" spans="3:9">
      <c r="C655"/>
      <c r="D655"/>
      <c r="E655"/>
      <c r="F655"/>
      <c r="G655"/>
      <c r="H655" s="351"/>
      <c r="I655" s="352"/>
    </row>
    <row r="656" spans="3:9">
      <c r="C656"/>
      <c r="D656"/>
      <c r="E656"/>
      <c r="F656"/>
      <c r="G656"/>
      <c r="H656" s="351"/>
      <c r="I656" s="352"/>
    </row>
    <row r="657" spans="3:9">
      <c r="C657"/>
      <c r="D657"/>
      <c r="E657"/>
      <c r="F657"/>
      <c r="G657"/>
      <c r="H657" s="351"/>
      <c r="I657" s="352"/>
    </row>
    <row r="658" spans="3:9">
      <c r="C658"/>
      <c r="D658"/>
      <c r="E658"/>
      <c r="F658"/>
      <c r="G658"/>
      <c r="H658" s="351"/>
      <c r="I658" s="352"/>
    </row>
    <row r="659" spans="3:9">
      <c r="C659"/>
      <c r="D659"/>
      <c r="E659"/>
      <c r="F659"/>
      <c r="G659"/>
      <c r="H659" s="351"/>
      <c r="I659" s="352"/>
    </row>
    <row r="660" spans="3:9">
      <c r="C660"/>
      <c r="D660"/>
      <c r="E660"/>
      <c r="F660"/>
      <c r="G660"/>
      <c r="H660" s="351"/>
      <c r="I660" s="352"/>
    </row>
    <row r="661" spans="3:9">
      <c r="C661"/>
      <c r="D661"/>
      <c r="E661"/>
      <c r="F661"/>
      <c r="G661"/>
      <c r="H661" s="351"/>
      <c r="I661" s="352"/>
    </row>
    <row r="662" spans="3:9">
      <c r="C662"/>
      <c r="D662"/>
      <c r="E662"/>
      <c r="F662"/>
      <c r="G662"/>
      <c r="H662" s="351"/>
      <c r="I662" s="352"/>
    </row>
    <row r="663" spans="3:9">
      <c r="C663"/>
      <c r="D663"/>
      <c r="E663"/>
      <c r="F663"/>
      <c r="G663"/>
      <c r="H663" s="351"/>
      <c r="I663" s="352"/>
    </row>
    <row r="664" spans="3:9">
      <c r="C664"/>
      <c r="D664"/>
      <c r="E664"/>
      <c r="F664"/>
      <c r="G664"/>
      <c r="H664" s="351"/>
      <c r="I664" s="352"/>
    </row>
    <row r="665" spans="3:9">
      <c r="C665"/>
      <c r="D665"/>
      <c r="E665"/>
      <c r="F665"/>
      <c r="G665"/>
      <c r="H665" s="351"/>
      <c r="I665" s="352"/>
    </row>
    <row r="666" spans="3:9">
      <c r="C666"/>
      <c r="D666"/>
      <c r="E666"/>
      <c r="F666"/>
      <c r="G666"/>
      <c r="H666" s="351"/>
      <c r="I666" s="352"/>
    </row>
    <row r="667" spans="3:9">
      <c r="C667"/>
      <c r="D667"/>
      <c r="E667"/>
      <c r="F667"/>
      <c r="G667"/>
      <c r="H667" s="351"/>
      <c r="I667" s="352"/>
    </row>
    <row r="668" spans="3:9">
      <c r="C668"/>
      <c r="D668"/>
      <c r="E668"/>
      <c r="F668"/>
      <c r="G668"/>
      <c r="H668" s="351"/>
      <c r="I668" s="352"/>
    </row>
    <row r="669" spans="3:9">
      <c r="C669"/>
      <c r="D669"/>
      <c r="E669"/>
      <c r="F669"/>
      <c r="G669"/>
      <c r="H669" s="351"/>
      <c r="I669" s="352"/>
    </row>
    <row r="670" spans="3:9">
      <c r="C670"/>
      <c r="D670"/>
      <c r="E670"/>
      <c r="F670"/>
      <c r="G670"/>
      <c r="H670" s="351"/>
      <c r="I670" s="352"/>
    </row>
    <row r="671" spans="3:9">
      <c r="C671"/>
      <c r="D671"/>
      <c r="E671"/>
      <c r="F671"/>
      <c r="G671"/>
      <c r="H671" s="351"/>
      <c r="I671" s="352"/>
    </row>
    <row r="672" spans="3:9">
      <c r="C672"/>
      <c r="D672"/>
      <c r="E672"/>
      <c r="F672"/>
      <c r="G672"/>
      <c r="H672" s="351"/>
      <c r="I672" s="352"/>
    </row>
    <row r="673" spans="3:9">
      <c r="C673"/>
      <c r="D673"/>
      <c r="E673"/>
      <c r="F673"/>
      <c r="G673"/>
      <c r="H673" s="351"/>
      <c r="I673" s="352"/>
    </row>
    <row r="674" spans="3:9">
      <c r="C674"/>
      <c r="D674"/>
      <c r="E674"/>
      <c r="F674"/>
      <c r="G674"/>
      <c r="H674" s="351"/>
      <c r="I674" s="352"/>
    </row>
    <row r="675" spans="3:9">
      <c r="C675"/>
      <c r="D675"/>
      <c r="E675"/>
      <c r="F675"/>
      <c r="G675"/>
      <c r="H675" s="351"/>
      <c r="I675" s="352"/>
    </row>
    <row r="676" spans="3:9">
      <c r="C676"/>
      <c r="D676"/>
      <c r="E676"/>
      <c r="F676"/>
      <c r="G676"/>
      <c r="H676" s="351"/>
      <c r="I676" s="352"/>
    </row>
    <row r="677" spans="3:9">
      <c r="C677"/>
      <c r="D677"/>
      <c r="E677"/>
      <c r="F677"/>
      <c r="G677"/>
      <c r="H677" s="351"/>
      <c r="I677" s="352"/>
    </row>
    <row r="678" spans="3:9">
      <c r="C678"/>
      <c r="D678"/>
      <c r="E678"/>
      <c r="F678"/>
      <c r="G678"/>
      <c r="H678" s="351"/>
      <c r="I678" s="352"/>
    </row>
    <row r="679" spans="3:9">
      <c r="C679"/>
      <c r="D679"/>
      <c r="E679"/>
      <c r="F679"/>
      <c r="G679"/>
      <c r="H679" s="351"/>
      <c r="I679" s="352"/>
    </row>
    <row r="680" spans="3:9">
      <c r="C680"/>
      <c r="D680"/>
      <c r="E680"/>
      <c r="F680"/>
      <c r="G680"/>
      <c r="H680" s="351"/>
      <c r="I680" s="352"/>
    </row>
    <row r="681" spans="3:9">
      <c r="C681"/>
      <c r="D681"/>
      <c r="E681"/>
      <c r="F681"/>
      <c r="G681"/>
      <c r="H681" s="351"/>
      <c r="I681" s="352"/>
    </row>
    <row r="682" spans="3:9">
      <c r="C682"/>
      <c r="D682"/>
      <c r="E682"/>
      <c r="F682"/>
      <c r="G682"/>
      <c r="H682" s="351"/>
      <c r="I682" s="352"/>
    </row>
    <row r="683" spans="3:9">
      <c r="C683"/>
      <c r="D683"/>
      <c r="E683"/>
      <c r="F683"/>
      <c r="G683"/>
      <c r="H683" s="351"/>
      <c r="I683" s="352"/>
    </row>
    <row r="684" spans="3:9">
      <c r="C684"/>
      <c r="D684"/>
      <c r="E684"/>
      <c r="F684"/>
      <c r="G684"/>
      <c r="H684" s="351"/>
      <c r="I684" s="352"/>
    </row>
    <row r="685" spans="3:9">
      <c r="C685"/>
      <c r="D685"/>
      <c r="E685"/>
      <c r="F685"/>
      <c r="G685"/>
      <c r="H685" s="351"/>
      <c r="I685" s="352"/>
    </row>
    <row r="686" spans="3:9">
      <c r="C686"/>
      <c r="D686"/>
      <c r="E686"/>
      <c r="F686"/>
      <c r="G686"/>
      <c r="H686" s="351"/>
      <c r="I686" s="352"/>
    </row>
    <row r="687" spans="3:9">
      <c r="C687"/>
      <c r="D687"/>
      <c r="E687"/>
      <c r="F687"/>
      <c r="G687"/>
      <c r="H687" s="351"/>
      <c r="I687" s="352"/>
    </row>
    <row r="688" spans="3:9">
      <c r="C688"/>
      <c r="D688"/>
      <c r="E688"/>
      <c r="F688"/>
      <c r="G688"/>
      <c r="H688" s="351"/>
      <c r="I688" s="352"/>
    </row>
    <row r="689" spans="3:9">
      <c r="C689"/>
      <c r="D689"/>
      <c r="E689"/>
      <c r="F689"/>
      <c r="G689"/>
      <c r="H689" s="351"/>
      <c r="I689" s="352"/>
    </row>
    <row r="690" spans="3:9">
      <c r="C690"/>
      <c r="D690"/>
      <c r="E690"/>
      <c r="F690"/>
      <c r="G690"/>
      <c r="H690" s="351"/>
      <c r="I690" s="352"/>
    </row>
    <row r="691" spans="3:9">
      <c r="C691"/>
      <c r="D691"/>
      <c r="E691"/>
      <c r="F691"/>
      <c r="G691"/>
      <c r="H691" s="351"/>
      <c r="I691" s="352"/>
    </row>
    <row r="692" spans="3:9">
      <c r="C692"/>
      <c r="D692"/>
      <c r="E692"/>
      <c r="F692"/>
      <c r="G692"/>
      <c r="H692" s="351"/>
      <c r="I692" s="352"/>
    </row>
    <row r="693" spans="3:9">
      <c r="C693"/>
      <c r="D693"/>
      <c r="E693"/>
      <c r="F693"/>
      <c r="G693"/>
      <c r="H693" s="351"/>
      <c r="I693" s="352"/>
    </row>
    <row r="694" spans="3:9">
      <c r="C694"/>
      <c r="D694"/>
      <c r="E694"/>
      <c r="F694"/>
      <c r="G694"/>
      <c r="H694" s="351"/>
      <c r="I694" s="352"/>
    </row>
    <row r="695" spans="3:9">
      <c r="C695"/>
      <c r="D695"/>
      <c r="E695"/>
      <c r="F695"/>
      <c r="G695"/>
      <c r="H695" s="351"/>
      <c r="I695" s="352"/>
    </row>
    <row r="696" spans="3:9">
      <c r="C696"/>
      <c r="D696"/>
      <c r="E696"/>
      <c r="F696"/>
      <c r="G696"/>
      <c r="H696" s="351"/>
      <c r="I696" s="352"/>
    </row>
    <row r="697" spans="3:9">
      <c r="C697"/>
      <c r="D697"/>
      <c r="E697"/>
      <c r="F697"/>
      <c r="G697"/>
      <c r="H697" s="351"/>
      <c r="I697" s="352"/>
    </row>
    <row r="698" spans="3:9">
      <c r="C698"/>
      <c r="D698"/>
      <c r="E698"/>
      <c r="F698"/>
      <c r="G698"/>
      <c r="H698" s="351"/>
      <c r="I698" s="352"/>
    </row>
    <row r="699" spans="3:9">
      <c r="C699"/>
      <c r="D699"/>
      <c r="E699"/>
      <c r="F699"/>
      <c r="G699"/>
      <c r="H699" s="351"/>
      <c r="I699" s="352"/>
    </row>
    <row r="700" spans="3:9">
      <c r="C700"/>
      <c r="D700"/>
      <c r="E700"/>
      <c r="F700"/>
      <c r="G700"/>
      <c r="H700" s="351"/>
      <c r="I700" s="352"/>
    </row>
    <row r="701" spans="3:9">
      <c r="C701"/>
      <c r="D701"/>
      <c r="E701"/>
      <c r="F701"/>
      <c r="G701"/>
      <c r="H701" s="351"/>
      <c r="I701" s="352"/>
    </row>
    <row r="702" spans="3:9">
      <c r="C702"/>
      <c r="D702"/>
      <c r="E702"/>
      <c r="F702"/>
      <c r="G702"/>
      <c r="H702" s="351"/>
      <c r="I702" s="352"/>
    </row>
    <row r="703" spans="3:9">
      <c r="C703"/>
      <c r="D703"/>
      <c r="E703"/>
      <c r="F703"/>
      <c r="G703"/>
      <c r="H703" s="351"/>
      <c r="I703" s="352"/>
    </row>
    <row r="704" spans="3:9">
      <c r="C704"/>
      <c r="D704"/>
      <c r="E704"/>
      <c r="F704"/>
      <c r="G704"/>
      <c r="H704" s="351"/>
      <c r="I704" s="352"/>
    </row>
    <row r="705" spans="3:9">
      <c r="C705"/>
      <c r="D705"/>
      <c r="E705"/>
      <c r="F705"/>
      <c r="G705"/>
      <c r="H705" s="351"/>
      <c r="I705" s="352"/>
    </row>
    <row r="706" spans="3:9">
      <c r="C706"/>
      <c r="D706"/>
      <c r="E706"/>
      <c r="F706"/>
      <c r="G706"/>
      <c r="H706" s="351"/>
      <c r="I706" s="352"/>
    </row>
    <row r="707" spans="3:9">
      <c r="C707"/>
      <c r="D707"/>
      <c r="E707"/>
      <c r="F707"/>
      <c r="G707"/>
      <c r="H707" s="351"/>
      <c r="I707" s="352"/>
    </row>
    <row r="708" spans="3:9">
      <c r="C708"/>
      <c r="D708"/>
      <c r="E708"/>
      <c r="F708"/>
      <c r="G708"/>
      <c r="H708" s="351"/>
      <c r="I708" s="352"/>
    </row>
    <row r="709" spans="3:9">
      <c r="C709"/>
      <c r="D709"/>
      <c r="E709"/>
      <c r="F709"/>
      <c r="G709"/>
      <c r="H709" s="351"/>
      <c r="I709" s="352"/>
    </row>
    <row r="710" spans="3:9">
      <c r="C710"/>
      <c r="D710"/>
      <c r="E710"/>
      <c r="F710"/>
      <c r="G710"/>
      <c r="H710" s="351"/>
      <c r="I710" s="352"/>
    </row>
    <row r="711" spans="3:9">
      <c r="C711"/>
      <c r="D711"/>
      <c r="E711"/>
      <c r="F711"/>
      <c r="G711"/>
      <c r="H711" s="351"/>
      <c r="I711" s="352"/>
    </row>
    <row r="712" spans="3:9">
      <c r="C712"/>
      <c r="D712"/>
      <c r="E712"/>
      <c r="F712"/>
      <c r="G712"/>
      <c r="H712" s="351"/>
      <c r="I712" s="352"/>
    </row>
    <row r="713" spans="3:9">
      <c r="C713"/>
      <c r="D713"/>
      <c r="E713"/>
      <c r="F713"/>
      <c r="G713"/>
      <c r="H713" s="351"/>
      <c r="I713" s="352"/>
    </row>
    <row r="714" spans="3:9">
      <c r="C714"/>
      <c r="D714"/>
      <c r="E714"/>
      <c r="F714"/>
      <c r="G714"/>
      <c r="H714" s="351"/>
      <c r="I714" s="352"/>
    </row>
    <row r="715" spans="3:9">
      <c r="C715"/>
      <c r="D715"/>
      <c r="E715"/>
      <c r="F715"/>
      <c r="G715"/>
      <c r="H715" s="351"/>
      <c r="I715" s="352"/>
    </row>
    <row r="716" spans="3:9">
      <c r="C716"/>
      <c r="D716"/>
      <c r="E716"/>
      <c r="F716"/>
      <c r="G716"/>
      <c r="H716" s="351"/>
      <c r="I716" s="352"/>
    </row>
    <row r="717" spans="3:9">
      <c r="C717"/>
      <c r="D717"/>
      <c r="E717"/>
      <c r="F717"/>
      <c r="G717"/>
      <c r="H717" s="351"/>
      <c r="I717" s="352"/>
    </row>
    <row r="718" spans="3:9">
      <c r="C718"/>
      <c r="D718"/>
      <c r="E718"/>
      <c r="F718"/>
      <c r="G718"/>
      <c r="H718" s="351"/>
      <c r="I718" s="352"/>
    </row>
    <row r="719" spans="3:9">
      <c r="C719"/>
      <c r="D719"/>
      <c r="E719"/>
      <c r="F719"/>
      <c r="G719"/>
      <c r="H719" s="351"/>
      <c r="I719" s="352"/>
    </row>
    <row r="720" spans="3:9">
      <c r="C720"/>
      <c r="D720"/>
      <c r="E720"/>
      <c r="F720"/>
      <c r="G720"/>
      <c r="H720" s="351"/>
      <c r="I720" s="352"/>
    </row>
    <row r="721" spans="3:9">
      <c r="C721"/>
      <c r="D721"/>
      <c r="E721"/>
      <c r="F721"/>
      <c r="G721"/>
      <c r="H721" s="351"/>
      <c r="I721" s="352"/>
    </row>
    <row r="722" spans="3:9">
      <c r="C722"/>
      <c r="D722"/>
      <c r="E722"/>
      <c r="F722"/>
      <c r="G722"/>
      <c r="H722" s="351"/>
      <c r="I722" s="352"/>
    </row>
    <row r="723" spans="3:9">
      <c r="C723"/>
      <c r="D723"/>
      <c r="E723"/>
      <c r="F723"/>
      <c r="G723"/>
      <c r="H723" s="351"/>
      <c r="I723" s="352"/>
    </row>
    <row r="724" spans="3:9">
      <c r="C724"/>
      <c r="D724"/>
      <c r="E724"/>
      <c r="F724"/>
      <c r="G724"/>
      <c r="H724" s="351"/>
      <c r="I724" s="352"/>
    </row>
    <row r="725" spans="3:9">
      <c r="C725"/>
      <c r="D725"/>
      <c r="E725"/>
      <c r="F725"/>
      <c r="G725"/>
      <c r="H725" s="351"/>
      <c r="I725" s="352"/>
    </row>
    <row r="726" spans="3:9">
      <c r="C726"/>
      <c r="D726"/>
      <c r="E726"/>
      <c r="F726"/>
      <c r="G726"/>
      <c r="H726" s="351"/>
      <c r="I726" s="352"/>
    </row>
    <row r="727" spans="3:9">
      <c r="C727"/>
      <c r="D727"/>
      <c r="E727"/>
      <c r="F727"/>
      <c r="G727"/>
      <c r="H727" s="351"/>
      <c r="I727" s="352"/>
    </row>
    <row r="728" spans="3:9">
      <c r="C728"/>
      <c r="D728"/>
      <c r="E728"/>
      <c r="F728"/>
      <c r="G728"/>
      <c r="H728" s="351"/>
      <c r="I728" s="352"/>
    </row>
    <row r="729" spans="3:9">
      <c r="C729"/>
      <c r="D729"/>
      <c r="E729"/>
      <c r="F729"/>
      <c r="G729"/>
      <c r="H729" s="351"/>
      <c r="I729" s="352"/>
    </row>
    <row r="730" spans="3:9">
      <c r="C730"/>
      <c r="D730"/>
      <c r="E730"/>
      <c r="F730"/>
      <c r="G730"/>
      <c r="H730" s="351"/>
      <c r="I730" s="352"/>
    </row>
    <row r="731" spans="3:9">
      <c r="C731"/>
      <c r="D731"/>
      <c r="E731"/>
      <c r="F731"/>
      <c r="G731"/>
      <c r="H731" s="351"/>
      <c r="I731" s="352"/>
    </row>
    <row r="732" spans="3:9">
      <c r="C732"/>
      <c r="D732"/>
      <c r="E732"/>
      <c r="F732"/>
      <c r="G732"/>
      <c r="H732" s="351"/>
      <c r="I732" s="352"/>
    </row>
    <row r="733" spans="3:9">
      <c r="C733"/>
      <c r="D733"/>
      <c r="E733"/>
      <c r="F733"/>
      <c r="G733"/>
      <c r="H733" s="351"/>
      <c r="I733" s="352"/>
    </row>
    <row r="734" spans="3:9">
      <c r="C734"/>
      <c r="D734"/>
      <c r="E734"/>
      <c r="F734"/>
      <c r="G734"/>
      <c r="H734" s="351"/>
      <c r="I734" s="352"/>
    </row>
    <row r="735" spans="3:9">
      <c r="C735"/>
      <c r="D735"/>
      <c r="E735"/>
      <c r="F735"/>
      <c r="G735"/>
      <c r="H735" s="351"/>
      <c r="I735" s="352"/>
    </row>
    <row r="736" spans="3:9">
      <c r="C736"/>
      <c r="D736"/>
      <c r="E736"/>
      <c r="F736"/>
      <c r="G736"/>
      <c r="H736" s="351"/>
      <c r="I736" s="352"/>
    </row>
    <row r="737" spans="3:9">
      <c r="C737"/>
      <c r="D737"/>
      <c r="E737"/>
      <c r="F737"/>
      <c r="G737"/>
      <c r="H737" s="351"/>
      <c r="I737" s="352"/>
    </row>
    <row r="738" spans="3:9">
      <c r="C738"/>
      <c r="D738"/>
      <c r="E738"/>
      <c r="F738"/>
      <c r="G738"/>
      <c r="H738" s="351"/>
      <c r="I738" s="352"/>
    </row>
    <row r="739" spans="3:9">
      <c r="C739"/>
      <c r="D739"/>
      <c r="E739"/>
      <c r="F739"/>
      <c r="G739"/>
      <c r="H739" s="351"/>
      <c r="I739" s="352"/>
    </row>
    <row r="740" spans="3:9">
      <c r="C740"/>
      <c r="D740"/>
      <c r="E740"/>
      <c r="F740"/>
      <c r="G740"/>
      <c r="H740" s="351"/>
      <c r="I740" s="352"/>
    </row>
    <row r="741" spans="3:9">
      <c r="C741"/>
      <c r="D741"/>
      <c r="E741"/>
      <c r="F741"/>
      <c r="G741"/>
      <c r="H741" s="351"/>
      <c r="I741" s="352"/>
    </row>
    <row r="742" spans="3:9">
      <c r="C742"/>
      <c r="D742"/>
      <c r="E742"/>
      <c r="F742"/>
      <c r="G742"/>
      <c r="H742" s="351"/>
      <c r="I742" s="352"/>
    </row>
    <row r="743" spans="3:9">
      <c r="C743"/>
      <c r="D743"/>
      <c r="E743"/>
      <c r="F743"/>
      <c r="G743"/>
      <c r="H743" s="351"/>
      <c r="I743" s="352"/>
    </row>
    <row r="744" spans="3:9">
      <c r="C744"/>
      <c r="D744"/>
      <c r="E744"/>
      <c r="F744"/>
      <c r="G744"/>
      <c r="H744" s="351"/>
      <c r="I744" s="352"/>
    </row>
    <row r="745" spans="3:9">
      <c r="C745"/>
      <c r="D745"/>
      <c r="E745"/>
      <c r="F745"/>
      <c r="G745"/>
      <c r="H745" s="351"/>
      <c r="I745" s="352"/>
    </row>
    <row r="746" spans="3:9">
      <c r="C746"/>
      <c r="D746"/>
      <c r="E746"/>
      <c r="F746"/>
      <c r="G746"/>
      <c r="H746" s="351"/>
      <c r="I746" s="352"/>
    </row>
    <row r="747" spans="3:9">
      <c r="C747"/>
      <c r="D747"/>
      <c r="E747"/>
      <c r="F747"/>
      <c r="G747"/>
      <c r="H747" s="351"/>
      <c r="I747" s="352"/>
    </row>
    <row r="748" spans="3:9">
      <c r="C748"/>
      <c r="D748"/>
      <c r="E748"/>
      <c r="F748"/>
      <c r="G748"/>
      <c r="H748" s="351"/>
      <c r="I748" s="352"/>
    </row>
    <row r="749" spans="3:9">
      <c r="C749"/>
      <c r="D749"/>
      <c r="E749"/>
      <c r="F749"/>
      <c r="G749"/>
      <c r="H749" s="351"/>
      <c r="I749" s="352"/>
    </row>
    <row r="750" spans="3:9">
      <c r="C750"/>
      <c r="D750"/>
      <c r="E750"/>
      <c r="F750"/>
      <c r="G750"/>
      <c r="H750" s="351"/>
      <c r="I750" s="352"/>
    </row>
    <row r="751" spans="3:9">
      <c r="C751"/>
      <c r="D751"/>
      <c r="E751"/>
      <c r="F751"/>
      <c r="G751"/>
      <c r="H751" s="351"/>
      <c r="I751" s="352"/>
    </row>
    <row r="752" spans="3:9">
      <c r="C752"/>
      <c r="D752"/>
      <c r="E752"/>
      <c r="F752"/>
      <c r="G752"/>
      <c r="H752" s="351"/>
      <c r="I752" s="352"/>
    </row>
    <row r="753" spans="3:9">
      <c r="C753"/>
      <c r="D753"/>
      <c r="E753"/>
      <c r="F753"/>
      <c r="G753"/>
      <c r="H753" s="351"/>
      <c r="I753" s="352"/>
    </row>
    <row r="754" spans="3:9">
      <c r="C754"/>
      <c r="D754"/>
      <c r="E754"/>
      <c r="F754"/>
      <c r="G754"/>
      <c r="H754" s="351"/>
      <c r="I754" s="352"/>
    </row>
    <row r="755" spans="3:9">
      <c r="C755"/>
      <c r="D755"/>
      <c r="E755"/>
      <c r="F755"/>
      <c r="G755"/>
      <c r="H755" s="351"/>
      <c r="I755" s="352"/>
    </row>
    <row r="756" spans="3:9">
      <c r="C756"/>
      <c r="D756"/>
      <c r="E756"/>
      <c r="F756"/>
      <c r="G756"/>
      <c r="H756" s="351"/>
      <c r="I756" s="352"/>
    </row>
    <row r="757" spans="3:9">
      <c r="C757"/>
      <c r="D757"/>
      <c r="E757"/>
      <c r="F757"/>
      <c r="G757"/>
      <c r="H757" s="351"/>
      <c r="I757" s="352"/>
    </row>
    <row r="758" spans="3:9">
      <c r="C758"/>
      <c r="D758"/>
      <c r="E758"/>
      <c r="F758"/>
      <c r="G758"/>
      <c r="H758" s="351"/>
      <c r="I758" s="352"/>
    </row>
    <row r="759" spans="3:9">
      <c r="C759"/>
      <c r="D759"/>
      <c r="E759"/>
      <c r="F759"/>
      <c r="G759"/>
      <c r="H759" s="351"/>
      <c r="I759" s="352"/>
    </row>
    <row r="760" spans="3:9">
      <c r="C760"/>
      <c r="D760"/>
      <c r="E760"/>
      <c r="F760"/>
      <c r="G760"/>
      <c r="H760" s="351"/>
      <c r="I760" s="352"/>
    </row>
    <row r="761" spans="3:9">
      <c r="C761"/>
      <c r="D761"/>
      <c r="E761"/>
      <c r="F761"/>
      <c r="G761"/>
      <c r="H761" s="351"/>
      <c r="I761" s="352"/>
    </row>
    <row r="762" spans="3:9">
      <c r="C762"/>
      <c r="D762"/>
      <c r="E762"/>
      <c r="F762"/>
      <c r="G762"/>
      <c r="H762" s="351"/>
      <c r="I762" s="352"/>
    </row>
    <row r="763" spans="3:9">
      <c r="C763"/>
      <c r="D763"/>
      <c r="E763"/>
      <c r="F763"/>
      <c r="G763"/>
      <c r="H763" s="351"/>
      <c r="I763" s="352"/>
    </row>
    <row r="764" spans="3:9">
      <c r="C764"/>
      <c r="D764"/>
      <c r="E764"/>
      <c r="F764"/>
      <c r="G764"/>
      <c r="H764" s="351"/>
      <c r="I764" s="352"/>
    </row>
    <row r="765" spans="3:9">
      <c r="C765"/>
      <c r="D765"/>
      <c r="E765"/>
      <c r="F765"/>
      <c r="G765"/>
      <c r="H765" s="351"/>
      <c r="I765" s="352"/>
    </row>
    <row r="766" spans="3:9">
      <c r="C766"/>
      <c r="D766"/>
      <c r="E766"/>
      <c r="F766"/>
      <c r="G766"/>
      <c r="H766" s="351"/>
      <c r="I766" s="352"/>
    </row>
    <row r="767" spans="3:9">
      <c r="C767"/>
      <c r="D767"/>
      <c r="E767"/>
      <c r="F767"/>
      <c r="G767"/>
      <c r="H767" s="351"/>
      <c r="I767" s="352"/>
    </row>
    <row r="768" spans="3:9">
      <c r="C768"/>
      <c r="D768"/>
      <c r="E768"/>
      <c r="F768"/>
      <c r="G768"/>
      <c r="H768" s="351"/>
      <c r="I768" s="352"/>
    </row>
    <row r="769" spans="3:9">
      <c r="C769"/>
      <c r="D769"/>
      <c r="E769"/>
      <c r="F769"/>
      <c r="G769"/>
      <c r="H769" s="351"/>
      <c r="I769" s="352"/>
    </row>
    <row r="770" spans="3:9">
      <c r="C770"/>
      <c r="D770"/>
      <c r="E770"/>
      <c r="F770"/>
      <c r="G770"/>
      <c r="H770" s="351"/>
      <c r="I770" s="352"/>
    </row>
    <row r="771" spans="3:9">
      <c r="C771"/>
      <c r="D771"/>
      <c r="E771"/>
      <c r="F771"/>
      <c r="G771"/>
      <c r="H771" s="351"/>
      <c r="I771" s="352"/>
    </row>
    <row r="772" spans="3:9">
      <c r="C772"/>
      <c r="D772"/>
      <c r="E772"/>
      <c r="F772"/>
      <c r="G772"/>
      <c r="H772" s="351"/>
      <c r="I772" s="352"/>
    </row>
    <row r="773" spans="3:9">
      <c r="C773"/>
      <c r="D773"/>
      <c r="E773"/>
      <c r="F773"/>
      <c r="G773"/>
      <c r="H773" s="351"/>
      <c r="I773" s="352"/>
    </row>
    <row r="774" spans="3:9">
      <c r="C774"/>
      <c r="D774"/>
      <c r="E774"/>
      <c r="F774"/>
      <c r="G774"/>
      <c r="H774" s="351"/>
      <c r="I774" s="352"/>
    </row>
    <row r="775" spans="3:9">
      <c r="C775"/>
      <c r="D775"/>
      <c r="E775"/>
      <c r="F775"/>
      <c r="G775"/>
      <c r="H775" s="351"/>
      <c r="I775" s="352"/>
    </row>
    <row r="776" spans="3:9">
      <c r="C776"/>
      <c r="D776"/>
      <c r="E776"/>
      <c r="F776"/>
      <c r="G776"/>
      <c r="H776" s="351"/>
      <c r="I776" s="352"/>
    </row>
    <row r="777" spans="3:9">
      <c r="C777"/>
      <c r="D777"/>
      <c r="E777"/>
      <c r="F777"/>
      <c r="G777"/>
      <c r="H777" s="351"/>
      <c r="I777" s="352"/>
    </row>
    <row r="778" spans="3:9">
      <c r="C778"/>
      <c r="D778"/>
      <c r="E778"/>
      <c r="F778"/>
      <c r="G778"/>
      <c r="H778" s="351"/>
      <c r="I778" s="352"/>
    </row>
    <row r="779" spans="3:9">
      <c r="C779"/>
      <c r="D779"/>
      <c r="E779"/>
      <c r="F779"/>
      <c r="G779"/>
      <c r="H779" s="351"/>
      <c r="I779" s="352"/>
    </row>
    <row r="780" spans="3:9">
      <c r="C780"/>
      <c r="D780"/>
      <c r="E780"/>
      <c r="F780"/>
      <c r="G780"/>
      <c r="H780" s="351"/>
      <c r="I780" s="352"/>
    </row>
    <row r="781" spans="3:9">
      <c r="C781"/>
      <c r="D781"/>
      <c r="E781"/>
      <c r="F781"/>
      <c r="G781"/>
      <c r="H781" s="351"/>
      <c r="I781" s="352"/>
    </row>
    <row r="782" spans="3:9">
      <c r="C782"/>
      <c r="D782"/>
      <c r="E782"/>
      <c r="F782"/>
      <c r="G782"/>
      <c r="H782" s="351"/>
      <c r="I782" s="352"/>
    </row>
    <row r="783" spans="3:9">
      <c r="C783"/>
      <c r="D783"/>
      <c r="E783"/>
      <c r="F783"/>
      <c r="G783"/>
      <c r="H783" s="351"/>
      <c r="I783" s="352"/>
    </row>
    <row r="784" spans="3:9">
      <c r="C784"/>
      <c r="D784"/>
      <c r="E784"/>
      <c r="F784"/>
      <c r="G784"/>
      <c r="H784" s="351"/>
      <c r="I784" s="352"/>
    </row>
    <row r="785" spans="3:9">
      <c r="C785"/>
      <c r="D785"/>
      <c r="E785"/>
      <c r="F785"/>
      <c r="G785"/>
      <c r="H785" s="351"/>
      <c r="I785" s="352"/>
    </row>
    <row r="786" spans="3:9">
      <c r="C786"/>
      <c r="D786"/>
      <c r="E786"/>
      <c r="F786"/>
      <c r="G786"/>
      <c r="H786" s="351"/>
      <c r="I786" s="352"/>
    </row>
    <row r="787" spans="3:9">
      <c r="C787"/>
      <c r="D787"/>
      <c r="E787"/>
      <c r="F787"/>
      <c r="G787"/>
      <c r="H787" s="351"/>
      <c r="I787" s="352"/>
    </row>
    <row r="788" spans="3:9">
      <c r="C788"/>
      <c r="D788"/>
      <c r="E788"/>
      <c r="F788"/>
      <c r="G788"/>
      <c r="H788" s="351"/>
      <c r="I788" s="352"/>
    </row>
    <row r="789" spans="3:9">
      <c r="C789"/>
      <c r="D789"/>
      <c r="E789"/>
      <c r="F789"/>
      <c r="G789"/>
      <c r="H789" s="351"/>
      <c r="I789" s="352"/>
    </row>
    <row r="790" spans="3:9">
      <c r="C790"/>
      <c r="D790"/>
      <c r="E790"/>
      <c r="F790"/>
      <c r="G790"/>
      <c r="H790" s="351"/>
      <c r="I790" s="352"/>
    </row>
    <row r="791" spans="3:9">
      <c r="C791"/>
      <c r="D791"/>
      <c r="E791"/>
      <c r="F791"/>
      <c r="G791"/>
      <c r="H791" s="351"/>
      <c r="I791" s="352"/>
    </row>
    <row r="792" spans="3:9">
      <c r="C792"/>
      <c r="D792"/>
      <c r="E792"/>
      <c r="F792"/>
      <c r="G792"/>
      <c r="H792" s="351"/>
      <c r="I792" s="352"/>
    </row>
    <row r="793" spans="3:9">
      <c r="C793"/>
      <c r="D793"/>
      <c r="E793"/>
      <c r="F793"/>
      <c r="G793"/>
      <c r="H793" s="351"/>
      <c r="I793" s="352"/>
    </row>
    <row r="794" spans="3:9">
      <c r="C794"/>
      <c r="D794"/>
      <c r="E794"/>
      <c r="F794"/>
      <c r="G794"/>
      <c r="H794" s="351"/>
      <c r="I794" s="352"/>
    </row>
    <row r="795" spans="3:9">
      <c r="C795"/>
      <c r="D795"/>
      <c r="E795"/>
      <c r="F795"/>
      <c r="G795"/>
      <c r="H795" s="351"/>
      <c r="I795" s="352"/>
    </row>
    <row r="796" spans="3:9">
      <c r="C796"/>
      <c r="D796"/>
      <c r="E796"/>
      <c r="F796"/>
      <c r="G796"/>
      <c r="H796" s="351"/>
      <c r="I796" s="352"/>
    </row>
    <row r="797" spans="3:9">
      <c r="C797"/>
      <c r="D797"/>
      <c r="E797"/>
      <c r="F797"/>
      <c r="G797"/>
      <c r="H797" s="351"/>
      <c r="I797" s="352"/>
    </row>
    <row r="798" spans="3:9">
      <c r="C798"/>
      <c r="D798"/>
      <c r="E798"/>
      <c r="F798"/>
      <c r="G798"/>
      <c r="H798" s="351"/>
      <c r="I798" s="352"/>
    </row>
    <row r="799" spans="3:9">
      <c r="C799"/>
      <c r="D799"/>
      <c r="E799"/>
      <c r="F799"/>
      <c r="G799"/>
      <c r="H799" s="351"/>
      <c r="I799" s="352"/>
    </row>
    <row r="800" spans="3:9">
      <c r="C800"/>
      <c r="D800"/>
      <c r="E800"/>
      <c r="F800"/>
      <c r="G800"/>
      <c r="H800" s="351"/>
      <c r="I800" s="352"/>
    </row>
    <row r="801" spans="3:9">
      <c r="C801"/>
      <c r="D801"/>
      <c r="E801"/>
      <c r="F801"/>
      <c r="G801"/>
      <c r="H801" s="351"/>
      <c r="I801" s="352"/>
    </row>
    <row r="802" spans="3:9">
      <c r="C802"/>
      <c r="D802"/>
      <c r="E802"/>
      <c r="F802"/>
      <c r="G802"/>
      <c r="H802" s="351"/>
      <c r="I802" s="352"/>
    </row>
    <row r="803" spans="3:9">
      <c r="C803"/>
      <c r="D803"/>
      <c r="E803"/>
      <c r="F803"/>
      <c r="G803"/>
      <c r="H803" s="351"/>
      <c r="I803" s="352"/>
    </row>
    <row r="804" spans="3:9">
      <c r="C804"/>
      <c r="D804"/>
      <c r="E804"/>
      <c r="F804"/>
      <c r="G804"/>
      <c r="H804" s="351"/>
      <c r="I804" s="352"/>
    </row>
    <row r="805" spans="3:9">
      <c r="C805"/>
      <c r="D805"/>
      <c r="E805"/>
      <c r="F805"/>
      <c r="G805"/>
      <c r="H805" s="351"/>
      <c r="I805" s="352"/>
    </row>
    <row r="806" spans="3:9">
      <c r="C806"/>
      <c r="D806"/>
      <c r="E806"/>
      <c r="F806"/>
      <c r="G806"/>
      <c r="H806" s="351"/>
      <c r="I806" s="352"/>
    </row>
    <row r="807" spans="3:9">
      <c r="C807"/>
      <c r="D807"/>
      <c r="E807"/>
      <c r="F807"/>
      <c r="G807"/>
      <c r="H807" s="351"/>
      <c r="I807" s="352"/>
    </row>
    <row r="808" spans="3:9">
      <c r="C808"/>
      <c r="D808"/>
      <c r="E808"/>
      <c r="F808"/>
      <c r="G808"/>
      <c r="H808" s="351"/>
      <c r="I808" s="352"/>
    </row>
    <row r="809" spans="3:9">
      <c r="C809"/>
      <c r="D809"/>
      <c r="E809"/>
      <c r="F809"/>
      <c r="G809"/>
      <c r="H809" s="351"/>
      <c r="I809" s="352"/>
    </row>
    <row r="810" spans="3:9">
      <c r="C810"/>
      <c r="D810"/>
      <c r="E810"/>
      <c r="F810"/>
      <c r="G810"/>
      <c r="H810" s="351"/>
      <c r="I810" s="352"/>
    </row>
    <row r="811" spans="3:9">
      <c r="C811"/>
      <c r="D811"/>
      <c r="E811"/>
      <c r="F811"/>
      <c r="G811"/>
      <c r="H811" s="351"/>
      <c r="I811" s="352"/>
    </row>
    <row r="812" spans="3:9">
      <c r="C812"/>
      <c r="D812"/>
      <c r="E812"/>
      <c r="F812"/>
      <c r="G812"/>
      <c r="H812" s="351"/>
      <c r="I812" s="352"/>
    </row>
    <row r="813" spans="3:9">
      <c r="C813"/>
      <c r="D813"/>
      <c r="E813"/>
      <c r="F813"/>
      <c r="G813"/>
      <c r="H813" s="351"/>
      <c r="I813" s="352"/>
    </row>
    <row r="814" spans="3:9">
      <c r="C814"/>
      <c r="D814"/>
      <c r="E814"/>
      <c r="F814"/>
      <c r="G814"/>
      <c r="H814" s="351"/>
      <c r="I814" s="352"/>
    </row>
    <row r="815" spans="3:9">
      <c r="C815"/>
      <c r="D815"/>
      <c r="E815"/>
      <c r="F815"/>
      <c r="G815"/>
      <c r="H815" s="351"/>
      <c r="I815" s="352"/>
    </row>
    <row r="816" spans="3:9">
      <c r="C816"/>
      <c r="D816"/>
      <c r="E816"/>
      <c r="F816"/>
      <c r="G816"/>
      <c r="H816" s="351"/>
      <c r="I816" s="352"/>
    </row>
    <row r="817" spans="3:9">
      <c r="C817"/>
      <c r="D817"/>
      <c r="E817"/>
      <c r="F817"/>
      <c r="G817"/>
      <c r="H817" s="351"/>
      <c r="I817" s="352"/>
    </row>
    <row r="818" spans="3:9">
      <c r="C818"/>
      <c r="D818"/>
      <c r="E818"/>
      <c r="F818"/>
      <c r="G818"/>
      <c r="H818" s="351"/>
      <c r="I818" s="352"/>
    </row>
    <row r="819" spans="3:9">
      <c r="C819"/>
      <c r="D819"/>
      <c r="E819"/>
      <c r="F819"/>
      <c r="G819"/>
      <c r="H819" s="351"/>
      <c r="I819" s="352"/>
    </row>
    <row r="820" spans="3:9">
      <c r="C820"/>
      <c r="D820"/>
      <c r="E820"/>
      <c r="F820"/>
      <c r="G820"/>
      <c r="H820" s="351"/>
      <c r="I820" s="352"/>
    </row>
    <row r="821" spans="3:9">
      <c r="C821"/>
      <c r="D821"/>
      <c r="E821"/>
      <c r="F821"/>
      <c r="G821"/>
      <c r="H821" s="351"/>
      <c r="I821" s="352"/>
    </row>
    <row r="822" spans="3:9">
      <c r="C822"/>
      <c r="D822"/>
      <c r="E822"/>
      <c r="F822"/>
      <c r="G822"/>
      <c r="H822" s="351"/>
      <c r="I822" s="352"/>
    </row>
    <row r="823" spans="3:9">
      <c r="C823"/>
      <c r="D823"/>
      <c r="E823"/>
      <c r="F823"/>
      <c r="G823"/>
      <c r="H823" s="351"/>
      <c r="I823" s="352"/>
    </row>
    <row r="824" spans="3:9">
      <c r="C824"/>
      <c r="D824"/>
      <c r="E824"/>
      <c r="F824"/>
      <c r="G824"/>
      <c r="H824" s="351"/>
      <c r="I824" s="352"/>
    </row>
    <row r="825" spans="3:9">
      <c r="C825"/>
      <c r="D825"/>
      <c r="E825"/>
      <c r="F825"/>
      <c r="G825"/>
      <c r="H825" s="351"/>
      <c r="I825" s="352"/>
    </row>
    <row r="826" spans="3:9">
      <c r="C826"/>
      <c r="D826"/>
      <c r="E826"/>
      <c r="F826"/>
      <c r="G826"/>
      <c r="H826" s="351"/>
      <c r="I826" s="352"/>
    </row>
    <row r="827" spans="3:9">
      <c r="C827"/>
      <c r="D827"/>
      <c r="E827"/>
      <c r="F827"/>
      <c r="G827"/>
      <c r="H827" s="351"/>
      <c r="I827" s="352"/>
    </row>
    <row r="828" spans="3:9">
      <c r="C828"/>
      <c r="D828"/>
      <c r="E828"/>
      <c r="F828"/>
      <c r="G828"/>
      <c r="H828" s="351"/>
      <c r="I828" s="352"/>
    </row>
    <row r="829" spans="3:9">
      <c r="C829"/>
      <c r="D829"/>
      <c r="E829"/>
      <c r="F829"/>
      <c r="G829"/>
      <c r="H829" s="351"/>
      <c r="I829" s="352"/>
    </row>
    <row r="830" spans="3:9">
      <c r="C830"/>
      <c r="D830"/>
      <c r="E830"/>
      <c r="F830"/>
      <c r="G830"/>
      <c r="H830" s="351"/>
      <c r="I830" s="352"/>
    </row>
    <row r="831" spans="3:9">
      <c r="C831"/>
      <c r="D831"/>
      <c r="E831"/>
      <c r="F831"/>
      <c r="G831"/>
      <c r="H831" s="351"/>
      <c r="I831" s="352"/>
    </row>
    <row r="832" spans="3:9">
      <c r="C832"/>
      <c r="D832"/>
      <c r="E832"/>
      <c r="F832"/>
      <c r="G832"/>
      <c r="H832" s="351"/>
      <c r="I832" s="352"/>
    </row>
    <row r="833" spans="3:9">
      <c r="C833"/>
      <c r="D833"/>
      <c r="E833"/>
      <c r="F833"/>
      <c r="G833"/>
      <c r="H833" s="351"/>
      <c r="I833" s="352"/>
    </row>
    <row r="834" spans="3:9">
      <c r="C834"/>
      <c r="D834"/>
      <c r="E834"/>
      <c r="F834"/>
      <c r="G834"/>
      <c r="H834" s="351"/>
      <c r="I834" s="352"/>
    </row>
    <row r="835" spans="3:9">
      <c r="C835"/>
      <c r="D835"/>
      <c r="E835"/>
      <c r="F835"/>
      <c r="G835"/>
      <c r="H835" s="351"/>
      <c r="I835" s="352"/>
    </row>
    <row r="836" spans="3:9">
      <c r="C836"/>
      <c r="D836"/>
      <c r="E836"/>
      <c r="F836"/>
      <c r="G836"/>
      <c r="H836" s="351"/>
      <c r="I836" s="352"/>
    </row>
    <row r="837" spans="3:9">
      <c r="C837"/>
      <c r="D837"/>
      <c r="E837"/>
      <c r="F837"/>
      <c r="G837"/>
      <c r="H837" s="351"/>
      <c r="I837" s="352"/>
    </row>
    <row r="838" spans="3:9">
      <c r="C838"/>
      <c r="D838"/>
      <c r="E838"/>
      <c r="F838"/>
      <c r="G838"/>
      <c r="H838" s="351"/>
      <c r="I838" s="352"/>
    </row>
    <row r="839" spans="3:9">
      <c r="C839"/>
      <c r="D839"/>
      <c r="E839"/>
      <c r="F839"/>
      <c r="G839"/>
      <c r="H839" s="351"/>
      <c r="I839" s="352"/>
    </row>
    <row r="840" spans="3:9">
      <c r="C840"/>
      <c r="D840"/>
      <c r="E840"/>
      <c r="F840"/>
      <c r="G840"/>
      <c r="H840" s="351"/>
      <c r="I840" s="352"/>
    </row>
    <row r="841" spans="3:9">
      <c r="C841"/>
      <c r="D841"/>
      <c r="E841"/>
      <c r="F841"/>
      <c r="G841"/>
      <c r="H841" s="351"/>
      <c r="I841" s="352"/>
    </row>
    <row r="842" spans="3:9">
      <c r="C842"/>
      <c r="D842"/>
      <c r="E842"/>
      <c r="F842"/>
      <c r="G842"/>
      <c r="H842" s="351"/>
      <c r="I842" s="352"/>
    </row>
    <row r="843" spans="3:9">
      <c r="C843"/>
      <c r="D843"/>
      <c r="E843"/>
      <c r="F843"/>
      <c r="G843"/>
      <c r="H843" s="351"/>
      <c r="I843" s="352"/>
    </row>
    <row r="844" spans="3:9">
      <c r="C844"/>
      <c r="D844"/>
      <c r="E844"/>
      <c r="F844"/>
      <c r="G844"/>
      <c r="H844" s="351"/>
      <c r="I844" s="352"/>
    </row>
    <row r="845" spans="3:9">
      <c r="C845"/>
      <c r="D845"/>
      <c r="E845"/>
      <c r="F845"/>
      <c r="G845"/>
      <c r="H845" s="351"/>
      <c r="I845" s="352"/>
    </row>
    <row r="846" spans="3:9">
      <c r="C846"/>
      <c r="D846"/>
      <c r="E846"/>
      <c r="F846"/>
      <c r="G846"/>
      <c r="H846" s="351"/>
      <c r="I846" s="352"/>
    </row>
    <row r="847" spans="3:9">
      <c r="C847"/>
      <c r="D847"/>
      <c r="E847"/>
      <c r="F847"/>
      <c r="G847"/>
      <c r="H847" s="351"/>
      <c r="I847" s="352"/>
    </row>
    <row r="848" spans="3:9">
      <c r="C848"/>
      <c r="D848"/>
      <c r="E848"/>
      <c r="F848"/>
      <c r="G848"/>
      <c r="H848" s="351"/>
      <c r="I848" s="352"/>
    </row>
    <row r="849" spans="3:9">
      <c r="C849"/>
      <c r="D849"/>
      <c r="E849"/>
      <c r="F849"/>
      <c r="G849"/>
      <c r="H849" s="351"/>
      <c r="I849" s="352"/>
    </row>
    <row r="850" spans="3:9">
      <c r="C850"/>
      <c r="D850"/>
      <c r="E850"/>
      <c r="F850"/>
      <c r="G850"/>
      <c r="H850" s="351"/>
      <c r="I850" s="352"/>
    </row>
    <row r="851" spans="3:9">
      <c r="C851"/>
      <c r="D851"/>
      <c r="E851"/>
      <c r="F851"/>
      <c r="G851"/>
      <c r="H851" s="351"/>
      <c r="I851" s="352"/>
    </row>
    <row r="852" spans="3:9">
      <c r="C852"/>
      <c r="D852"/>
      <c r="E852"/>
      <c r="F852"/>
      <c r="G852"/>
      <c r="H852" s="351"/>
      <c r="I852" s="352"/>
    </row>
    <row r="853" spans="3:9">
      <c r="C853"/>
      <c r="D853"/>
      <c r="E853"/>
      <c r="F853"/>
      <c r="G853"/>
      <c r="H853" s="351"/>
      <c r="I853" s="352"/>
    </row>
    <row r="854" spans="3:9">
      <c r="C854"/>
      <c r="D854"/>
      <c r="E854"/>
      <c r="F854"/>
      <c r="G854"/>
      <c r="H854" s="351"/>
      <c r="I854" s="352"/>
    </row>
    <row r="855" spans="3:9">
      <c r="C855"/>
      <c r="D855"/>
      <c r="E855"/>
      <c r="F855"/>
      <c r="G855"/>
      <c r="H855" s="351"/>
      <c r="I855" s="352"/>
    </row>
    <row r="856" spans="3:9">
      <c r="C856"/>
      <c r="D856"/>
      <c r="E856"/>
      <c r="F856"/>
      <c r="G856"/>
      <c r="H856" s="351"/>
      <c r="I856" s="352"/>
    </row>
    <row r="857" spans="3:9">
      <c r="C857"/>
      <c r="D857"/>
      <c r="E857"/>
      <c r="F857"/>
      <c r="G857"/>
      <c r="H857" s="351"/>
      <c r="I857" s="352"/>
    </row>
    <row r="858" spans="3:9">
      <c r="C858"/>
      <c r="D858"/>
      <c r="E858"/>
      <c r="F858"/>
      <c r="G858"/>
      <c r="H858" s="351"/>
      <c r="I858" s="352"/>
    </row>
    <row r="859" spans="3:9">
      <c r="C859"/>
      <c r="D859"/>
      <c r="E859"/>
      <c r="F859"/>
      <c r="G859"/>
      <c r="H859" s="351"/>
      <c r="I859" s="352"/>
    </row>
    <row r="860" spans="3:9">
      <c r="C860"/>
      <c r="D860"/>
      <c r="E860"/>
      <c r="F860"/>
      <c r="G860"/>
      <c r="H860" s="351"/>
      <c r="I860" s="352"/>
    </row>
    <row r="861" spans="3:9">
      <c r="C861"/>
      <c r="D861"/>
      <c r="E861"/>
      <c r="F861"/>
      <c r="G861"/>
      <c r="H861" s="351"/>
      <c r="I861" s="352"/>
    </row>
    <row r="862" spans="3:9">
      <c r="C862"/>
      <c r="D862"/>
      <c r="E862"/>
      <c r="F862"/>
      <c r="G862"/>
      <c r="H862" s="351"/>
      <c r="I862" s="352"/>
    </row>
    <row r="863" spans="3:9">
      <c r="C863"/>
      <c r="D863"/>
      <c r="E863"/>
      <c r="F863"/>
      <c r="G863"/>
      <c r="H863" s="351"/>
      <c r="I863" s="352"/>
    </row>
    <row r="864" spans="3:9">
      <c r="C864"/>
      <c r="D864"/>
      <c r="E864"/>
      <c r="F864"/>
      <c r="G864"/>
      <c r="H864" s="351"/>
      <c r="I864" s="352"/>
    </row>
    <row r="865" spans="3:9">
      <c r="C865"/>
      <c r="D865"/>
      <c r="E865"/>
      <c r="F865"/>
      <c r="G865"/>
      <c r="H865" s="351"/>
      <c r="I865" s="352"/>
    </row>
    <row r="866" spans="3:9">
      <c r="C866"/>
      <c r="D866"/>
      <c r="E866"/>
      <c r="F866"/>
      <c r="G866"/>
      <c r="H866" s="351"/>
      <c r="I866" s="352"/>
    </row>
    <row r="867" spans="3:9">
      <c r="C867"/>
      <c r="D867"/>
      <c r="E867"/>
      <c r="F867"/>
      <c r="G867"/>
      <c r="H867" s="351"/>
      <c r="I867" s="352"/>
    </row>
    <row r="868" spans="3:9">
      <c r="C868"/>
      <c r="D868"/>
      <c r="E868"/>
      <c r="F868"/>
      <c r="G868"/>
      <c r="H868" s="351"/>
      <c r="I868" s="352"/>
    </row>
    <row r="869" spans="3:9">
      <c r="C869"/>
      <c r="D869"/>
      <c r="E869"/>
      <c r="F869"/>
      <c r="G869"/>
      <c r="H869" s="351"/>
      <c r="I869" s="352"/>
    </row>
    <row r="870" spans="3:9">
      <c r="C870"/>
      <c r="D870"/>
      <c r="E870"/>
      <c r="F870"/>
      <c r="G870"/>
      <c r="H870" s="351"/>
      <c r="I870" s="352"/>
    </row>
    <row r="871" spans="3:9">
      <c r="C871"/>
      <c r="D871"/>
      <c r="E871"/>
      <c r="F871"/>
      <c r="G871"/>
      <c r="H871" s="351"/>
      <c r="I871" s="352"/>
    </row>
    <row r="872" spans="3:9">
      <c r="C872"/>
      <c r="D872"/>
      <c r="E872"/>
      <c r="F872"/>
      <c r="G872"/>
      <c r="H872" s="351"/>
      <c r="I872" s="352"/>
    </row>
    <row r="873" spans="3:9">
      <c r="C873"/>
      <c r="D873"/>
      <c r="E873"/>
      <c r="F873"/>
      <c r="G873"/>
      <c r="H873" s="351"/>
      <c r="I873" s="352"/>
    </row>
    <row r="874" spans="3:9">
      <c r="C874"/>
      <c r="D874"/>
      <c r="E874"/>
      <c r="F874"/>
      <c r="G874"/>
      <c r="H874" s="351"/>
      <c r="I874" s="352"/>
    </row>
    <row r="875" spans="3:9">
      <c r="C875"/>
      <c r="D875"/>
      <c r="E875"/>
      <c r="F875"/>
      <c r="G875"/>
      <c r="H875" s="351"/>
      <c r="I875" s="352"/>
    </row>
    <row r="876" spans="3:9">
      <c r="C876"/>
      <c r="D876"/>
      <c r="E876"/>
      <c r="F876"/>
      <c r="G876"/>
      <c r="H876" s="351"/>
      <c r="I876" s="352"/>
    </row>
    <row r="877" spans="3:9">
      <c r="C877"/>
      <c r="D877"/>
      <c r="E877"/>
      <c r="F877"/>
      <c r="G877"/>
      <c r="H877" s="351"/>
      <c r="I877" s="352"/>
    </row>
    <row r="878" spans="3:9">
      <c r="C878"/>
      <c r="D878"/>
      <c r="E878"/>
      <c r="F878"/>
      <c r="G878"/>
      <c r="H878" s="351"/>
      <c r="I878" s="352"/>
    </row>
    <row r="879" spans="3:9">
      <c r="C879"/>
      <c r="D879"/>
      <c r="E879"/>
      <c r="F879"/>
      <c r="G879"/>
      <c r="H879" s="351"/>
      <c r="I879" s="352"/>
    </row>
    <row r="880" spans="3:9">
      <c r="C880"/>
      <c r="D880"/>
      <c r="E880"/>
      <c r="F880"/>
      <c r="G880"/>
      <c r="H880" s="351"/>
      <c r="I880" s="352"/>
    </row>
    <row r="881" spans="3:9">
      <c r="C881"/>
      <c r="D881"/>
      <c r="E881"/>
      <c r="F881"/>
      <c r="G881"/>
      <c r="H881" s="351"/>
      <c r="I881" s="352"/>
    </row>
    <row r="882" spans="3:9">
      <c r="C882"/>
      <c r="D882"/>
      <c r="E882"/>
      <c r="F882"/>
      <c r="G882"/>
      <c r="H882" s="351"/>
      <c r="I882" s="352"/>
    </row>
    <row r="883" spans="3:9">
      <c r="C883"/>
      <c r="D883"/>
      <c r="E883"/>
      <c r="F883"/>
      <c r="G883"/>
      <c r="H883" s="351"/>
      <c r="I883" s="352"/>
    </row>
    <row r="884" spans="3:9">
      <c r="C884"/>
      <c r="D884"/>
      <c r="E884"/>
      <c r="F884"/>
      <c r="G884"/>
      <c r="H884" s="351"/>
      <c r="I884" s="352"/>
    </row>
    <row r="885" spans="3:9">
      <c r="C885"/>
      <c r="D885"/>
      <c r="E885"/>
      <c r="F885"/>
      <c r="G885"/>
      <c r="H885" s="351"/>
      <c r="I885" s="352"/>
    </row>
    <row r="886" spans="3:9">
      <c r="C886"/>
      <c r="D886"/>
      <c r="E886"/>
      <c r="F886"/>
      <c r="G886"/>
      <c r="H886" s="351"/>
      <c r="I886" s="352"/>
    </row>
    <row r="887" spans="3:9">
      <c r="C887"/>
      <c r="D887"/>
      <c r="E887"/>
      <c r="F887"/>
      <c r="G887"/>
      <c r="H887" s="351"/>
      <c r="I887" s="352"/>
    </row>
    <row r="888" spans="3:9">
      <c r="C888"/>
      <c r="D888"/>
      <c r="E888"/>
      <c r="F888"/>
      <c r="G888"/>
      <c r="H888" s="351"/>
      <c r="I888" s="352"/>
    </row>
    <row r="889" spans="3:9">
      <c r="C889"/>
      <c r="D889"/>
      <c r="E889"/>
      <c r="F889"/>
      <c r="G889"/>
      <c r="H889" s="351"/>
      <c r="I889" s="352"/>
    </row>
    <row r="890" spans="3:9">
      <c r="C890"/>
      <c r="D890"/>
      <c r="E890"/>
      <c r="F890"/>
      <c r="G890"/>
      <c r="H890" s="351"/>
      <c r="I890" s="352"/>
    </row>
    <row r="891" spans="3:9">
      <c r="C891"/>
      <c r="D891"/>
      <c r="E891"/>
      <c r="F891"/>
      <c r="G891"/>
      <c r="H891" s="351"/>
      <c r="I891" s="352"/>
    </row>
    <row r="892" spans="3:9">
      <c r="C892"/>
      <c r="D892"/>
      <c r="E892"/>
      <c r="F892"/>
      <c r="G892"/>
      <c r="H892" s="351"/>
      <c r="I892" s="352"/>
    </row>
    <row r="893" spans="3:9">
      <c r="C893"/>
      <c r="D893"/>
      <c r="E893"/>
      <c r="F893"/>
      <c r="G893"/>
      <c r="H893" s="351"/>
      <c r="I893" s="352"/>
    </row>
    <row r="894" spans="3:9">
      <c r="C894"/>
      <c r="D894"/>
      <c r="E894"/>
      <c r="F894"/>
      <c r="G894"/>
      <c r="H894" s="351"/>
      <c r="I894" s="352"/>
    </row>
    <row r="895" spans="3:9">
      <c r="C895"/>
      <c r="D895"/>
      <c r="E895"/>
      <c r="F895"/>
      <c r="G895"/>
      <c r="H895" s="351"/>
      <c r="I895" s="352"/>
    </row>
    <row r="896" spans="3:9">
      <c r="C896"/>
      <c r="D896"/>
      <c r="E896"/>
      <c r="F896"/>
      <c r="G896"/>
      <c r="H896" s="351"/>
      <c r="I896" s="352"/>
    </row>
    <row r="897" spans="3:9">
      <c r="C897"/>
      <c r="D897"/>
      <c r="E897"/>
      <c r="F897"/>
      <c r="G897"/>
      <c r="H897" s="351"/>
      <c r="I897" s="352"/>
    </row>
    <row r="898" spans="3:9">
      <c r="C898"/>
      <c r="D898"/>
      <c r="E898"/>
      <c r="F898"/>
      <c r="G898"/>
      <c r="H898" s="351"/>
      <c r="I898" s="352"/>
    </row>
    <row r="899" spans="3:9">
      <c r="C899"/>
      <c r="D899"/>
      <c r="E899"/>
      <c r="F899"/>
      <c r="G899"/>
      <c r="H899" s="351"/>
      <c r="I899" s="352"/>
    </row>
    <row r="900" spans="3:9">
      <c r="C900"/>
      <c r="D900"/>
      <c r="E900"/>
      <c r="F900"/>
      <c r="G900"/>
      <c r="H900" s="351"/>
      <c r="I900" s="352"/>
    </row>
    <row r="901" spans="3:9">
      <c r="C901"/>
      <c r="D901"/>
      <c r="E901"/>
      <c r="F901"/>
      <c r="G901"/>
      <c r="H901" s="351"/>
      <c r="I901" s="352"/>
    </row>
    <row r="902" spans="3:9">
      <c r="C902"/>
      <c r="D902"/>
      <c r="E902"/>
      <c r="F902"/>
      <c r="G902"/>
      <c r="H902" s="351"/>
      <c r="I902" s="352"/>
    </row>
    <row r="903" spans="3:9">
      <c r="C903"/>
      <c r="D903"/>
      <c r="E903"/>
      <c r="F903"/>
      <c r="G903"/>
      <c r="H903" s="351"/>
      <c r="I903" s="352"/>
    </row>
    <row r="904" spans="3:9">
      <c r="C904"/>
      <c r="D904"/>
      <c r="E904"/>
      <c r="F904"/>
      <c r="G904"/>
      <c r="H904" s="351"/>
      <c r="I904" s="352"/>
    </row>
    <row r="905" spans="3:9">
      <c r="C905"/>
      <c r="D905"/>
      <c r="E905"/>
      <c r="F905"/>
      <c r="G905"/>
      <c r="H905" s="351"/>
      <c r="I905" s="352"/>
    </row>
    <row r="906" spans="3:9">
      <c r="C906"/>
      <c r="D906"/>
      <c r="E906"/>
      <c r="F906"/>
      <c r="G906"/>
      <c r="H906" s="351"/>
      <c r="I906" s="352"/>
    </row>
    <row r="907" spans="3:9">
      <c r="C907"/>
      <c r="D907"/>
      <c r="E907"/>
      <c r="F907"/>
      <c r="G907"/>
      <c r="H907" s="351"/>
      <c r="I907" s="352"/>
    </row>
    <row r="908" spans="3:9">
      <c r="C908"/>
      <c r="D908"/>
      <c r="E908"/>
      <c r="F908"/>
      <c r="G908"/>
      <c r="H908" s="351"/>
      <c r="I908" s="352"/>
    </row>
    <row r="909" spans="3:9">
      <c r="C909"/>
      <c r="D909"/>
      <c r="E909"/>
      <c r="F909"/>
      <c r="G909"/>
      <c r="H909" s="351"/>
      <c r="I909" s="352"/>
    </row>
    <row r="910" spans="3:9">
      <c r="C910"/>
      <c r="D910"/>
      <c r="E910"/>
      <c r="F910"/>
      <c r="G910"/>
      <c r="H910" s="351"/>
      <c r="I910" s="352"/>
    </row>
    <row r="911" spans="3:9">
      <c r="C911"/>
      <c r="D911"/>
      <c r="E911"/>
      <c r="F911"/>
      <c r="G911"/>
      <c r="H911" s="351"/>
      <c r="I911" s="352"/>
    </row>
    <row r="912" spans="3:9">
      <c r="C912"/>
      <c r="D912"/>
      <c r="E912"/>
      <c r="F912"/>
      <c r="G912"/>
      <c r="H912" s="351"/>
      <c r="I912" s="352"/>
    </row>
    <row r="913" spans="3:9">
      <c r="C913"/>
      <c r="D913"/>
      <c r="E913"/>
      <c r="F913"/>
      <c r="G913"/>
      <c r="H913" s="351"/>
      <c r="I913" s="352"/>
    </row>
    <row r="914" spans="3:9">
      <c r="C914"/>
      <c r="D914"/>
      <c r="E914"/>
      <c r="F914"/>
      <c r="G914"/>
      <c r="H914" s="351"/>
      <c r="I914" s="352"/>
    </row>
    <row r="915" spans="3:9">
      <c r="C915"/>
      <c r="D915"/>
      <c r="E915"/>
      <c r="F915"/>
      <c r="G915"/>
      <c r="H915" s="351"/>
      <c r="I915" s="352"/>
    </row>
    <row r="916" spans="3:9">
      <c r="C916"/>
      <c r="D916"/>
      <c r="E916"/>
      <c r="F916"/>
      <c r="G916"/>
      <c r="H916" s="351"/>
      <c r="I916" s="352"/>
    </row>
    <row r="917" spans="3:9">
      <c r="C917"/>
      <c r="D917"/>
      <c r="E917"/>
      <c r="F917"/>
      <c r="G917"/>
      <c r="H917" s="351"/>
      <c r="I917" s="352"/>
    </row>
    <row r="918" spans="3:9">
      <c r="C918"/>
      <c r="D918"/>
      <c r="E918"/>
      <c r="F918"/>
      <c r="G918"/>
      <c r="H918" s="351"/>
      <c r="I918" s="352"/>
    </row>
    <row r="919" spans="3:9">
      <c r="C919"/>
      <c r="D919"/>
      <c r="E919"/>
      <c r="F919"/>
      <c r="G919"/>
      <c r="H919" s="351"/>
      <c r="I919" s="352"/>
    </row>
    <row r="920" spans="3:9">
      <c r="C920"/>
      <c r="D920"/>
      <c r="E920"/>
      <c r="F920"/>
      <c r="G920"/>
      <c r="H920" s="351"/>
      <c r="I920" s="352"/>
    </row>
    <row r="921" spans="3:9">
      <c r="C921"/>
      <c r="D921"/>
      <c r="E921"/>
      <c r="F921"/>
      <c r="G921"/>
      <c r="H921" s="351"/>
      <c r="I921" s="352"/>
    </row>
    <row r="922" spans="3:9">
      <c r="C922"/>
      <c r="D922"/>
      <c r="E922"/>
      <c r="F922"/>
      <c r="G922"/>
      <c r="H922" s="351"/>
      <c r="I922" s="352"/>
    </row>
    <row r="923" spans="3:9">
      <c r="C923"/>
      <c r="D923"/>
      <c r="E923"/>
      <c r="F923"/>
      <c r="G923"/>
      <c r="H923" s="351"/>
      <c r="I923" s="352"/>
    </row>
    <row r="924" spans="3:9">
      <c r="C924"/>
      <c r="D924"/>
      <c r="E924"/>
      <c r="F924"/>
      <c r="G924"/>
      <c r="H924" s="351"/>
      <c r="I924" s="352"/>
    </row>
    <row r="925" spans="3:9">
      <c r="C925"/>
      <c r="D925"/>
      <c r="E925"/>
      <c r="F925"/>
      <c r="G925"/>
      <c r="H925" s="351"/>
      <c r="I925" s="352"/>
    </row>
    <row r="926" spans="3:9">
      <c r="C926"/>
      <c r="D926"/>
      <c r="E926"/>
      <c r="F926"/>
      <c r="G926"/>
      <c r="H926" s="351"/>
      <c r="I926" s="352"/>
    </row>
    <row r="927" spans="3:9">
      <c r="C927"/>
      <c r="D927"/>
      <c r="E927"/>
      <c r="F927"/>
      <c r="G927"/>
      <c r="H927" s="351"/>
      <c r="I927" s="352"/>
    </row>
    <row r="928" spans="3:9">
      <c r="C928"/>
      <c r="D928"/>
      <c r="E928"/>
      <c r="F928"/>
      <c r="G928"/>
      <c r="H928" s="351"/>
      <c r="I928" s="352"/>
    </row>
    <row r="929" spans="3:9">
      <c r="C929"/>
      <c r="D929"/>
      <c r="E929"/>
      <c r="F929"/>
      <c r="G929"/>
      <c r="H929" s="351"/>
      <c r="I929" s="352"/>
    </row>
    <row r="930" spans="3:9">
      <c r="C930"/>
      <c r="D930"/>
      <c r="E930"/>
      <c r="F930"/>
      <c r="G930"/>
      <c r="H930" s="351"/>
      <c r="I930" s="352"/>
    </row>
    <row r="931" spans="3:9">
      <c r="C931"/>
      <c r="D931"/>
      <c r="E931"/>
      <c r="F931"/>
      <c r="G931"/>
      <c r="H931" s="351"/>
      <c r="I931" s="352"/>
    </row>
    <row r="932" spans="3:9">
      <c r="C932"/>
      <c r="D932"/>
      <c r="E932"/>
      <c r="F932"/>
      <c r="G932"/>
      <c r="H932" s="351"/>
      <c r="I932" s="352"/>
    </row>
    <row r="933" spans="3:9">
      <c r="C933"/>
      <c r="D933"/>
      <c r="E933"/>
      <c r="F933"/>
      <c r="G933"/>
      <c r="H933" s="351"/>
      <c r="I933" s="352"/>
    </row>
    <row r="934" spans="3:9">
      <c r="C934"/>
      <c r="D934"/>
      <c r="E934"/>
      <c r="F934"/>
      <c r="G934"/>
      <c r="H934" s="351"/>
      <c r="I934" s="352"/>
    </row>
    <row r="935" spans="3:9">
      <c r="C935"/>
      <c r="D935"/>
      <c r="E935"/>
      <c r="F935"/>
      <c r="G935"/>
      <c r="H935" s="351"/>
      <c r="I935" s="352"/>
    </row>
    <row r="936" spans="3:9">
      <c r="C936"/>
      <c r="D936"/>
      <c r="E936"/>
      <c r="F936"/>
      <c r="G936"/>
      <c r="H936" s="351"/>
      <c r="I936" s="352"/>
    </row>
    <row r="937" spans="3:9">
      <c r="C937"/>
      <c r="D937"/>
      <c r="E937"/>
      <c r="F937"/>
      <c r="G937"/>
      <c r="H937" s="351"/>
      <c r="I937" s="352"/>
    </row>
    <row r="938" spans="3:9">
      <c r="C938"/>
      <c r="D938"/>
      <c r="E938"/>
      <c r="F938"/>
      <c r="G938"/>
      <c r="H938" s="351"/>
      <c r="I938" s="352"/>
    </row>
    <row r="939" spans="3:9">
      <c r="C939"/>
      <c r="D939"/>
      <c r="E939"/>
      <c r="F939"/>
      <c r="G939"/>
      <c r="H939" s="351"/>
      <c r="I939" s="352"/>
    </row>
    <row r="940" spans="3:9">
      <c r="C940"/>
      <c r="D940"/>
      <c r="E940"/>
      <c r="F940"/>
      <c r="G940"/>
      <c r="H940" s="351"/>
      <c r="I940" s="352"/>
    </row>
    <row r="941" spans="3:9">
      <c r="C941"/>
      <c r="D941"/>
      <c r="E941"/>
      <c r="F941"/>
      <c r="G941"/>
      <c r="H941" s="351"/>
      <c r="I941" s="352"/>
    </row>
    <row r="942" spans="3:9">
      <c r="C942"/>
      <c r="D942"/>
      <c r="E942"/>
      <c r="F942"/>
      <c r="G942"/>
      <c r="H942" s="351"/>
      <c r="I942" s="352"/>
    </row>
    <row r="943" spans="3:9">
      <c r="C943"/>
      <c r="D943"/>
      <c r="E943"/>
      <c r="F943"/>
      <c r="G943"/>
      <c r="H943" s="351"/>
      <c r="I943" s="352"/>
    </row>
    <row r="944" spans="3:9">
      <c r="C944"/>
      <c r="D944"/>
      <c r="E944"/>
      <c r="F944"/>
      <c r="G944"/>
      <c r="H944" s="351"/>
      <c r="I944" s="352"/>
    </row>
    <row r="945" spans="3:9">
      <c r="C945"/>
      <c r="D945"/>
      <c r="E945"/>
      <c r="F945"/>
      <c r="G945"/>
      <c r="H945" s="351"/>
      <c r="I945" s="352"/>
    </row>
    <row r="946" spans="3:9">
      <c r="C946"/>
      <c r="D946"/>
      <c r="E946"/>
      <c r="F946"/>
      <c r="G946"/>
      <c r="H946" s="351"/>
      <c r="I946" s="352"/>
    </row>
    <row r="947" spans="3:9">
      <c r="C947"/>
      <c r="D947"/>
      <c r="E947"/>
      <c r="F947"/>
      <c r="G947"/>
      <c r="H947" s="351"/>
      <c r="I947" s="352"/>
    </row>
    <row r="948" spans="3:9">
      <c r="C948"/>
      <c r="D948"/>
      <c r="E948"/>
      <c r="F948"/>
      <c r="G948"/>
      <c r="H948" s="351"/>
      <c r="I948" s="352"/>
    </row>
    <row r="949" spans="3:9">
      <c r="C949"/>
      <c r="D949"/>
      <c r="E949"/>
      <c r="F949"/>
      <c r="G949"/>
      <c r="H949" s="351"/>
      <c r="I949" s="352"/>
    </row>
    <row r="950" spans="3:9">
      <c r="C950"/>
      <c r="D950"/>
      <c r="E950"/>
      <c r="F950"/>
      <c r="G950"/>
      <c r="H950" s="351"/>
      <c r="I950" s="352"/>
    </row>
    <row r="951" spans="3:9">
      <c r="C951"/>
      <c r="D951"/>
      <c r="E951"/>
      <c r="F951"/>
      <c r="G951"/>
      <c r="H951" s="351"/>
      <c r="I951" s="352"/>
    </row>
    <row r="952" spans="3:9">
      <c r="C952"/>
      <c r="D952"/>
      <c r="E952"/>
      <c r="F952"/>
      <c r="G952"/>
      <c r="H952" s="351"/>
      <c r="I952" s="352"/>
    </row>
    <row r="953" spans="3:9">
      <c r="C953"/>
      <c r="D953"/>
      <c r="E953"/>
      <c r="F953"/>
      <c r="G953"/>
      <c r="H953" s="351"/>
      <c r="I953" s="352"/>
    </row>
    <row r="954" spans="3:9">
      <c r="C954"/>
      <c r="D954"/>
      <c r="E954"/>
      <c r="F954"/>
      <c r="G954"/>
      <c r="H954" s="351"/>
      <c r="I954" s="352"/>
    </row>
    <row r="955" spans="3:9">
      <c r="C955"/>
      <c r="D955"/>
      <c r="E955"/>
      <c r="F955"/>
      <c r="G955"/>
      <c r="H955" s="351"/>
      <c r="I955" s="352"/>
    </row>
    <row r="956" spans="3:9">
      <c r="C956"/>
      <c r="D956"/>
      <c r="E956"/>
      <c r="F956"/>
      <c r="G956"/>
      <c r="H956" s="351"/>
      <c r="I956" s="352"/>
    </row>
    <row r="957" spans="3:9">
      <c r="C957"/>
      <c r="D957"/>
      <c r="E957"/>
      <c r="F957"/>
      <c r="G957"/>
      <c r="H957" s="351"/>
      <c r="I957" s="352"/>
    </row>
    <row r="958" spans="3:9">
      <c r="C958"/>
      <c r="D958"/>
      <c r="E958"/>
      <c r="F958"/>
      <c r="G958"/>
      <c r="H958" s="351"/>
      <c r="I958" s="352"/>
    </row>
    <row r="959" spans="3:9">
      <c r="C959"/>
      <c r="D959"/>
      <c r="E959"/>
      <c r="F959"/>
      <c r="G959"/>
      <c r="H959" s="351"/>
      <c r="I959" s="352"/>
    </row>
    <row r="960" spans="3:9">
      <c r="C960"/>
      <c r="D960"/>
      <c r="E960"/>
      <c r="F960"/>
      <c r="G960"/>
      <c r="H960" s="351"/>
      <c r="I960" s="352"/>
    </row>
    <row r="961" spans="3:9">
      <c r="C961"/>
      <c r="D961"/>
      <c r="E961"/>
      <c r="F961"/>
      <c r="G961"/>
      <c r="H961" s="351"/>
      <c r="I961" s="352"/>
    </row>
    <row r="962" spans="3:9">
      <c r="C962"/>
      <c r="D962"/>
      <c r="E962"/>
      <c r="F962"/>
      <c r="G962"/>
      <c r="H962" s="351"/>
      <c r="I962" s="352"/>
    </row>
    <row r="963" spans="3:9">
      <c r="C963"/>
      <c r="D963"/>
      <c r="E963"/>
      <c r="F963"/>
      <c r="G963"/>
      <c r="H963" s="351"/>
      <c r="I963" s="352"/>
    </row>
    <row r="964" spans="3:9">
      <c r="C964"/>
      <c r="D964"/>
      <c r="E964"/>
      <c r="F964"/>
      <c r="G964"/>
      <c r="H964" s="351"/>
      <c r="I964" s="352"/>
    </row>
    <row r="965" spans="3:9">
      <c r="C965"/>
      <c r="D965"/>
      <c r="E965"/>
      <c r="F965"/>
      <c r="G965"/>
      <c r="H965" s="351"/>
      <c r="I965" s="352"/>
    </row>
    <row r="966" spans="3:9">
      <c r="C966"/>
      <c r="D966"/>
      <c r="E966"/>
      <c r="F966"/>
      <c r="G966"/>
      <c r="H966" s="351"/>
      <c r="I966" s="352"/>
    </row>
    <row r="967" spans="3:9">
      <c r="C967"/>
      <c r="D967"/>
      <c r="E967"/>
      <c r="F967"/>
      <c r="G967"/>
      <c r="H967" s="351"/>
      <c r="I967" s="352"/>
    </row>
    <row r="968" spans="3:9">
      <c r="C968"/>
      <c r="D968"/>
      <c r="E968"/>
      <c r="F968"/>
      <c r="G968"/>
      <c r="H968" s="351"/>
      <c r="I968" s="352"/>
    </row>
    <row r="969" spans="3:9">
      <c r="C969"/>
      <c r="D969"/>
      <c r="E969"/>
      <c r="F969"/>
      <c r="G969"/>
      <c r="H969" s="351"/>
      <c r="I969" s="352"/>
    </row>
    <row r="970" spans="3:9">
      <c r="C970"/>
      <c r="D970"/>
      <c r="E970"/>
      <c r="F970"/>
      <c r="G970"/>
      <c r="H970" s="351"/>
      <c r="I970" s="352"/>
    </row>
    <row r="971" spans="3:9">
      <c r="C971"/>
      <c r="D971"/>
      <c r="E971"/>
      <c r="F971"/>
      <c r="G971"/>
      <c r="H971" s="351"/>
      <c r="I971" s="352"/>
    </row>
    <row r="972" spans="3:9">
      <c r="C972"/>
      <c r="D972"/>
      <c r="E972"/>
      <c r="F972"/>
      <c r="G972"/>
      <c r="H972" s="351"/>
      <c r="I972" s="352"/>
    </row>
    <row r="973" spans="3:9">
      <c r="C973"/>
      <c r="D973"/>
      <c r="E973"/>
      <c r="F973"/>
      <c r="G973"/>
      <c r="H973" s="351"/>
      <c r="I973" s="352"/>
    </row>
    <row r="974" spans="3:9">
      <c r="C974"/>
      <c r="D974"/>
      <c r="E974"/>
      <c r="F974"/>
      <c r="G974"/>
      <c r="H974" s="351"/>
      <c r="I974" s="352"/>
    </row>
    <row r="975" spans="3:9">
      <c r="C975"/>
      <c r="D975"/>
      <c r="E975"/>
      <c r="F975"/>
      <c r="G975"/>
      <c r="H975" s="351"/>
      <c r="I975" s="352"/>
    </row>
    <row r="976" spans="3:9">
      <c r="C976"/>
      <c r="D976"/>
      <c r="E976"/>
      <c r="F976"/>
      <c r="G976"/>
      <c r="H976" s="351"/>
      <c r="I976" s="352"/>
    </row>
    <row r="977" spans="3:9">
      <c r="C977"/>
      <c r="D977"/>
      <c r="E977"/>
      <c r="F977"/>
      <c r="G977"/>
      <c r="H977" s="351"/>
      <c r="I977" s="352"/>
    </row>
    <row r="978" spans="3:9">
      <c r="C978"/>
      <c r="D978"/>
      <c r="E978"/>
      <c r="F978"/>
      <c r="G978"/>
      <c r="H978" s="351"/>
      <c r="I978" s="352"/>
    </row>
    <row r="979" spans="3:9">
      <c r="C979"/>
      <c r="D979"/>
      <c r="E979"/>
      <c r="F979"/>
      <c r="G979"/>
      <c r="H979" s="351"/>
      <c r="I979" s="352"/>
    </row>
    <row r="980" spans="3:9">
      <c r="C980"/>
      <c r="D980"/>
      <c r="E980"/>
      <c r="F980"/>
      <c r="G980"/>
      <c r="H980" s="351"/>
      <c r="I980" s="352"/>
    </row>
    <row r="981" spans="3:9">
      <c r="C981"/>
      <c r="D981"/>
      <c r="E981"/>
      <c r="F981"/>
      <c r="G981"/>
      <c r="H981" s="351"/>
      <c r="I981" s="352"/>
    </row>
    <row r="982" spans="3:9">
      <c r="C982"/>
      <c r="D982"/>
      <c r="E982"/>
      <c r="F982"/>
      <c r="G982"/>
      <c r="H982" s="351"/>
      <c r="I982" s="352"/>
    </row>
    <row r="983" spans="3:9">
      <c r="C983"/>
      <c r="D983"/>
      <c r="E983"/>
      <c r="F983"/>
      <c r="G983"/>
      <c r="H983" s="351"/>
      <c r="I983" s="352"/>
    </row>
    <row r="984" spans="3:9">
      <c r="C984"/>
      <c r="D984"/>
      <c r="E984"/>
      <c r="F984"/>
      <c r="G984"/>
      <c r="H984" s="351"/>
      <c r="I984" s="352"/>
    </row>
    <row r="985" spans="3:9">
      <c r="C985"/>
      <c r="D985"/>
      <c r="E985"/>
      <c r="F985"/>
      <c r="G985"/>
      <c r="H985" s="351"/>
      <c r="I985" s="352"/>
    </row>
    <row r="986" spans="3:9">
      <c r="C986"/>
      <c r="D986"/>
      <c r="E986"/>
      <c r="F986"/>
      <c r="G986"/>
      <c r="H986" s="351"/>
      <c r="I986" s="352"/>
    </row>
    <row r="987" spans="3:9">
      <c r="C987"/>
      <c r="D987"/>
      <c r="E987"/>
      <c r="F987"/>
      <c r="G987"/>
      <c r="H987" s="351"/>
      <c r="I987" s="352"/>
    </row>
    <row r="988" spans="3:9">
      <c r="C988"/>
      <c r="D988"/>
      <c r="E988"/>
      <c r="F988"/>
      <c r="G988"/>
      <c r="H988" s="351"/>
      <c r="I988" s="352"/>
    </row>
    <row r="989" spans="3:9">
      <c r="C989"/>
      <c r="D989"/>
      <c r="E989"/>
      <c r="F989"/>
      <c r="G989"/>
      <c r="H989" s="351"/>
      <c r="I989" s="352"/>
    </row>
    <row r="990" spans="3:9">
      <c r="C990"/>
      <c r="D990"/>
      <c r="E990"/>
      <c r="F990"/>
      <c r="G990"/>
      <c r="H990" s="351"/>
      <c r="I990" s="352"/>
    </row>
    <row r="991" spans="3:9">
      <c r="C991"/>
      <c r="D991"/>
      <c r="E991"/>
      <c r="F991"/>
      <c r="G991"/>
      <c r="H991" s="351"/>
      <c r="I991" s="352"/>
    </row>
    <row r="992" spans="3:9">
      <c r="C992"/>
      <c r="D992"/>
      <c r="E992"/>
      <c r="F992"/>
      <c r="G992"/>
      <c r="H992" s="351"/>
      <c r="I992" s="352"/>
    </row>
    <row r="993" spans="3:9">
      <c r="C993"/>
      <c r="D993"/>
      <c r="E993"/>
      <c r="F993"/>
      <c r="G993"/>
      <c r="H993" s="351"/>
      <c r="I993" s="352"/>
    </row>
    <row r="994" spans="3:9">
      <c r="C994"/>
      <c r="D994"/>
      <c r="E994"/>
      <c r="F994"/>
      <c r="G994"/>
      <c r="H994" s="351"/>
      <c r="I994" s="352"/>
    </row>
    <row r="995" spans="3:9">
      <c r="C995"/>
      <c r="D995"/>
      <c r="E995"/>
      <c r="F995"/>
      <c r="G995"/>
      <c r="H995" s="351"/>
      <c r="I995" s="352"/>
    </row>
    <row r="996" spans="3:9">
      <c r="C996"/>
      <c r="D996"/>
      <c r="E996"/>
      <c r="F996"/>
      <c r="G996"/>
      <c r="H996" s="351"/>
      <c r="I996" s="352"/>
    </row>
    <row r="997" spans="3:9">
      <c r="C997"/>
      <c r="D997"/>
      <c r="E997"/>
      <c r="F997"/>
      <c r="G997"/>
      <c r="H997" s="351"/>
      <c r="I997" s="352"/>
    </row>
    <row r="998" spans="3:9">
      <c r="C998"/>
      <c r="D998"/>
      <c r="E998"/>
      <c r="F998"/>
      <c r="G998"/>
      <c r="H998" s="351"/>
      <c r="I998" s="352"/>
    </row>
    <row r="999" spans="3:9">
      <c r="C999"/>
      <c r="D999"/>
      <c r="E999"/>
      <c r="F999"/>
      <c r="G999"/>
      <c r="H999" s="351"/>
      <c r="I999" s="352"/>
    </row>
    <row r="1000" spans="3:9">
      <c r="C1000"/>
      <c r="D1000"/>
      <c r="E1000"/>
      <c r="F1000"/>
      <c r="G1000"/>
      <c r="H1000" s="351"/>
      <c r="I1000" s="352"/>
    </row>
    <row r="1001" spans="3:9">
      <c r="C1001"/>
      <c r="D1001"/>
      <c r="E1001"/>
      <c r="F1001"/>
      <c r="G1001"/>
      <c r="H1001" s="351"/>
      <c r="I1001" s="352"/>
    </row>
    <row r="1002" spans="3:9">
      <c r="C1002"/>
      <c r="D1002"/>
      <c r="E1002"/>
      <c r="F1002"/>
      <c r="G1002"/>
      <c r="H1002" s="351"/>
      <c r="I1002" s="352"/>
    </row>
    <row r="1003" spans="3:9">
      <c r="C1003"/>
      <c r="D1003"/>
      <c r="E1003"/>
      <c r="F1003"/>
      <c r="G1003"/>
      <c r="H1003" s="351"/>
      <c r="I1003" s="352"/>
    </row>
    <row r="1004" spans="3:9">
      <c r="C1004"/>
      <c r="D1004"/>
      <c r="E1004"/>
      <c r="F1004"/>
      <c r="G1004"/>
      <c r="H1004" s="351"/>
      <c r="I1004" s="352"/>
    </row>
    <row r="1005" spans="3:9">
      <c r="C1005"/>
      <c r="D1005"/>
      <c r="E1005"/>
      <c r="F1005"/>
      <c r="G1005"/>
      <c r="H1005" s="351"/>
      <c r="I1005" s="352"/>
    </row>
    <row r="1006" spans="3:9">
      <c r="C1006"/>
      <c r="D1006"/>
      <c r="E1006"/>
      <c r="F1006"/>
      <c r="G1006"/>
      <c r="H1006" s="351"/>
      <c r="I1006" s="352"/>
    </row>
    <row r="1007" spans="3:9">
      <c r="C1007"/>
      <c r="D1007"/>
      <c r="E1007"/>
      <c r="F1007"/>
      <c r="G1007"/>
      <c r="H1007" s="351"/>
      <c r="I1007" s="352"/>
    </row>
    <row r="1008" spans="3:9">
      <c r="C1008"/>
      <c r="D1008"/>
      <c r="E1008"/>
      <c r="F1008"/>
      <c r="G1008"/>
      <c r="H1008" s="351"/>
      <c r="I1008" s="352"/>
    </row>
    <row r="1009" spans="3:9">
      <c r="C1009"/>
      <c r="D1009"/>
      <c r="E1009"/>
      <c r="F1009"/>
      <c r="G1009"/>
      <c r="H1009" s="351"/>
      <c r="I1009" s="352"/>
    </row>
    <row r="1010" spans="3:9">
      <c r="C1010"/>
      <c r="D1010"/>
      <c r="E1010"/>
      <c r="F1010"/>
      <c r="G1010"/>
      <c r="H1010" s="351"/>
      <c r="I1010" s="352"/>
    </row>
    <row r="1011" spans="3:9">
      <c r="C1011"/>
      <c r="D1011"/>
      <c r="E1011"/>
      <c r="F1011"/>
      <c r="G1011"/>
      <c r="H1011" s="351"/>
      <c r="I1011" s="352"/>
    </row>
    <row r="1012" spans="3:9">
      <c r="C1012"/>
      <c r="D1012"/>
      <c r="E1012"/>
      <c r="F1012"/>
      <c r="G1012"/>
      <c r="H1012" s="351"/>
      <c r="I1012" s="352"/>
    </row>
    <row r="1013" spans="3:9">
      <c r="C1013"/>
      <c r="D1013"/>
      <c r="E1013"/>
      <c r="F1013"/>
      <c r="G1013"/>
      <c r="H1013" s="351"/>
      <c r="I1013" s="352"/>
    </row>
    <row r="1014" spans="3:9">
      <c r="C1014"/>
      <c r="D1014"/>
      <c r="E1014"/>
      <c r="F1014"/>
      <c r="G1014"/>
      <c r="H1014" s="351"/>
      <c r="I1014" s="352"/>
    </row>
    <row r="1015" spans="3:9">
      <c r="C1015"/>
      <c r="D1015"/>
      <c r="E1015"/>
      <c r="F1015"/>
      <c r="G1015"/>
      <c r="H1015" s="351"/>
      <c r="I1015" s="352"/>
    </row>
    <row r="1016" spans="3:9">
      <c r="C1016"/>
      <c r="D1016"/>
      <c r="E1016"/>
      <c r="F1016"/>
      <c r="G1016"/>
      <c r="H1016" s="351"/>
      <c r="I1016" s="352"/>
    </row>
    <row r="1017" spans="3:9">
      <c r="C1017"/>
      <c r="D1017"/>
      <c r="E1017"/>
      <c r="F1017"/>
      <c r="G1017"/>
      <c r="H1017" s="351"/>
      <c r="I1017" s="352"/>
    </row>
    <row r="1018" spans="3:9">
      <c r="C1018"/>
      <c r="D1018"/>
      <c r="E1018"/>
      <c r="F1018"/>
      <c r="G1018"/>
      <c r="H1018" s="351"/>
      <c r="I1018" s="352"/>
    </row>
    <row r="1019" spans="3:9">
      <c r="C1019"/>
      <c r="D1019"/>
      <c r="E1019"/>
      <c r="F1019"/>
      <c r="G1019"/>
      <c r="H1019" s="351"/>
      <c r="I1019" s="352"/>
    </row>
    <row r="1020" spans="3:9">
      <c r="C1020"/>
      <c r="D1020"/>
      <c r="E1020"/>
      <c r="F1020"/>
      <c r="G1020"/>
      <c r="H1020" s="351"/>
      <c r="I1020" s="352"/>
    </row>
    <row r="1021" spans="3:9">
      <c r="C1021"/>
      <c r="D1021"/>
      <c r="E1021"/>
      <c r="F1021"/>
      <c r="G1021"/>
      <c r="H1021" s="351"/>
      <c r="I1021" s="352"/>
    </row>
    <row r="1022" spans="3:9">
      <c r="C1022"/>
      <c r="D1022"/>
      <c r="E1022"/>
      <c r="F1022"/>
      <c r="G1022"/>
      <c r="H1022" s="351"/>
      <c r="I1022" s="352"/>
    </row>
    <row r="1023" spans="3:9">
      <c r="C1023"/>
      <c r="D1023"/>
      <c r="E1023"/>
      <c r="F1023"/>
      <c r="G1023"/>
      <c r="H1023" s="351"/>
      <c r="I1023" s="352"/>
    </row>
    <row r="1024" spans="3:9">
      <c r="C1024"/>
      <c r="D1024"/>
      <c r="E1024"/>
      <c r="F1024"/>
      <c r="G1024"/>
      <c r="H1024" s="351"/>
      <c r="I1024" s="352"/>
    </row>
    <row r="1025" spans="3:9">
      <c r="C1025"/>
      <c r="D1025"/>
      <c r="E1025"/>
      <c r="F1025"/>
      <c r="G1025"/>
      <c r="H1025" s="351"/>
      <c r="I1025" s="352"/>
    </row>
    <row r="1026" spans="3:9">
      <c r="C1026"/>
      <c r="D1026"/>
      <c r="E1026"/>
      <c r="F1026"/>
      <c r="G1026"/>
      <c r="H1026" s="351"/>
      <c r="I1026" s="352"/>
    </row>
    <row r="1027" spans="3:9">
      <c r="C1027"/>
      <c r="D1027"/>
      <c r="E1027"/>
      <c r="F1027"/>
      <c r="G1027"/>
      <c r="H1027" s="351"/>
      <c r="I1027" s="352"/>
    </row>
    <row r="1028" spans="3:9">
      <c r="C1028"/>
      <c r="D1028"/>
      <c r="E1028"/>
      <c r="F1028"/>
      <c r="G1028"/>
      <c r="H1028" s="351"/>
      <c r="I1028" s="352"/>
    </row>
    <row r="1029" spans="3:9">
      <c r="C1029"/>
      <c r="D1029"/>
      <c r="E1029"/>
      <c r="F1029"/>
      <c r="G1029"/>
      <c r="H1029" s="351"/>
      <c r="I1029" s="352"/>
    </row>
    <row r="1030" spans="3:9">
      <c r="C1030"/>
      <c r="D1030"/>
      <c r="E1030"/>
      <c r="F1030"/>
      <c r="G1030"/>
      <c r="H1030" s="351"/>
      <c r="I1030" s="352"/>
    </row>
    <row r="1031" spans="3:9">
      <c r="C1031"/>
      <c r="D1031"/>
      <c r="E1031"/>
      <c r="F1031"/>
      <c r="G1031"/>
      <c r="H1031" s="351"/>
      <c r="I1031" s="352"/>
    </row>
    <row r="1032" spans="3:9">
      <c r="C1032"/>
      <c r="D1032"/>
      <c r="E1032"/>
      <c r="F1032"/>
      <c r="G1032"/>
      <c r="H1032" s="351"/>
      <c r="I1032" s="352"/>
    </row>
    <row r="1033" spans="3:9">
      <c r="C1033"/>
      <c r="D1033"/>
      <c r="E1033"/>
      <c r="F1033"/>
      <c r="G1033"/>
      <c r="H1033" s="351"/>
      <c r="I1033" s="352"/>
    </row>
    <row r="1034" spans="3:9">
      <c r="C1034"/>
      <c r="D1034"/>
      <c r="E1034"/>
      <c r="F1034"/>
      <c r="G1034"/>
      <c r="H1034" s="351"/>
      <c r="I1034" s="352"/>
    </row>
    <row r="1035" spans="3:9">
      <c r="C1035"/>
      <c r="D1035"/>
      <c r="E1035"/>
      <c r="F1035"/>
      <c r="G1035"/>
      <c r="H1035" s="351"/>
      <c r="I1035" s="352"/>
    </row>
    <row r="1036" spans="3:9">
      <c r="C1036"/>
      <c r="D1036"/>
      <c r="E1036"/>
      <c r="F1036"/>
      <c r="G1036"/>
      <c r="H1036" s="351"/>
      <c r="I1036" s="352"/>
    </row>
    <row r="1037" spans="3:9">
      <c r="C1037"/>
      <c r="D1037"/>
      <c r="E1037"/>
      <c r="F1037"/>
      <c r="G1037"/>
      <c r="H1037" s="351"/>
      <c r="I1037" s="352"/>
    </row>
    <row r="1038" spans="3:9">
      <c r="C1038"/>
      <c r="D1038"/>
      <c r="E1038"/>
      <c r="F1038"/>
      <c r="G1038"/>
      <c r="H1038" s="351"/>
      <c r="I1038" s="352"/>
    </row>
    <row r="1039" spans="3:9">
      <c r="C1039"/>
      <c r="D1039"/>
      <c r="E1039"/>
      <c r="F1039"/>
      <c r="G1039"/>
      <c r="H1039" s="351"/>
      <c r="I1039" s="352"/>
    </row>
    <row r="1040" spans="3:9">
      <c r="C1040"/>
      <c r="D1040"/>
      <c r="E1040"/>
      <c r="F1040"/>
      <c r="G1040"/>
      <c r="H1040" s="351"/>
      <c r="I1040" s="352"/>
    </row>
    <row r="1041" spans="3:9">
      <c r="C1041"/>
      <c r="D1041"/>
      <c r="E1041"/>
      <c r="F1041"/>
      <c r="G1041"/>
      <c r="H1041" s="351"/>
      <c r="I1041" s="352"/>
    </row>
    <row r="1042" spans="3:9">
      <c r="C1042"/>
      <c r="D1042"/>
      <c r="E1042"/>
      <c r="F1042"/>
      <c r="G1042"/>
      <c r="H1042" s="351"/>
      <c r="I1042" s="352"/>
    </row>
    <row r="1043" spans="3:9">
      <c r="C1043"/>
      <c r="D1043"/>
      <c r="E1043"/>
      <c r="F1043"/>
      <c r="G1043"/>
      <c r="H1043" s="351"/>
      <c r="I1043" s="352"/>
    </row>
    <row r="1044" spans="3:9">
      <c r="C1044"/>
      <c r="D1044"/>
      <c r="E1044"/>
      <c r="F1044"/>
      <c r="G1044"/>
      <c r="H1044" s="351"/>
      <c r="I1044" s="352"/>
    </row>
    <row r="1045" spans="3:9">
      <c r="C1045"/>
      <c r="D1045"/>
      <c r="E1045"/>
      <c r="F1045"/>
      <c r="G1045"/>
      <c r="H1045" s="351"/>
      <c r="I1045" s="352"/>
    </row>
    <row r="1046" spans="3:9">
      <c r="C1046"/>
      <c r="D1046"/>
      <c r="E1046"/>
      <c r="F1046"/>
      <c r="G1046"/>
      <c r="H1046" s="351"/>
      <c r="I1046" s="352"/>
    </row>
    <row r="1047" spans="3:9">
      <c r="C1047"/>
      <c r="D1047"/>
      <c r="E1047"/>
      <c r="F1047"/>
      <c r="G1047"/>
      <c r="H1047" s="351"/>
      <c r="I1047" s="352"/>
    </row>
    <row r="1048" spans="3:9">
      <c r="C1048"/>
      <c r="D1048"/>
      <c r="E1048"/>
      <c r="F1048"/>
      <c r="G1048"/>
      <c r="H1048" s="351"/>
      <c r="I1048" s="352"/>
    </row>
    <row r="1049" spans="3:9">
      <c r="C1049"/>
      <c r="D1049"/>
      <c r="E1049"/>
      <c r="F1049"/>
      <c r="G1049"/>
      <c r="H1049" s="351"/>
      <c r="I1049" s="352"/>
    </row>
    <row r="1050" spans="3:9">
      <c r="C1050"/>
      <c r="D1050"/>
      <c r="E1050"/>
      <c r="F1050"/>
      <c r="G1050"/>
      <c r="H1050" s="351"/>
      <c r="I1050" s="352"/>
    </row>
    <row r="1051" spans="3:9">
      <c r="C1051"/>
      <c r="D1051"/>
      <c r="E1051"/>
      <c r="F1051"/>
      <c r="G1051"/>
      <c r="H1051" s="351"/>
      <c r="I1051" s="352"/>
    </row>
    <row r="1052" spans="3:9">
      <c r="C1052"/>
      <c r="D1052"/>
      <c r="E1052"/>
      <c r="F1052"/>
      <c r="G1052"/>
      <c r="H1052" s="351"/>
      <c r="I1052" s="352"/>
    </row>
    <row r="1053" spans="3:9">
      <c r="C1053"/>
      <c r="D1053"/>
      <c r="E1053"/>
      <c r="F1053"/>
      <c r="G1053"/>
      <c r="H1053" s="351"/>
      <c r="I1053" s="352"/>
    </row>
    <row r="1054" spans="3:9">
      <c r="C1054"/>
      <c r="D1054"/>
      <c r="E1054"/>
      <c r="F1054"/>
      <c r="G1054"/>
      <c r="H1054" s="351"/>
      <c r="I1054" s="352"/>
    </row>
    <row r="1055" spans="3:9">
      <c r="C1055"/>
      <c r="D1055"/>
      <c r="E1055"/>
      <c r="F1055"/>
      <c r="G1055"/>
      <c r="H1055" s="351"/>
      <c r="I1055" s="352"/>
    </row>
    <row r="1056" spans="3:9">
      <c r="C1056"/>
      <c r="D1056"/>
      <c r="E1056"/>
      <c r="F1056"/>
      <c r="G1056"/>
      <c r="H1056" s="351"/>
      <c r="I1056" s="352"/>
    </row>
    <row r="1057" spans="3:9">
      <c r="C1057"/>
      <c r="D1057"/>
      <c r="E1057"/>
      <c r="F1057"/>
      <c r="G1057"/>
      <c r="H1057" s="351"/>
      <c r="I1057" s="352"/>
    </row>
    <row r="1058" spans="3:9">
      <c r="C1058"/>
      <c r="D1058"/>
      <c r="E1058"/>
      <c r="F1058"/>
      <c r="G1058"/>
      <c r="H1058" s="351"/>
      <c r="I1058" s="352"/>
    </row>
    <row r="1059" spans="3:9">
      <c r="C1059"/>
      <c r="D1059"/>
      <c r="E1059"/>
      <c r="F1059"/>
      <c r="G1059"/>
      <c r="H1059" s="351"/>
      <c r="I1059" s="352"/>
    </row>
    <row r="1060" spans="3:9">
      <c r="C1060"/>
      <c r="D1060"/>
      <c r="E1060"/>
      <c r="F1060"/>
      <c r="G1060"/>
      <c r="H1060" s="351"/>
      <c r="I1060" s="352"/>
    </row>
    <row r="1061" spans="3:9">
      <c r="C1061"/>
      <c r="D1061"/>
      <c r="E1061"/>
      <c r="F1061"/>
      <c r="G1061"/>
      <c r="H1061" s="351"/>
      <c r="I1061" s="352"/>
    </row>
    <row r="1062" spans="3:9">
      <c r="C1062"/>
      <c r="D1062"/>
      <c r="E1062"/>
      <c r="F1062"/>
      <c r="G1062"/>
      <c r="H1062" s="351"/>
      <c r="I1062" s="352"/>
    </row>
    <row r="1063" spans="3:9">
      <c r="C1063"/>
      <c r="D1063"/>
      <c r="E1063"/>
      <c r="F1063"/>
      <c r="G1063"/>
      <c r="H1063" s="351"/>
      <c r="I1063" s="352"/>
    </row>
    <row r="1064" spans="3:9">
      <c r="C1064"/>
      <c r="D1064"/>
      <c r="E1064"/>
      <c r="F1064"/>
      <c r="G1064"/>
      <c r="H1064" s="351"/>
      <c r="I1064" s="352"/>
    </row>
    <row r="1065" spans="3:9">
      <c r="C1065"/>
      <c r="D1065"/>
      <c r="E1065"/>
      <c r="F1065"/>
      <c r="G1065"/>
      <c r="H1065" s="351"/>
      <c r="I1065" s="352"/>
    </row>
    <row r="1066" spans="3:9">
      <c r="C1066"/>
      <c r="D1066"/>
      <c r="E1066"/>
      <c r="F1066"/>
      <c r="G1066"/>
      <c r="H1066" s="351"/>
      <c r="I1066" s="352"/>
    </row>
    <row r="1067" spans="3:9">
      <c r="C1067"/>
      <c r="D1067"/>
      <c r="E1067"/>
      <c r="F1067"/>
      <c r="G1067"/>
      <c r="H1067" s="351"/>
      <c r="I1067" s="352"/>
    </row>
    <row r="1068" spans="3:9">
      <c r="C1068"/>
      <c r="D1068"/>
      <c r="E1068"/>
      <c r="F1068"/>
      <c r="G1068"/>
      <c r="H1068" s="351"/>
      <c r="I1068" s="352"/>
    </row>
    <row r="1069" spans="3:9">
      <c r="C1069"/>
      <c r="D1069"/>
      <c r="E1069"/>
      <c r="F1069"/>
      <c r="G1069"/>
      <c r="H1069" s="351"/>
      <c r="I1069" s="352"/>
    </row>
    <row r="1070" spans="3:9">
      <c r="C1070"/>
      <c r="D1070"/>
      <c r="E1070"/>
      <c r="F1070"/>
      <c r="G1070"/>
      <c r="H1070" s="351"/>
      <c r="I1070" s="352"/>
    </row>
    <row r="1071" spans="3:9">
      <c r="C1071"/>
      <c r="D1071"/>
      <c r="E1071"/>
      <c r="F1071"/>
      <c r="G1071"/>
      <c r="H1071" s="351"/>
      <c r="I1071" s="352"/>
    </row>
    <row r="1072" spans="3:9">
      <c r="C1072"/>
      <c r="D1072"/>
      <c r="E1072"/>
      <c r="F1072"/>
      <c r="G1072"/>
      <c r="H1072" s="351"/>
      <c r="I1072" s="352"/>
    </row>
    <row r="1073" spans="3:9">
      <c r="C1073"/>
      <c r="D1073"/>
      <c r="E1073"/>
      <c r="F1073"/>
      <c r="G1073"/>
      <c r="H1073" s="351"/>
      <c r="I1073" s="352"/>
    </row>
    <row r="1074" spans="3:9">
      <c r="C1074"/>
      <c r="D1074"/>
      <c r="E1074"/>
      <c r="F1074"/>
      <c r="G1074"/>
      <c r="H1074" s="351"/>
      <c r="I1074" s="352"/>
    </row>
    <row r="1075" spans="3:9">
      <c r="C1075"/>
      <c r="D1075"/>
      <c r="E1075"/>
      <c r="F1075"/>
      <c r="G1075"/>
      <c r="H1075" s="351"/>
      <c r="I1075" s="352"/>
    </row>
    <row r="1076" spans="3:9">
      <c r="C1076"/>
      <c r="D1076"/>
      <c r="E1076"/>
      <c r="F1076"/>
      <c r="G1076"/>
      <c r="H1076" s="351"/>
      <c r="I1076" s="352"/>
    </row>
    <row r="1077" spans="3:9">
      <c r="C1077"/>
      <c r="D1077"/>
      <c r="E1077"/>
      <c r="F1077"/>
      <c r="G1077"/>
      <c r="H1077" s="351"/>
      <c r="I1077" s="352"/>
    </row>
    <row r="1078" spans="3:9">
      <c r="C1078"/>
      <c r="D1078"/>
      <c r="E1078"/>
      <c r="F1078"/>
      <c r="G1078"/>
      <c r="H1078" s="351"/>
      <c r="I1078" s="352"/>
    </row>
    <row r="1079" spans="3:9">
      <c r="C1079"/>
      <c r="D1079"/>
      <c r="E1079"/>
      <c r="F1079"/>
      <c r="G1079"/>
      <c r="H1079" s="351"/>
      <c r="I1079" s="352"/>
    </row>
    <row r="1080" spans="3:9">
      <c r="C1080"/>
      <c r="D1080"/>
      <c r="E1080"/>
      <c r="F1080"/>
      <c r="G1080"/>
      <c r="H1080" s="351"/>
      <c r="I1080" s="352"/>
    </row>
    <row r="1081" spans="3:9">
      <c r="C1081"/>
      <c r="D1081"/>
      <c r="E1081"/>
      <c r="F1081"/>
      <c r="G1081"/>
      <c r="H1081" s="351"/>
      <c r="I1081" s="352"/>
    </row>
    <row r="1082" spans="3:9">
      <c r="C1082"/>
      <c r="D1082"/>
      <c r="E1082"/>
      <c r="F1082"/>
      <c r="G1082"/>
      <c r="H1082" s="351"/>
      <c r="I1082" s="352"/>
    </row>
    <row r="1083" spans="3:9">
      <c r="C1083"/>
      <c r="D1083"/>
      <c r="E1083"/>
      <c r="F1083"/>
      <c r="G1083"/>
      <c r="H1083" s="351"/>
      <c r="I1083" s="352"/>
    </row>
    <row r="1084" spans="3:9">
      <c r="C1084"/>
      <c r="D1084"/>
      <c r="E1084"/>
      <c r="F1084"/>
      <c r="G1084"/>
      <c r="H1084" s="351"/>
      <c r="I1084" s="352"/>
    </row>
    <row r="1085" spans="3:9">
      <c r="C1085"/>
      <c r="D1085"/>
      <c r="E1085"/>
      <c r="F1085"/>
      <c r="G1085"/>
      <c r="H1085" s="351"/>
      <c r="I1085" s="352"/>
    </row>
    <row r="1086" spans="3:9">
      <c r="C1086"/>
      <c r="D1086"/>
      <c r="E1086"/>
      <c r="F1086"/>
      <c r="G1086"/>
      <c r="H1086" s="351"/>
      <c r="I1086" s="352"/>
    </row>
    <row r="1087" spans="3:9">
      <c r="C1087"/>
      <c r="D1087"/>
      <c r="E1087"/>
      <c r="F1087"/>
      <c r="G1087"/>
      <c r="H1087" s="351"/>
      <c r="I1087" s="352"/>
    </row>
    <row r="1088" spans="3:9">
      <c r="C1088"/>
      <c r="D1088"/>
      <c r="E1088"/>
      <c r="F1088"/>
      <c r="G1088"/>
      <c r="H1088" s="351"/>
      <c r="I1088" s="352"/>
    </row>
    <row r="1089" spans="3:9">
      <c r="C1089"/>
      <c r="D1089"/>
      <c r="E1089"/>
      <c r="F1089"/>
      <c r="G1089"/>
      <c r="H1089" s="351"/>
      <c r="I1089" s="352"/>
    </row>
    <row r="1090" spans="3:9">
      <c r="C1090"/>
      <c r="D1090"/>
      <c r="E1090"/>
      <c r="F1090"/>
      <c r="G1090"/>
      <c r="H1090" s="351"/>
      <c r="I1090" s="352"/>
    </row>
    <row r="1091" spans="3:9">
      <c r="C1091"/>
      <c r="D1091"/>
      <c r="E1091"/>
      <c r="F1091"/>
      <c r="G1091"/>
      <c r="H1091" s="351"/>
      <c r="I1091" s="352"/>
    </row>
    <row r="1092" spans="3:9">
      <c r="C1092"/>
      <c r="D1092"/>
      <c r="E1092"/>
      <c r="F1092"/>
      <c r="G1092"/>
      <c r="H1092" s="351"/>
      <c r="I1092" s="352"/>
    </row>
    <row r="1093" spans="3:9">
      <c r="C1093"/>
      <c r="D1093"/>
      <c r="E1093"/>
      <c r="F1093"/>
      <c r="G1093"/>
      <c r="H1093" s="351"/>
      <c r="I1093" s="352"/>
    </row>
    <row r="1094" spans="3:9">
      <c r="C1094"/>
      <c r="D1094"/>
      <c r="E1094"/>
      <c r="F1094"/>
      <c r="G1094"/>
      <c r="H1094" s="351"/>
      <c r="I1094" s="352"/>
    </row>
    <row r="1095" spans="3:9">
      <c r="C1095"/>
      <c r="D1095"/>
      <c r="E1095"/>
      <c r="F1095"/>
      <c r="G1095"/>
      <c r="H1095" s="351"/>
      <c r="I1095" s="352"/>
    </row>
    <row r="1096" spans="3:9">
      <c r="C1096"/>
      <c r="D1096"/>
      <c r="E1096"/>
      <c r="F1096"/>
      <c r="G1096"/>
      <c r="H1096" s="351"/>
      <c r="I1096" s="352"/>
    </row>
    <row r="1097" spans="3:9">
      <c r="C1097"/>
      <c r="D1097"/>
      <c r="E1097"/>
      <c r="F1097"/>
      <c r="G1097"/>
      <c r="H1097" s="351"/>
      <c r="I1097" s="352"/>
    </row>
    <row r="1098" spans="3:9">
      <c r="C1098"/>
      <c r="D1098"/>
      <c r="E1098"/>
      <c r="F1098"/>
      <c r="G1098"/>
      <c r="H1098" s="351"/>
      <c r="I1098" s="352"/>
    </row>
    <row r="1099" spans="3:9">
      <c r="C1099"/>
      <c r="D1099"/>
      <c r="E1099"/>
      <c r="F1099"/>
      <c r="G1099"/>
      <c r="H1099" s="351"/>
      <c r="I1099" s="352"/>
    </row>
    <row r="1100" spans="3:9">
      <c r="C1100"/>
      <c r="D1100"/>
      <c r="E1100"/>
      <c r="F1100"/>
      <c r="G1100"/>
      <c r="H1100" s="351"/>
      <c r="I1100" s="352"/>
    </row>
    <row r="1101" spans="3:9">
      <c r="C1101"/>
      <c r="D1101"/>
      <c r="E1101"/>
      <c r="F1101"/>
      <c r="G1101"/>
      <c r="H1101" s="351"/>
      <c r="I1101" s="352"/>
    </row>
    <row r="1102" spans="3:9">
      <c r="C1102"/>
      <c r="D1102"/>
      <c r="E1102"/>
      <c r="F1102"/>
      <c r="G1102"/>
      <c r="H1102" s="351"/>
      <c r="I1102" s="352"/>
    </row>
    <row r="1103" spans="3:9">
      <c r="C1103"/>
      <c r="D1103"/>
      <c r="E1103"/>
      <c r="F1103"/>
      <c r="G1103"/>
      <c r="H1103" s="351"/>
      <c r="I1103" s="352"/>
    </row>
    <row r="1104" spans="3:9">
      <c r="C1104"/>
      <c r="D1104"/>
      <c r="E1104"/>
      <c r="F1104"/>
      <c r="G1104"/>
      <c r="H1104" s="351"/>
      <c r="I1104" s="352"/>
    </row>
    <row r="1105" spans="3:9">
      <c r="C1105"/>
      <c r="D1105"/>
      <c r="E1105"/>
      <c r="F1105"/>
      <c r="G1105"/>
      <c r="H1105" s="351"/>
      <c r="I1105" s="352"/>
    </row>
    <row r="1106" spans="3:9">
      <c r="C1106"/>
      <c r="D1106"/>
      <c r="E1106"/>
      <c r="F1106"/>
      <c r="G1106"/>
      <c r="H1106" s="351"/>
      <c r="I1106" s="352"/>
    </row>
    <row r="1107" spans="3:9">
      <c r="C1107"/>
      <c r="D1107"/>
      <c r="E1107"/>
      <c r="F1107"/>
      <c r="G1107"/>
      <c r="H1107" s="351"/>
      <c r="I1107" s="352"/>
    </row>
    <row r="1108" spans="3:9">
      <c r="C1108"/>
      <c r="D1108"/>
      <c r="E1108"/>
      <c r="F1108"/>
      <c r="G1108"/>
      <c r="H1108" s="351"/>
      <c r="I1108" s="352"/>
    </row>
    <row r="1109" spans="3:9">
      <c r="C1109"/>
      <c r="D1109"/>
      <c r="E1109"/>
      <c r="F1109"/>
      <c r="G1109"/>
      <c r="H1109" s="351"/>
      <c r="I1109" s="352"/>
    </row>
    <row r="1110" spans="3:9">
      <c r="C1110"/>
      <c r="D1110"/>
      <c r="E1110"/>
      <c r="F1110"/>
      <c r="G1110"/>
      <c r="H1110" s="351"/>
      <c r="I1110" s="352"/>
    </row>
    <row r="1111" spans="3:9">
      <c r="C1111"/>
      <c r="D1111"/>
      <c r="E1111"/>
      <c r="F1111"/>
      <c r="G1111"/>
      <c r="H1111" s="351"/>
      <c r="I1111" s="352"/>
    </row>
    <row r="1112" spans="3:9">
      <c r="C1112"/>
      <c r="D1112"/>
      <c r="E1112"/>
      <c r="F1112"/>
      <c r="G1112"/>
      <c r="H1112" s="351"/>
      <c r="I1112" s="352"/>
    </row>
    <row r="1113" spans="3:9">
      <c r="C1113"/>
      <c r="D1113"/>
      <c r="E1113"/>
      <c r="F1113"/>
      <c r="G1113"/>
      <c r="H1113" s="351"/>
      <c r="I1113" s="352"/>
    </row>
    <row r="1114" spans="3:9">
      <c r="C1114"/>
      <c r="D1114"/>
      <c r="E1114"/>
      <c r="F1114"/>
      <c r="G1114"/>
      <c r="H1114" s="351"/>
      <c r="I1114" s="352"/>
    </row>
    <row r="1115" spans="3:9">
      <c r="C1115"/>
      <c r="D1115"/>
      <c r="E1115"/>
      <c r="F1115"/>
      <c r="G1115"/>
      <c r="H1115" s="351"/>
      <c r="I1115" s="352"/>
    </row>
    <row r="1116" spans="3:9">
      <c r="C1116"/>
      <c r="D1116"/>
      <c r="E1116"/>
      <c r="F1116"/>
      <c r="G1116"/>
      <c r="H1116" s="351"/>
      <c r="I1116" s="352"/>
    </row>
    <row r="1117" spans="3:9">
      <c r="C1117"/>
      <c r="D1117"/>
      <c r="E1117"/>
      <c r="F1117"/>
      <c r="G1117"/>
      <c r="H1117" s="351"/>
      <c r="I1117" s="352"/>
    </row>
    <row r="1118" spans="3:9">
      <c r="C1118"/>
      <c r="D1118"/>
      <c r="E1118"/>
      <c r="F1118"/>
      <c r="G1118"/>
      <c r="H1118" s="351"/>
      <c r="I1118" s="352"/>
    </row>
    <row r="1119" spans="3:9">
      <c r="C1119"/>
      <c r="D1119"/>
      <c r="E1119"/>
      <c r="F1119"/>
      <c r="G1119"/>
      <c r="H1119" s="351"/>
      <c r="I1119" s="352"/>
    </row>
    <row r="1120" spans="3:9">
      <c r="C1120"/>
      <c r="D1120"/>
      <c r="E1120"/>
      <c r="F1120"/>
      <c r="G1120"/>
      <c r="H1120" s="351"/>
      <c r="I1120" s="352"/>
    </row>
    <row r="1121" spans="3:9">
      <c r="C1121"/>
      <c r="D1121"/>
      <c r="E1121"/>
      <c r="F1121"/>
      <c r="G1121"/>
      <c r="H1121" s="351"/>
      <c r="I1121" s="352"/>
    </row>
    <row r="1122" spans="3:9">
      <c r="C1122"/>
      <c r="D1122"/>
      <c r="E1122"/>
      <c r="F1122"/>
      <c r="G1122"/>
      <c r="H1122" s="351"/>
      <c r="I1122" s="352"/>
    </row>
    <row r="1123" spans="3:9">
      <c r="C1123"/>
      <c r="D1123"/>
      <c r="E1123"/>
      <c r="F1123"/>
      <c r="G1123"/>
      <c r="H1123" s="351"/>
      <c r="I1123" s="352"/>
    </row>
    <row r="1124" spans="3:9">
      <c r="C1124"/>
      <c r="D1124"/>
      <c r="E1124"/>
      <c r="F1124"/>
      <c r="G1124"/>
      <c r="H1124" s="351"/>
      <c r="I1124" s="352"/>
    </row>
    <row r="1125" spans="3:9">
      <c r="C1125"/>
      <c r="D1125"/>
      <c r="E1125"/>
      <c r="F1125"/>
      <c r="G1125"/>
      <c r="H1125" s="351"/>
      <c r="I1125" s="352"/>
    </row>
    <row r="1126" spans="3:9">
      <c r="C1126"/>
      <c r="D1126"/>
      <c r="E1126"/>
      <c r="F1126"/>
      <c r="G1126"/>
      <c r="H1126" s="351"/>
      <c r="I1126" s="352"/>
    </row>
    <row r="1127" spans="3:9">
      <c r="C1127"/>
      <c r="D1127"/>
      <c r="E1127"/>
      <c r="F1127"/>
      <c r="G1127"/>
      <c r="H1127" s="351"/>
      <c r="I1127" s="352"/>
    </row>
    <row r="1128" spans="3:9">
      <c r="C1128"/>
      <c r="D1128"/>
      <c r="E1128"/>
      <c r="F1128"/>
      <c r="G1128"/>
      <c r="H1128" s="351"/>
      <c r="I1128" s="352"/>
    </row>
    <row r="1129" spans="3:9">
      <c r="C1129"/>
      <c r="D1129"/>
      <c r="E1129"/>
      <c r="F1129"/>
      <c r="G1129"/>
      <c r="H1129" s="351"/>
      <c r="I1129" s="352"/>
    </row>
    <row r="1130" spans="3:9">
      <c r="C1130"/>
      <c r="D1130"/>
      <c r="E1130"/>
      <c r="F1130"/>
      <c r="G1130"/>
      <c r="H1130" s="351"/>
      <c r="I1130" s="352"/>
    </row>
    <row r="1131" spans="3:9">
      <c r="C1131"/>
      <c r="D1131"/>
      <c r="E1131"/>
      <c r="F1131"/>
      <c r="G1131"/>
      <c r="H1131" s="351"/>
      <c r="I1131" s="352"/>
    </row>
    <row r="1132" spans="3:9">
      <c r="C1132"/>
      <c r="D1132"/>
      <c r="E1132"/>
      <c r="F1132"/>
      <c r="G1132"/>
      <c r="H1132" s="351"/>
      <c r="I1132" s="352"/>
    </row>
    <row r="1133" spans="3:9">
      <c r="C1133"/>
      <c r="D1133"/>
      <c r="E1133"/>
      <c r="F1133"/>
      <c r="G1133"/>
      <c r="H1133" s="351"/>
      <c r="I1133" s="352"/>
    </row>
    <row r="1134" spans="3:9">
      <c r="C1134"/>
      <c r="D1134"/>
      <c r="E1134"/>
      <c r="F1134"/>
      <c r="G1134"/>
      <c r="H1134" s="351"/>
      <c r="I1134" s="352"/>
    </row>
    <row r="1135" spans="3:9">
      <c r="C1135"/>
      <c r="D1135"/>
      <c r="E1135"/>
      <c r="F1135"/>
      <c r="G1135"/>
      <c r="H1135" s="351"/>
      <c r="I1135" s="352"/>
    </row>
    <row r="1136" spans="3:9">
      <c r="C1136"/>
      <c r="D1136"/>
      <c r="E1136"/>
      <c r="F1136"/>
      <c r="G1136"/>
      <c r="H1136" s="351"/>
      <c r="I1136" s="352"/>
    </row>
    <row r="1137" spans="3:9">
      <c r="C1137"/>
      <c r="D1137"/>
      <c r="E1137"/>
      <c r="F1137"/>
      <c r="G1137"/>
      <c r="H1137" s="351"/>
      <c r="I1137" s="352"/>
    </row>
    <row r="1138" spans="3:9">
      <c r="C1138"/>
      <c r="D1138"/>
      <c r="E1138"/>
      <c r="F1138"/>
      <c r="G1138"/>
      <c r="H1138" s="351"/>
      <c r="I1138" s="352"/>
    </row>
    <row r="1139" spans="3:9">
      <c r="C1139"/>
      <c r="D1139"/>
      <c r="E1139"/>
      <c r="F1139"/>
      <c r="G1139"/>
      <c r="H1139" s="351"/>
      <c r="I1139" s="352"/>
    </row>
    <row r="1140" spans="3:9">
      <c r="C1140"/>
      <c r="D1140"/>
      <c r="E1140"/>
      <c r="F1140"/>
      <c r="G1140"/>
      <c r="H1140" s="351"/>
      <c r="I1140" s="352"/>
    </row>
    <row r="1141" spans="3:9">
      <c r="C1141"/>
      <c r="D1141"/>
      <c r="E1141"/>
      <c r="F1141"/>
      <c r="G1141"/>
      <c r="H1141" s="351"/>
      <c r="I1141" s="352"/>
    </row>
    <row r="1142" spans="3:9">
      <c r="C1142"/>
      <c r="D1142"/>
      <c r="E1142"/>
      <c r="F1142"/>
      <c r="G1142"/>
      <c r="H1142" s="351"/>
      <c r="I1142" s="352"/>
    </row>
    <row r="1143" spans="3:9">
      <c r="C1143"/>
      <c r="D1143"/>
      <c r="E1143"/>
      <c r="F1143"/>
      <c r="G1143"/>
      <c r="H1143" s="351"/>
      <c r="I1143" s="352"/>
    </row>
    <row r="1144" spans="3:9">
      <c r="C1144"/>
      <c r="D1144"/>
      <c r="E1144"/>
      <c r="F1144"/>
      <c r="G1144"/>
      <c r="H1144" s="351"/>
      <c r="I1144" s="352"/>
    </row>
    <row r="1145" spans="3:9">
      <c r="C1145"/>
      <c r="D1145"/>
      <c r="E1145"/>
      <c r="F1145"/>
      <c r="G1145"/>
      <c r="H1145" s="351"/>
      <c r="I1145" s="352"/>
    </row>
    <row r="1146" spans="3:9">
      <c r="C1146"/>
      <c r="D1146"/>
      <c r="E1146"/>
      <c r="F1146"/>
      <c r="G1146"/>
      <c r="H1146" s="351"/>
      <c r="I1146" s="352"/>
    </row>
    <row r="1147" spans="3:9">
      <c r="C1147"/>
      <c r="D1147"/>
      <c r="E1147"/>
      <c r="F1147"/>
      <c r="G1147"/>
      <c r="H1147" s="351"/>
      <c r="I1147" s="352"/>
    </row>
    <row r="1148" spans="3:9">
      <c r="C1148"/>
      <c r="D1148"/>
      <c r="E1148"/>
      <c r="F1148"/>
      <c r="G1148"/>
      <c r="H1148" s="351"/>
      <c r="I1148" s="352"/>
    </row>
    <row r="1149" spans="3:9">
      <c r="C1149"/>
      <c r="D1149"/>
      <c r="E1149"/>
      <c r="F1149"/>
      <c r="G1149"/>
      <c r="H1149" s="351"/>
      <c r="I1149" s="352"/>
    </row>
    <row r="1150" spans="3:9">
      <c r="C1150"/>
      <c r="D1150"/>
      <c r="E1150"/>
      <c r="F1150"/>
      <c r="G1150"/>
      <c r="H1150" s="351"/>
      <c r="I1150" s="352"/>
    </row>
    <row r="1151" spans="3:9">
      <c r="C1151"/>
      <c r="D1151"/>
      <c r="E1151"/>
      <c r="F1151"/>
      <c r="G1151"/>
      <c r="H1151" s="351"/>
      <c r="I1151" s="352"/>
    </row>
    <row r="1152" spans="3:9">
      <c r="C1152"/>
      <c r="D1152"/>
      <c r="E1152"/>
      <c r="F1152"/>
      <c r="G1152"/>
      <c r="H1152" s="351"/>
      <c r="I1152" s="352"/>
    </row>
    <row r="1153" spans="3:9">
      <c r="C1153"/>
      <c r="D1153"/>
      <c r="E1153"/>
      <c r="F1153"/>
      <c r="G1153"/>
      <c r="H1153" s="351"/>
      <c r="I1153" s="352"/>
    </row>
    <row r="1154" spans="3:9">
      <c r="C1154"/>
      <c r="D1154"/>
      <c r="E1154"/>
      <c r="F1154"/>
      <c r="G1154"/>
      <c r="H1154" s="351"/>
      <c r="I1154" s="352"/>
    </row>
    <row r="1155" spans="3:9">
      <c r="C1155"/>
      <c r="D1155"/>
      <c r="E1155"/>
      <c r="F1155"/>
      <c r="G1155"/>
      <c r="H1155" s="351"/>
      <c r="I1155" s="352"/>
    </row>
    <row r="1156" spans="3:9">
      <c r="C1156"/>
      <c r="D1156"/>
      <c r="E1156"/>
      <c r="F1156"/>
      <c r="G1156"/>
      <c r="H1156" s="351"/>
      <c r="I1156" s="352"/>
    </row>
    <row r="1157" spans="3:9">
      <c r="C1157"/>
      <c r="D1157"/>
      <c r="E1157"/>
      <c r="F1157"/>
      <c r="G1157"/>
      <c r="H1157" s="351"/>
      <c r="I1157" s="352"/>
    </row>
    <row r="1158" spans="3:9">
      <c r="C1158"/>
      <c r="D1158"/>
      <c r="E1158"/>
      <c r="F1158"/>
      <c r="G1158"/>
      <c r="H1158" s="351"/>
      <c r="I1158" s="352"/>
    </row>
    <row r="1159" spans="3:9">
      <c r="C1159"/>
      <c r="D1159"/>
      <c r="E1159"/>
      <c r="F1159"/>
      <c r="G1159"/>
      <c r="H1159" s="351"/>
      <c r="I1159" s="352"/>
    </row>
    <row r="1160" spans="3:9">
      <c r="C1160"/>
      <c r="D1160"/>
      <c r="E1160"/>
      <c r="F1160"/>
      <c r="G1160"/>
      <c r="H1160" s="351"/>
      <c r="I1160" s="352"/>
    </row>
    <row r="1161" spans="3:9">
      <c r="C1161"/>
      <c r="D1161"/>
      <c r="E1161"/>
      <c r="F1161"/>
      <c r="G1161"/>
      <c r="H1161" s="351"/>
      <c r="I1161" s="352"/>
    </row>
    <row r="1162" spans="3:9">
      <c r="C1162"/>
      <c r="D1162"/>
      <c r="E1162"/>
      <c r="F1162"/>
      <c r="G1162"/>
      <c r="H1162" s="351"/>
      <c r="I1162" s="352"/>
    </row>
    <row r="1163" spans="3:9">
      <c r="C1163"/>
      <c r="D1163"/>
      <c r="E1163"/>
      <c r="F1163"/>
      <c r="G1163"/>
      <c r="H1163" s="351"/>
      <c r="I1163" s="352"/>
    </row>
    <row r="1164" spans="3:9">
      <c r="C1164"/>
      <c r="D1164"/>
      <c r="E1164"/>
      <c r="F1164"/>
      <c r="G1164"/>
      <c r="H1164" s="351"/>
      <c r="I1164" s="352"/>
    </row>
    <row r="1165" spans="3:9">
      <c r="C1165"/>
      <c r="D1165"/>
      <c r="E1165"/>
      <c r="F1165"/>
      <c r="G1165"/>
      <c r="H1165" s="351"/>
      <c r="I1165" s="352"/>
    </row>
    <row r="1166" spans="3:9">
      <c r="C1166"/>
      <c r="D1166"/>
      <c r="E1166"/>
      <c r="F1166"/>
      <c r="G1166"/>
      <c r="H1166" s="351"/>
      <c r="I1166" s="352"/>
    </row>
    <row r="1167" spans="3:9">
      <c r="C1167"/>
      <c r="D1167"/>
      <c r="E1167"/>
      <c r="F1167"/>
      <c r="G1167"/>
      <c r="H1167" s="351"/>
      <c r="I1167" s="352"/>
    </row>
    <row r="1168" spans="3:9">
      <c r="C1168"/>
      <c r="D1168"/>
      <c r="E1168"/>
      <c r="F1168"/>
      <c r="G1168"/>
      <c r="H1168" s="351"/>
      <c r="I1168" s="352"/>
    </row>
    <row r="1169" spans="3:9">
      <c r="C1169"/>
      <c r="D1169"/>
      <c r="E1169"/>
      <c r="F1169"/>
      <c r="G1169"/>
      <c r="H1169" s="351"/>
      <c r="I1169" s="352"/>
    </row>
    <row r="1170" spans="3:9">
      <c r="C1170"/>
      <c r="D1170"/>
      <c r="E1170"/>
      <c r="F1170"/>
      <c r="G1170"/>
      <c r="H1170" s="351"/>
      <c r="I1170" s="352"/>
    </row>
    <row r="1171" spans="3:9">
      <c r="C1171"/>
      <c r="D1171"/>
      <c r="E1171"/>
      <c r="F1171"/>
      <c r="G1171"/>
      <c r="H1171" s="351"/>
      <c r="I1171" s="352"/>
    </row>
    <row r="1172" spans="3:9">
      <c r="C1172"/>
      <c r="D1172"/>
      <c r="E1172"/>
      <c r="F1172"/>
      <c r="G1172"/>
      <c r="H1172" s="351"/>
      <c r="I1172" s="352"/>
    </row>
    <row r="1173" spans="3:9">
      <c r="C1173"/>
      <c r="D1173"/>
      <c r="E1173"/>
      <c r="F1173"/>
      <c r="G1173"/>
      <c r="H1173" s="351"/>
      <c r="I1173" s="352"/>
    </row>
    <row r="1174" spans="3:9">
      <c r="C1174"/>
      <c r="D1174"/>
      <c r="E1174"/>
      <c r="F1174"/>
      <c r="G1174"/>
      <c r="H1174" s="351"/>
      <c r="I1174" s="352"/>
    </row>
    <row r="1175" spans="3:9">
      <c r="C1175"/>
      <c r="D1175"/>
      <c r="E1175"/>
      <c r="F1175"/>
      <c r="G1175"/>
      <c r="H1175" s="351"/>
      <c r="I1175" s="352"/>
    </row>
    <row r="1176" spans="3:9">
      <c r="C1176"/>
      <c r="D1176"/>
      <c r="E1176"/>
      <c r="F1176"/>
      <c r="G1176"/>
      <c r="H1176" s="351"/>
      <c r="I1176" s="352"/>
    </row>
    <row r="1177" spans="3:9">
      <c r="C1177"/>
      <c r="D1177"/>
      <c r="E1177"/>
      <c r="F1177"/>
      <c r="G1177"/>
      <c r="H1177" s="351"/>
      <c r="I1177" s="352"/>
    </row>
    <row r="1178" spans="3:9">
      <c r="C1178"/>
      <c r="D1178"/>
      <c r="E1178"/>
      <c r="F1178"/>
      <c r="G1178"/>
      <c r="H1178" s="351"/>
      <c r="I1178" s="352"/>
    </row>
    <row r="1179" spans="3:9">
      <c r="C1179"/>
      <c r="D1179"/>
      <c r="E1179"/>
      <c r="F1179"/>
      <c r="G1179"/>
      <c r="H1179" s="351"/>
      <c r="I1179" s="352"/>
    </row>
    <row r="1180" spans="3:9">
      <c r="C1180"/>
      <c r="D1180"/>
      <c r="E1180"/>
      <c r="F1180"/>
      <c r="G1180"/>
      <c r="H1180" s="351"/>
      <c r="I1180" s="352"/>
    </row>
    <row r="1181" spans="3:9">
      <c r="C1181"/>
      <c r="D1181"/>
      <c r="E1181"/>
      <c r="F1181"/>
      <c r="G1181"/>
      <c r="H1181" s="351"/>
      <c r="I1181" s="352"/>
    </row>
    <row r="1182" spans="3:9">
      <c r="C1182"/>
      <c r="D1182"/>
      <c r="E1182"/>
      <c r="F1182"/>
      <c r="G1182"/>
      <c r="H1182" s="351"/>
      <c r="I1182" s="352"/>
    </row>
    <row r="1183" spans="3:9">
      <c r="C1183"/>
      <c r="D1183"/>
      <c r="E1183"/>
      <c r="F1183"/>
      <c r="G1183"/>
      <c r="H1183" s="351"/>
      <c r="I1183" s="352"/>
    </row>
    <row r="1184" spans="3:9">
      <c r="C1184"/>
      <c r="D1184"/>
      <c r="E1184"/>
      <c r="F1184"/>
      <c r="G1184"/>
      <c r="H1184" s="351"/>
      <c r="I1184" s="352"/>
    </row>
    <row r="1185" spans="3:9">
      <c r="C1185"/>
      <c r="D1185"/>
      <c r="E1185"/>
      <c r="F1185"/>
      <c r="G1185"/>
      <c r="H1185" s="351"/>
      <c r="I1185" s="352"/>
    </row>
    <row r="1186" spans="3:9">
      <c r="C1186"/>
      <c r="D1186"/>
      <c r="E1186"/>
      <c r="F1186"/>
      <c r="G1186"/>
      <c r="H1186" s="351"/>
      <c r="I1186" s="352"/>
    </row>
    <row r="1187" spans="3:9">
      <c r="C1187"/>
      <c r="D1187"/>
      <c r="E1187"/>
      <c r="F1187"/>
      <c r="G1187"/>
      <c r="H1187" s="351"/>
      <c r="I1187" s="352"/>
    </row>
    <row r="1188" spans="3:9">
      <c r="C1188"/>
      <c r="D1188"/>
      <c r="E1188"/>
      <c r="F1188"/>
      <c r="G1188"/>
      <c r="H1188" s="351"/>
      <c r="I1188" s="352"/>
    </row>
    <row r="1189" spans="3:9">
      <c r="C1189"/>
      <c r="D1189"/>
      <c r="E1189"/>
      <c r="F1189"/>
      <c r="G1189"/>
      <c r="H1189" s="351"/>
      <c r="I1189" s="352"/>
    </row>
    <row r="1190" spans="3:9">
      <c r="C1190"/>
      <c r="D1190"/>
      <c r="E1190"/>
      <c r="F1190"/>
      <c r="G1190"/>
      <c r="H1190" s="351"/>
      <c r="I1190" s="352"/>
    </row>
    <row r="1191" spans="3:9">
      <c r="C1191"/>
      <c r="D1191"/>
      <c r="E1191"/>
      <c r="F1191"/>
      <c r="G1191"/>
      <c r="H1191" s="351"/>
      <c r="I1191" s="352"/>
    </row>
    <row r="1192" spans="3:9">
      <c r="C1192"/>
      <c r="D1192"/>
      <c r="E1192"/>
      <c r="F1192"/>
      <c r="G1192"/>
      <c r="H1192" s="351"/>
      <c r="I1192" s="352"/>
    </row>
    <row r="1193" spans="3:9">
      <c r="C1193"/>
      <c r="D1193"/>
      <c r="E1193"/>
      <c r="F1193"/>
      <c r="G1193"/>
      <c r="H1193" s="351"/>
      <c r="I1193" s="352"/>
    </row>
    <row r="1194" spans="3:9">
      <c r="C1194"/>
      <c r="D1194"/>
      <c r="E1194"/>
      <c r="F1194"/>
      <c r="G1194"/>
      <c r="H1194" s="351"/>
      <c r="I1194" s="352"/>
    </row>
    <row r="1195" spans="3:9">
      <c r="C1195"/>
      <c r="D1195"/>
      <c r="E1195"/>
      <c r="F1195"/>
      <c r="G1195"/>
      <c r="H1195" s="351"/>
      <c r="I1195" s="352"/>
    </row>
    <row r="1196" spans="3:9">
      <c r="C1196"/>
      <c r="D1196"/>
      <c r="E1196"/>
      <c r="F1196"/>
      <c r="G1196"/>
      <c r="H1196" s="351"/>
      <c r="I1196" s="352"/>
    </row>
    <row r="1197" spans="3:9">
      <c r="C1197"/>
      <c r="D1197"/>
      <c r="E1197"/>
      <c r="F1197"/>
      <c r="G1197"/>
      <c r="H1197" s="351"/>
      <c r="I1197" s="352"/>
    </row>
    <row r="1198" spans="3:9">
      <c r="C1198"/>
      <c r="D1198"/>
      <c r="E1198"/>
      <c r="F1198"/>
      <c r="G1198"/>
      <c r="H1198" s="351"/>
      <c r="I1198" s="352"/>
    </row>
    <row r="1199" spans="3:9">
      <c r="C1199"/>
      <c r="D1199"/>
      <c r="E1199"/>
      <c r="F1199"/>
      <c r="G1199"/>
      <c r="H1199" s="351"/>
      <c r="I1199" s="352"/>
    </row>
    <row r="1200" spans="3:9">
      <c r="C1200"/>
      <c r="D1200"/>
      <c r="E1200"/>
      <c r="F1200"/>
      <c r="G1200"/>
      <c r="H1200" s="351"/>
      <c r="I1200" s="352"/>
    </row>
    <row r="1201" spans="3:9">
      <c r="C1201"/>
      <c r="D1201"/>
      <c r="E1201"/>
      <c r="F1201"/>
      <c r="G1201"/>
      <c r="H1201" s="351"/>
      <c r="I1201" s="352"/>
    </row>
    <row r="1202" spans="3:9">
      <c r="C1202"/>
      <c r="D1202"/>
      <c r="E1202"/>
      <c r="F1202"/>
      <c r="G1202"/>
      <c r="H1202" s="351"/>
      <c r="I1202" s="352"/>
    </row>
    <row r="1203" spans="3:9">
      <c r="C1203"/>
      <c r="D1203"/>
      <c r="E1203"/>
      <c r="F1203"/>
      <c r="G1203"/>
      <c r="H1203" s="351"/>
      <c r="I1203" s="352"/>
    </row>
    <row r="1204" spans="3:9">
      <c r="C1204"/>
      <c r="D1204"/>
      <c r="E1204"/>
      <c r="F1204"/>
      <c r="G1204"/>
      <c r="H1204" s="351"/>
      <c r="I1204" s="352"/>
    </row>
    <row r="1205" spans="3:9">
      <c r="C1205"/>
      <c r="D1205"/>
      <c r="E1205"/>
      <c r="F1205"/>
      <c r="G1205"/>
      <c r="H1205" s="351"/>
      <c r="I1205" s="352"/>
    </row>
    <row r="1206" spans="3:9">
      <c r="C1206"/>
      <c r="D1206"/>
      <c r="E1206"/>
      <c r="F1206"/>
      <c r="G1206"/>
      <c r="H1206" s="351"/>
      <c r="I1206" s="352"/>
    </row>
    <row r="1207" spans="3:9">
      <c r="C1207"/>
      <c r="D1207"/>
      <c r="E1207"/>
      <c r="F1207"/>
      <c r="G1207"/>
      <c r="H1207" s="351"/>
      <c r="I1207" s="352"/>
    </row>
    <row r="1208" spans="3:9">
      <c r="C1208"/>
      <c r="D1208"/>
      <c r="E1208"/>
      <c r="F1208"/>
      <c r="G1208"/>
      <c r="H1208" s="351"/>
      <c r="I1208" s="352"/>
    </row>
    <row r="1209" spans="3:9">
      <c r="C1209"/>
      <c r="D1209"/>
      <c r="E1209"/>
      <c r="F1209"/>
      <c r="G1209"/>
      <c r="H1209" s="351"/>
      <c r="I1209" s="352"/>
    </row>
    <row r="1210" spans="3:9">
      <c r="C1210"/>
      <c r="D1210"/>
      <c r="E1210"/>
      <c r="F1210"/>
      <c r="G1210"/>
      <c r="H1210" s="351"/>
      <c r="I1210" s="352"/>
    </row>
    <row r="1211" spans="3:9">
      <c r="C1211"/>
      <c r="D1211"/>
      <c r="E1211"/>
      <c r="F1211"/>
      <c r="G1211"/>
      <c r="H1211" s="351"/>
      <c r="I1211" s="352"/>
    </row>
    <row r="1212" spans="3:9">
      <c r="C1212"/>
      <c r="D1212"/>
      <c r="E1212"/>
      <c r="F1212"/>
      <c r="G1212"/>
      <c r="H1212" s="351"/>
      <c r="I1212" s="352"/>
    </row>
    <row r="1213" spans="3:9">
      <c r="C1213"/>
      <c r="D1213"/>
      <c r="E1213"/>
      <c r="F1213"/>
      <c r="G1213"/>
      <c r="H1213" s="351"/>
      <c r="I1213" s="352"/>
    </row>
    <row r="1214" spans="3:9">
      <c r="C1214"/>
      <c r="D1214"/>
      <c r="E1214"/>
      <c r="F1214"/>
      <c r="G1214"/>
      <c r="H1214" s="351"/>
      <c r="I1214" s="352"/>
    </row>
    <row r="1215" spans="3:9">
      <c r="C1215"/>
      <c r="D1215"/>
      <c r="E1215"/>
      <c r="F1215"/>
      <c r="G1215"/>
      <c r="H1215" s="351"/>
      <c r="I1215" s="352"/>
    </row>
    <row r="1216" spans="3:9">
      <c r="C1216"/>
      <c r="D1216"/>
      <c r="E1216"/>
      <c r="F1216"/>
      <c r="G1216"/>
      <c r="H1216" s="351"/>
      <c r="I1216" s="352"/>
    </row>
    <row r="1217" spans="3:9">
      <c r="C1217"/>
      <c r="D1217"/>
      <c r="E1217"/>
      <c r="F1217"/>
      <c r="G1217"/>
      <c r="H1217" s="351"/>
      <c r="I1217" s="352"/>
    </row>
    <row r="1218" spans="3:9">
      <c r="C1218"/>
      <c r="D1218"/>
      <c r="E1218"/>
      <c r="F1218"/>
      <c r="G1218"/>
      <c r="H1218" s="351"/>
      <c r="I1218" s="352"/>
    </row>
    <row r="1219" spans="3:9">
      <c r="C1219"/>
      <c r="D1219"/>
      <c r="E1219"/>
      <c r="F1219"/>
      <c r="G1219"/>
      <c r="H1219" s="351"/>
      <c r="I1219" s="352"/>
    </row>
    <row r="1220" spans="3:9">
      <c r="C1220"/>
      <c r="D1220"/>
      <c r="E1220"/>
      <c r="F1220"/>
      <c r="G1220"/>
      <c r="H1220" s="351"/>
      <c r="I1220" s="352"/>
    </row>
    <row r="1221" spans="3:9">
      <c r="C1221"/>
      <c r="D1221"/>
      <c r="E1221"/>
      <c r="F1221"/>
      <c r="G1221"/>
      <c r="H1221" s="351"/>
      <c r="I1221" s="352"/>
    </row>
    <row r="1222" spans="3:9">
      <c r="C1222"/>
      <c r="D1222"/>
      <c r="E1222"/>
      <c r="F1222"/>
      <c r="G1222"/>
      <c r="H1222" s="351"/>
      <c r="I1222" s="352"/>
    </row>
    <row r="1223" spans="3:9">
      <c r="C1223"/>
      <c r="D1223"/>
      <c r="E1223"/>
      <c r="F1223"/>
      <c r="G1223"/>
      <c r="H1223" s="351"/>
      <c r="I1223" s="352"/>
    </row>
    <row r="1224" spans="3:9">
      <c r="C1224"/>
      <c r="D1224"/>
      <c r="E1224"/>
      <c r="F1224"/>
      <c r="G1224"/>
      <c r="H1224" s="351"/>
      <c r="I1224" s="352"/>
    </row>
    <row r="1225" spans="3:9">
      <c r="C1225"/>
      <c r="D1225"/>
      <c r="E1225"/>
      <c r="F1225"/>
      <c r="G1225"/>
      <c r="H1225" s="351"/>
      <c r="I1225" s="352"/>
    </row>
    <row r="1226" spans="3:9">
      <c r="C1226"/>
      <c r="D1226"/>
      <c r="E1226"/>
      <c r="F1226"/>
      <c r="G1226"/>
      <c r="H1226" s="351"/>
      <c r="I1226" s="352"/>
    </row>
    <row r="1227" spans="3:9">
      <c r="C1227"/>
      <c r="D1227"/>
      <c r="E1227"/>
      <c r="F1227"/>
      <c r="G1227"/>
      <c r="H1227" s="351"/>
      <c r="I1227" s="352"/>
    </row>
    <row r="1228" spans="3:9">
      <c r="C1228"/>
      <c r="D1228"/>
      <c r="E1228"/>
      <c r="F1228"/>
      <c r="G1228"/>
      <c r="H1228" s="351"/>
      <c r="I1228" s="352"/>
    </row>
    <row r="1229" spans="3:9">
      <c r="C1229"/>
      <c r="D1229"/>
      <c r="E1229"/>
      <c r="F1229"/>
      <c r="G1229"/>
      <c r="H1229" s="351"/>
      <c r="I1229" s="352"/>
    </row>
    <row r="1230" spans="3:9">
      <c r="C1230"/>
      <c r="D1230"/>
      <c r="E1230"/>
      <c r="F1230"/>
      <c r="G1230"/>
      <c r="H1230" s="351"/>
      <c r="I1230" s="352"/>
    </row>
    <row r="1231" spans="3:9">
      <c r="C1231"/>
      <c r="D1231"/>
      <c r="E1231"/>
      <c r="F1231"/>
      <c r="G1231"/>
      <c r="H1231" s="351"/>
      <c r="I1231" s="352"/>
    </row>
    <row r="1232" spans="3:9">
      <c r="C1232"/>
      <c r="D1232"/>
      <c r="E1232"/>
      <c r="F1232"/>
      <c r="G1232"/>
      <c r="H1232" s="351"/>
      <c r="I1232" s="352"/>
    </row>
    <row r="1233" spans="3:9">
      <c r="C1233"/>
      <c r="D1233"/>
      <c r="E1233"/>
      <c r="F1233"/>
      <c r="G1233"/>
      <c r="H1233" s="351"/>
      <c r="I1233" s="352"/>
    </row>
    <row r="1234" spans="3:9">
      <c r="C1234"/>
      <c r="D1234"/>
      <c r="E1234"/>
      <c r="F1234"/>
      <c r="G1234"/>
      <c r="H1234" s="351"/>
      <c r="I1234" s="352"/>
    </row>
    <row r="1235" spans="3:9">
      <c r="C1235"/>
      <c r="D1235"/>
      <c r="E1235"/>
      <c r="F1235"/>
      <c r="G1235"/>
      <c r="H1235" s="351"/>
      <c r="I1235" s="352"/>
    </row>
    <row r="1236" spans="3:9">
      <c r="C1236"/>
      <c r="D1236"/>
      <c r="E1236"/>
      <c r="F1236"/>
      <c r="G1236"/>
      <c r="H1236" s="351"/>
      <c r="I1236" s="352"/>
    </row>
    <row r="1237" spans="3:9">
      <c r="C1237"/>
      <c r="D1237"/>
      <c r="E1237"/>
      <c r="F1237"/>
      <c r="G1237"/>
      <c r="H1237" s="351"/>
      <c r="I1237" s="352"/>
    </row>
    <row r="1238" spans="3:9">
      <c r="C1238"/>
      <c r="D1238"/>
      <c r="E1238"/>
      <c r="F1238"/>
      <c r="G1238"/>
      <c r="H1238" s="351"/>
      <c r="I1238" s="352"/>
    </row>
    <row r="1239" spans="3:9">
      <c r="C1239"/>
      <c r="D1239"/>
      <c r="E1239"/>
      <c r="F1239"/>
      <c r="G1239"/>
      <c r="H1239" s="351"/>
      <c r="I1239" s="352"/>
    </row>
    <row r="1240" spans="3:9">
      <c r="C1240"/>
      <c r="D1240"/>
      <c r="E1240"/>
      <c r="F1240"/>
      <c r="G1240"/>
      <c r="H1240" s="351"/>
      <c r="I1240" s="352"/>
    </row>
    <row r="1241" spans="3:9">
      <c r="C1241"/>
      <c r="D1241"/>
      <c r="E1241"/>
      <c r="F1241"/>
      <c r="G1241"/>
      <c r="H1241" s="351"/>
      <c r="I1241" s="352"/>
    </row>
    <row r="1242" spans="3:9">
      <c r="C1242"/>
      <c r="D1242"/>
      <c r="E1242"/>
      <c r="F1242"/>
      <c r="G1242"/>
      <c r="H1242" s="351"/>
      <c r="I1242" s="352"/>
    </row>
    <row r="1243" spans="3:9">
      <c r="C1243"/>
      <c r="D1243"/>
      <c r="E1243"/>
      <c r="F1243"/>
      <c r="G1243"/>
      <c r="H1243" s="351"/>
      <c r="I1243" s="352"/>
    </row>
    <row r="1244" spans="3:9">
      <c r="C1244"/>
      <c r="D1244"/>
      <c r="E1244"/>
      <c r="F1244"/>
      <c r="G1244"/>
      <c r="H1244" s="351"/>
      <c r="I1244" s="352"/>
    </row>
    <row r="1245" spans="3:9">
      <c r="C1245"/>
      <c r="D1245"/>
      <c r="E1245"/>
      <c r="F1245"/>
      <c r="G1245"/>
      <c r="H1245" s="351"/>
      <c r="I1245" s="352"/>
    </row>
    <row r="1246" spans="3:9">
      <c r="C1246"/>
      <c r="D1246"/>
      <c r="E1246"/>
      <c r="F1246"/>
      <c r="G1246"/>
      <c r="H1246" s="351"/>
      <c r="I1246" s="352"/>
    </row>
    <row r="1247" spans="3:9">
      <c r="C1247"/>
      <c r="D1247"/>
      <c r="E1247"/>
      <c r="F1247"/>
      <c r="G1247"/>
      <c r="H1247" s="351"/>
      <c r="I1247" s="352"/>
    </row>
    <row r="1248" spans="3:9">
      <c r="C1248"/>
      <c r="D1248"/>
      <c r="E1248"/>
      <c r="F1248"/>
      <c r="G1248"/>
      <c r="H1248" s="351"/>
      <c r="I1248" s="352"/>
    </row>
    <row r="1249" spans="3:9">
      <c r="C1249"/>
      <c r="D1249"/>
      <c r="E1249"/>
      <c r="F1249"/>
      <c r="G1249"/>
      <c r="H1249" s="351"/>
      <c r="I1249" s="352"/>
    </row>
    <row r="1250" spans="3:9">
      <c r="C1250"/>
      <c r="D1250"/>
      <c r="E1250"/>
      <c r="F1250"/>
      <c r="G1250"/>
      <c r="H1250" s="351"/>
      <c r="I1250" s="352"/>
    </row>
    <row r="1251" spans="3:9">
      <c r="C1251"/>
      <c r="D1251"/>
      <c r="E1251"/>
      <c r="F1251"/>
      <c r="G1251"/>
      <c r="H1251" s="351"/>
      <c r="I1251" s="352"/>
    </row>
    <row r="1252" spans="3:9">
      <c r="C1252"/>
      <c r="D1252"/>
      <c r="E1252"/>
      <c r="F1252"/>
      <c r="G1252"/>
      <c r="H1252" s="351"/>
      <c r="I1252" s="352"/>
    </row>
    <row r="1253" spans="3:9">
      <c r="C1253"/>
      <c r="D1253"/>
      <c r="E1253"/>
      <c r="F1253"/>
      <c r="G1253"/>
      <c r="H1253" s="351"/>
      <c r="I1253" s="352"/>
    </row>
    <row r="1254" spans="3:9">
      <c r="C1254"/>
      <c r="D1254"/>
      <c r="E1254"/>
      <c r="F1254"/>
      <c r="G1254"/>
      <c r="H1254" s="351"/>
      <c r="I1254" s="352"/>
    </row>
    <row r="1255" spans="3:9">
      <c r="C1255"/>
      <c r="D1255"/>
      <c r="E1255"/>
      <c r="F1255"/>
      <c r="G1255"/>
      <c r="H1255" s="351"/>
      <c r="I1255" s="352"/>
    </row>
    <row r="1256" spans="3:9">
      <c r="C1256"/>
      <c r="D1256"/>
      <c r="E1256"/>
      <c r="F1256"/>
      <c r="G1256"/>
      <c r="H1256" s="351"/>
      <c r="I1256" s="352"/>
    </row>
    <row r="1257" spans="3:9">
      <c r="C1257"/>
      <c r="D1257"/>
      <c r="E1257"/>
      <c r="F1257"/>
      <c r="G1257"/>
      <c r="H1257" s="351"/>
      <c r="I1257" s="352"/>
    </row>
    <row r="1258" spans="3:9">
      <c r="C1258"/>
      <c r="D1258"/>
      <c r="E1258"/>
      <c r="F1258"/>
      <c r="G1258"/>
      <c r="H1258" s="351"/>
      <c r="I1258" s="352"/>
    </row>
    <row r="1259" spans="3:9">
      <c r="C1259"/>
      <c r="D1259"/>
      <c r="E1259"/>
      <c r="F1259"/>
      <c r="G1259"/>
      <c r="H1259" s="351"/>
      <c r="I1259" s="352"/>
    </row>
    <row r="1260" spans="3:9">
      <c r="C1260"/>
      <c r="D1260"/>
      <c r="E1260"/>
      <c r="F1260"/>
      <c r="G1260"/>
      <c r="H1260" s="351"/>
      <c r="I1260" s="352"/>
    </row>
    <row r="1261" spans="3:9">
      <c r="C1261"/>
      <c r="D1261"/>
      <c r="E1261"/>
      <c r="F1261"/>
      <c r="G1261"/>
      <c r="H1261" s="351"/>
      <c r="I1261" s="352"/>
    </row>
    <row r="1262" spans="3:9">
      <c r="C1262"/>
      <c r="D1262"/>
      <c r="E1262"/>
      <c r="F1262"/>
      <c r="G1262"/>
      <c r="H1262" s="351"/>
      <c r="I1262" s="352"/>
    </row>
    <row r="1263" spans="3:9">
      <c r="C1263"/>
      <c r="D1263"/>
      <c r="E1263"/>
      <c r="F1263"/>
      <c r="G1263"/>
      <c r="H1263" s="351"/>
      <c r="I1263" s="352"/>
    </row>
    <row r="1264" spans="3:9">
      <c r="C1264"/>
      <c r="D1264"/>
      <c r="E1264"/>
      <c r="F1264"/>
      <c r="G1264"/>
      <c r="H1264" s="351"/>
      <c r="I1264" s="352"/>
    </row>
    <row r="1265" spans="3:9">
      <c r="C1265"/>
      <c r="D1265"/>
      <c r="E1265"/>
      <c r="F1265"/>
      <c r="G1265"/>
      <c r="H1265" s="351"/>
      <c r="I1265" s="352"/>
    </row>
    <row r="1266" spans="3:9">
      <c r="C1266"/>
      <c r="D1266"/>
      <c r="E1266"/>
      <c r="F1266"/>
      <c r="G1266"/>
      <c r="H1266" s="351"/>
      <c r="I1266" s="352"/>
    </row>
    <row r="1267" spans="3:9">
      <c r="C1267"/>
      <c r="D1267"/>
      <c r="E1267"/>
      <c r="F1267"/>
      <c r="G1267"/>
      <c r="H1267" s="351"/>
      <c r="I1267" s="352"/>
    </row>
    <row r="1268" spans="3:9">
      <c r="C1268"/>
      <c r="D1268"/>
      <c r="E1268"/>
      <c r="F1268"/>
      <c r="G1268"/>
      <c r="H1268" s="351"/>
      <c r="I1268" s="352"/>
    </row>
    <row r="1269" spans="3:9">
      <c r="C1269"/>
      <c r="D1269"/>
      <c r="E1269"/>
      <c r="F1269"/>
      <c r="G1269"/>
      <c r="H1269" s="351"/>
      <c r="I1269" s="352"/>
    </row>
    <row r="1270" spans="3:9">
      <c r="C1270"/>
      <c r="D1270"/>
      <c r="E1270"/>
      <c r="F1270"/>
      <c r="G1270"/>
      <c r="H1270" s="351"/>
      <c r="I1270" s="352"/>
    </row>
    <row r="1271" spans="3:9">
      <c r="C1271"/>
      <c r="D1271"/>
      <c r="E1271"/>
      <c r="F1271"/>
      <c r="G1271"/>
      <c r="H1271" s="351"/>
      <c r="I1271" s="352"/>
    </row>
    <row r="1272" spans="3:9">
      <c r="C1272"/>
      <c r="D1272"/>
      <c r="E1272"/>
      <c r="F1272"/>
      <c r="G1272"/>
      <c r="H1272" s="351"/>
      <c r="I1272" s="352"/>
    </row>
    <row r="1273" spans="3:9">
      <c r="C1273"/>
      <c r="D1273"/>
      <c r="E1273"/>
      <c r="F1273"/>
      <c r="G1273"/>
      <c r="H1273" s="351"/>
      <c r="I1273" s="352"/>
    </row>
    <row r="1274" spans="3:9">
      <c r="C1274"/>
      <c r="D1274"/>
      <c r="E1274"/>
      <c r="F1274"/>
      <c r="G1274"/>
      <c r="H1274" s="351"/>
      <c r="I1274" s="352"/>
    </row>
    <row r="1275" spans="3:9">
      <c r="C1275"/>
      <c r="D1275"/>
      <c r="E1275"/>
      <c r="F1275"/>
      <c r="G1275"/>
      <c r="H1275" s="351"/>
      <c r="I1275" s="352"/>
    </row>
    <row r="1276" spans="3:9">
      <c r="C1276"/>
      <c r="D1276"/>
      <c r="E1276"/>
      <c r="F1276"/>
      <c r="G1276"/>
      <c r="H1276" s="351"/>
      <c r="I1276" s="352"/>
    </row>
    <row r="1277" spans="3:9">
      <c r="C1277"/>
      <c r="D1277"/>
      <c r="E1277"/>
      <c r="F1277"/>
      <c r="G1277"/>
      <c r="H1277" s="351"/>
      <c r="I1277" s="352"/>
    </row>
    <row r="1278" spans="3:9">
      <c r="C1278"/>
      <c r="D1278"/>
      <c r="E1278"/>
      <c r="F1278"/>
      <c r="G1278"/>
      <c r="H1278" s="351"/>
      <c r="I1278" s="352"/>
    </row>
    <row r="1279" spans="3:9">
      <c r="C1279"/>
      <c r="D1279"/>
      <c r="E1279"/>
      <c r="F1279"/>
      <c r="G1279"/>
      <c r="H1279" s="351"/>
      <c r="I1279" s="352"/>
    </row>
    <row r="1280" spans="3:9">
      <c r="C1280"/>
      <c r="D1280"/>
      <c r="E1280"/>
      <c r="F1280"/>
      <c r="G1280"/>
      <c r="H1280" s="351"/>
      <c r="I1280" s="352"/>
    </row>
    <row r="1281" spans="3:9">
      <c r="C1281"/>
      <c r="D1281"/>
      <c r="E1281"/>
      <c r="F1281"/>
      <c r="G1281"/>
      <c r="H1281" s="351"/>
      <c r="I1281" s="352"/>
    </row>
    <row r="1282" spans="3:9">
      <c r="C1282"/>
      <c r="D1282"/>
      <c r="E1282"/>
      <c r="F1282"/>
      <c r="G1282"/>
      <c r="H1282" s="351"/>
      <c r="I1282" s="352"/>
    </row>
    <row r="1283" spans="3:9">
      <c r="C1283"/>
      <c r="D1283"/>
      <c r="E1283"/>
      <c r="F1283"/>
      <c r="G1283"/>
      <c r="H1283" s="351"/>
      <c r="I1283" s="352"/>
    </row>
    <row r="1284" spans="3:9">
      <c r="C1284"/>
      <c r="D1284"/>
      <c r="E1284"/>
      <c r="F1284"/>
      <c r="G1284"/>
      <c r="H1284" s="351"/>
      <c r="I1284" s="352"/>
    </row>
    <row r="1285" spans="3:9">
      <c r="C1285"/>
      <c r="D1285"/>
      <c r="E1285"/>
      <c r="F1285"/>
      <c r="G1285"/>
      <c r="H1285" s="351"/>
      <c r="I1285" s="352"/>
    </row>
    <row r="1286" spans="3:9">
      <c r="C1286"/>
      <c r="D1286"/>
      <c r="E1286"/>
      <c r="F1286"/>
      <c r="G1286"/>
      <c r="H1286" s="351"/>
      <c r="I1286" s="352"/>
    </row>
    <row r="1287" spans="3:9">
      <c r="C1287"/>
      <c r="D1287"/>
      <c r="E1287"/>
      <c r="F1287"/>
      <c r="G1287"/>
      <c r="H1287" s="351"/>
      <c r="I1287" s="352"/>
    </row>
    <row r="1288" spans="3:9">
      <c r="C1288"/>
      <c r="D1288"/>
      <c r="E1288"/>
      <c r="F1288"/>
      <c r="G1288"/>
      <c r="H1288" s="351"/>
      <c r="I1288" s="352"/>
    </row>
    <row r="1289" spans="3:9">
      <c r="C1289"/>
      <c r="D1289"/>
      <c r="E1289"/>
      <c r="F1289"/>
      <c r="G1289"/>
      <c r="H1289" s="351"/>
      <c r="I1289" s="352"/>
    </row>
    <row r="1290" spans="3:9">
      <c r="C1290"/>
      <c r="D1290"/>
      <c r="E1290"/>
      <c r="F1290"/>
      <c r="G1290"/>
      <c r="H1290" s="351"/>
      <c r="I1290" s="352"/>
    </row>
    <row r="1291" spans="3:9">
      <c r="C1291"/>
      <c r="D1291"/>
      <c r="E1291"/>
      <c r="F1291"/>
      <c r="G1291"/>
      <c r="H1291" s="351"/>
      <c r="I1291" s="352"/>
    </row>
    <row r="1292" spans="3:9">
      <c r="C1292"/>
      <c r="D1292"/>
      <c r="E1292"/>
      <c r="F1292"/>
      <c r="G1292"/>
      <c r="H1292" s="351"/>
      <c r="I1292" s="352"/>
    </row>
    <row r="1293" spans="3:9">
      <c r="C1293"/>
      <c r="D1293"/>
      <c r="E1293"/>
      <c r="F1293"/>
      <c r="G1293"/>
      <c r="H1293" s="351"/>
      <c r="I1293" s="352"/>
    </row>
    <row r="1294" spans="3:9">
      <c r="C1294"/>
      <c r="D1294"/>
      <c r="E1294"/>
      <c r="F1294"/>
      <c r="G1294"/>
      <c r="H1294" s="351"/>
      <c r="I1294" s="352"/>
    </row>
    <row r="1295" spans="3:9">
      <c r="C1295"/>
      <c r="D1295"/>
      <c r="E1295"/>
      <c r="F1295"/>
      <c r="G1295"/>
      <c r="H1295" s="351"/>
      <c r="I1295" s="352"/>
    </row>
    <row r="1296" spans="3:9">
      <c r="C1296"/>
      <c r="D1296"/>
      <c r="E1296"/>
      <c r="F1296"/>
      <c r="G1296"/>
      <c r="H1296" s="351"/>
      <c r="I1296" s="352"/>
    </row>
    <row r="1297" spans="3:9">
      <c r="C1297"/>
      <c r="D1297"/>
      <c r="E1297"/>
      <c r="F1297"/>
      <c r="G1297"/>
      <c r="H1297" s="351"/>
      <c r="I1297" s="352"/>
    </row>
    <row r="1298" spans="3:9">
      <c r="C1298"/>
      <c r="D1298"/>
      <c r="E1298"/>
      <c r="F1298"/>
      <c r="G1298"/>
      <c r="H1298" s="351"/>
      <c r="I1298" s="352"/>
    </row>
    <row r="1299" spans="3:9">
      <c r="C1299"/>
      <c r="D1299"/>
      <c r="E1299"/>
      <c r="F1299"/>
      <c r="G1299"/>
      <c r="H1299" s="351"/>
      <c r="I1299" s="352"/>
    </row>
    <row r="1300" spans="3:9">
      <c r="C1300"/>
      <c r="D1300"/>
      <c r="E1300"/>
      <c r="F1300"/>
      <c r="G1300"/>
      <c r="H1300" s="351"/>
      <c r="I1300" s="352"/>
    </row>
    <row r="1301" spans="3:9">
      <c r="C1301"/>
      <c r="D1301"/>
      <c r="E1301"/>
      <c r="F1301"/>
      <c r="G1301"/>
      <c r="H1301" s="351"/>
      <c r="I1301" s="352"/>
    </row>
    <row r="1302" spans="3:9">
      <c r="C1302"/>
      <c r="D1302"/>
      <c r="E1302"/>
      <c r="F1302"/>
      <c r="G1302"/>
      <c r="H1302" s="351"/>
      <c r="I1302" s="352"/>
    </row>
    <row r="1303" spans="3:9">
      <c r="C1303"/>
      <c r="D1303"/>
      <c r="E1303"/>
      <c r="F1303"/>
      <c r="G1303"/>
      <c r="H1303" s="351"/>
      <c r="I1303" s="352"/>
    </row>
    <row r="1304" spans="3:9">
      <c r="C1304"/>
      <c r="D1304"/>
      <c r="E1304"/>
      <c r="F1304"/>
      <c r="G1304"/>
      <c r="H1304" s="351"/>
      <c r="I1304" s="352"/>
    </row>
    <row r="1305" spans="3:9">
      <c r="C1305"/>
      <c r="D1305"/>
      <c r="E1305"/>
      <c r="F1305"/>
      <c r="G1305"/>
      <c r="H1305" s="351"/>
      <c r="I1305" s="352"/>
    </row>
    <row r="1306" spans="3:9">
      <c r="C1306"/>
      <c r="D1306"/>
      <c r="E1306"/>
      <c r="F1306"/>
      <c r="G1306"/>
      <c r="H1306" s="351"/>
      <c r="I1306" s="352"/>
    </row>
    <row r="1307" spans="3:9">
      <c r="C1307"/>
      <c r="D1307"/>
      <c r="E1307"/>
      <c r="F1307"/>
      <c r="G1307"/>
      <c r="H1307" s="351"/>
      <c r="I1307" s="352"/>
    </row>
    <row r="1308" spans="3:9">
      <c r="C1308"/>
      <c r="D1308"/>
      <c r="E1308"/>
      <c r="F1308"/>
      <c r="G1308"/>
      <c r="H1308" s="351"/>
      <c r="I1308" s="352"/>
    </row>
    <row r="1309" spans="3:9">
      <c r="C1309"/>
      <c r="D1309"/>
      <c r="E1309"/>
      <c r="F1309"/>
      <c r="G1309"/>
      <c r="H1309" s="351"/>
      <c r="I1309" s="352"/>
    </row>
    <row r="1310" spans="3:9">
      <c r="C1310"/>
      <c r="D1310"/>
      <c r="E1310"/>
      <c r="F1310"/>
      <c r="G1310"/>
      <c r="H1310" s="351"/>
      <c r="I1310" s="352"/>
    </row>
    <row r="1311" spans="3:9">
      <c r="C1311"/>
      <c r="D1311"/>
      <c r="E1311"/>
      <c r="F1311"/>
      <c r="G1311"/>
      <c r="H1311" s="351"/>
      <c r="I1311" s="352"/>
    </row>
    <row r="1312" spans="3:9">
      <c r="C1312"/>
      <c r="D1312"/>
      <c r="E1312"/>
      <c r="F1312"/>
      <c r="G1312"/>
      <c r="H1312" s="351"/>
      <c r="I1312" s="352"/>
    </row>
    <row r="1313" spans="3:9">
      <c r="C1313"/>
      <c r="D1313"/>
      <c r="E1313"/>
      <c r="F1313"/>
      <c r="G1313"/>
      <c r="H1313" s="351"/>
      <c r="I1313" s="352"/>
    </row>
    <row r="1314" spans="3:9">
      <c r="C1314"/>
      <c r="D1314"/>
      <c r="E1314"/>
      <c r="F1314"/>
      <c r="G1314"/>
      <c r="H1314" s="351"/>
      <c r="I1314" s="352"/>
    </row>
    <row r="1315" spans="3:9">
      <c r="C1315"/>
      <c r="D1315"/>
      <c r="E1315"/>
      <c r="F1315"/>
      <c r="G1315"/>
      <c r="H1315" s="351"/>
      <c r="I1315" s="352"/>
    </row>
    <row r="1316" spans="3:9">
      <c r="C1316"/>
      <c r="D1316"/>
      <c r="E1316"/>
      <c r="F1316"/>
      <c r="G1316"/>
      <c r="H1316" s="351"/>
      <c r="I1316" s="352"/>
    </row>
    <row r="1317" spans="3:9">
      <c r="C1317"/>
      <c r="D1317"/>
      <c r="E1317"/>
      <c r="F1317"/>
      <c r="G1317"/>
      <c r="H1317" s="351"/>
      <c r="I1317" s="352"/>
    </row>
    <row r="1318" spans="3:9">
      <c r="C1318"/>
      <c r="D1318"/>
      <c r="E1318"/>
      <c r="F1318"/>
      <c r="G1318"/>
      <c r="H1318" s="351"/>
      <c r="I1318" s="352"/>
    </row>
    <row r="1319" spans="3:9">
      <c r="C1319"/>
      <c r="D1319"/>
      <c r="E1319"/>
      <c r="F1319"/>
      <c r="G1319"/>
      <c r="H1319" s="351"/>
      <c r="I1319" s="352"/>
    </row>
    <row r="1320" spans="3:9">
      <c r="C1320"/>
      <c r="D1320"/>
      <c r="E1320"/>
      <c r="F1320"/>
      <c r="G1320"/>
      <c r="H1320" s="351"/>
      <c r="I1320" s="352"/>
    </row>
    <row r="1321" spans="3:9">
      <c r="C1321"/>
      <c r="D1321"/>
      <c r="E1321"/>
      <c r="F1321"/>
      <c r="G1321"/>
      <c r="H1321" s="351"/>
      <c r="I1321" s="352"/>
    </row>
    <row r="1322" spans="3:9">
      <c r="C1322"/>
      <c r="D1322"/>
      <c r="E1322"/>
      <c r="F1322"/>
      <c r="G1322"/>
      <c r="H1322" s="351"/>
      <c r="I1322" s="352"/>
    </row>
    <row r="1323" spans="3:9">
      <c r="C1323"/>
      <c r="D1323"/>
      <c r="E1323"/>
      <c r="F1323"/>
      <c r="G1323"/>
      <c r="H1323" s="351"/>
      <c r="I1323" s="352"/>
    </row>
    <row r="1324" spans="3:9">
      <c r="C1324"/>
      <c r="D1324"/>
      <c r="E1324"/>
      <c r="F1324"/>
      <c r="G1324"/>
      <c r="H1324" s="351"/>
      <c r="I1324" s="352"/>
    </row>
    <row r="1325" spans="3:9">
      <c r="C1325"/>
      <c r="D1325"/>
      <c r="E1325"/>
      <c r="F1325"/>
      <c r="G1325"/>
      <c r="H1325" s="351"/>
      <c r="I1325" s="352"/>
    </row>
    <row r="1326" spans="3:9">
      <c r="C1326"/>
      <c r="D1326"/>
      <c r="E1326"/>
      <c r="F1326"/>
      <c r="G1326"/>
      <c r="H1326" s="351"/>
      <c r="I1326" s="352"/>
    </row>
    <row r="1327" spans="3:9">
      <c r="C1327"/>
      <c r="D1327"/>
      <c r="E1327"/>
      <c r="F1327"/>
      <c r="G1327"/>
      <c r="H1327" s="351"/>
      <c r="I1327" s="352"/>
    </row>
    <row r="1328" spans="3:9">
      <c r="C1328"/>
      <c r="D1328"/>
      <c r="E1328"/>
      <c r="F1328"/>
      <c r="G1328"/>
      <c r="H1328" s="351"/>
      <c r="I1328" s="352"/>
    </row>
    <row r="1329" spans="3:9">
      <c r="C1329"/>
      <c r="D1329"/>
      <c r="E1329"/>
      <c r="F1329"/>
      <c r="G1329"/>
      <c r="H1329" s="351"/>
      <c r="I1329" s="352"/>
    </row>
    <row r="1330" spans="3:9">
      <c r="C1330"/>
      <c r="D1330"/>
      <c r="E1330"/>
      <c r="F1330"/>
      <c r="G1330"/>
      <c r="H1330" s="351"/>
      <c r="I1330" s="352"/>
    </row>
    <row r="1331" spans="3:9">
      <c r="C1331"/>
      <c r="D1331"/>
      <c r="E1331"/>
      <c r="F1331"/>
      <c r="G1331"/>
      <c r="H1331" s="351"/>
      <c r="I1331" s="352"/>
    </row>
    <row r="1332" spans="3:9">
      <c r="C1332"/>
      <c r="D1332"/>
      <c r="E1332"/>
      <c r="F1332"/>
      <c r="G1332"/>
      <c r="H1332" s="351"/>
      <c r="I1332" s="352"/>
    </row>
    <row r="1333" spans="3:9">
      <c r="C1333"/>
      <c r="D1333"/>
      <c r="E1333"/>
      <c r="F1333"/>
      <c r="G1333"/>
      <c r="H1333" s="351"/>
      <c r="I1333" s="352"/>
    </row>
    <row r="1334" spans="3:9">
      <c r="C1334"/>
      <c r="D1334"/>
      <c r="E1334"/>
      <c r="F1334"/>
      <c r="G1334"/>
      <c r="H1334" s="351"/>
      <c r="I1334" s="352"/>
    </row>
    <row r="1335" spans="3:9">
      <c r="C1335"/>
      <c r="D1335"/>
      <c r="E1335"/>
      <c r="F1335"/>
      <c r="G1335"/>
      <c r="H1335" s="351"/>
      <c r="I1335" s="352"/>
    </row>
    <row r="1336" spans="3:9">
      <c r="C1336"/>
      <c r="D1336"/>
      <c r="E1336"/>
      <c r="F1336"/>
      <c r="G1336"/>
      <c r="H1336" s="351"/>
      <c r="I1336" s="352"/>
    </row>
    <row r="1337" spans="3:9">
      <c r="C1337"/>
      <c r="D1337"/>
      <c r="E1337"/>
      <c r="F1337"/>
      <c r="G1337"/>
      <c r="H1337" s="351"/>
      <c r="I1337" s="352"/>
    </row>
    <row r="1338" spans="3:9">
      <c r="C1338"/>
      <c r="D1338"/>
      <c r="E1338"/>
      <c r="F1338"/>
      <c r="G1338"/>
      <c r="H1338" s="351"/>
      <c r="I1338" s="352"/>
    </row>
    <row r="1339" spans="3:9">
      <c r="C1339"/>
      <c r="D1339"/>
      <c r="E1339"/>
      <c r="F1339"/>
      <c r="G1339"/>
      <c r="H1339" s="351"/>
      <c r="I1339" s="352"/>
    </row>
    <row r="1340" spans="3:9">
      <c r="C1340"/>
      <c r="D1340"/>
      <c r="E1340"/>
      <c r="F1340"/>
      <c r="G1340"/>
      <c r="H1340" s="351"/>
      <c r="I1340" s="352"/>
    </row>
    <row r="1341" spans="3:9">
      <c r="C1341"/>
      <c r="D1341"/>
      <c r="E1341"/>
      <c r="F1341"/>
      <c r="G1341"/>
      <c r="H1341" s="351"/>
      <c r="I1341" s="352"/>
    </row>
    <row r="1342" spans="3:9">
      <c r="C1342"/>
      <c r="D1342"/>
      <c r="E1342"/>
      <c r="F1342"/>
      <c r="G1342"/>
      <c r="H1342" s="351"/>
      <c r="I1342" s="352"/>
    </row>
    <row r="1343" spans="3:9">
      <c r="C1343"/>
      <c r="D1343"/>
      <c r="E1343"/>
      <c r="F1343"/>
      <c r="G1343"/>
      <c r="H1343" s="351"/>
      <c r="I1343" s="352"/>
    </row>
    <row r="1344" spans="3:9">
      <c r="C1344"/>
      <c r="D1344"/>
      <c r="E1344"/>
      <c r="F1344"/>
      <c r="G1344"/>
      <c r="H1344" s="351"/>
      <c r="I1344" s="352"/>
    </row>
    <row r="1345" spans="3:9">
      <c r="C1345"/>
      <c r="D1345"/>
      <c r="E1345"/>
      <c r="F1345"/>
      <c r="G1345"/>
      <c r="H1345" s="351"/>
      <c r="I1345" s="352"/>
    </row>
    <row r="1346" spans="3:9">
      <c r="C1346"/>
      <c r="D1346"/>
      <c r="E1346"/>
      <c r="F1346"/>
      <c r="G1346"/>
      <c r="H1346" s="351"/>
      <c r="I1346" s="352"/>
    </row>
    <row r="1347" spans="3:9">
      <c r="C1347"/>
      <c r="D1347"/>
      <c r="E1347"/>
      <c r="F1347"/>
      <c r="G1347"/>
      <c r="H1347" s="351"/>
      <c r="I1347" s="352"/>
    </row>
    <row r="1348" spans="3:9">
      <c r="C1348"/>
      <c r="D1348"/>
      <c r="E1348"/>
      <c r="F1348"/>
      <c r="G1348"/>
      <c r="H1348" s="351"/>
      <c r="I1348" s="352"/>
    </row>
    <row r="1349" spans="3:9">
      <c r="C1349"/>
      <c r="D1349"/>
      <c r="E1349"/>
      <c r="F1349"/>
      <c r="G1349"/>
      <c r="H1349" s="351"/>
      <c r="I1349" s="352"/>
    </row>
    <row r="1350" spans="3:9">
      <c r="C1350"/>
      <c r="D1350"/>
      <c r="E1350"/>
      <c r="F1350"/>
      <c r="G1350"/>
      <c r="H1350" s="351"/>
      <c r="I1350" s="352"/>
    </row>
    <row r="1351" spans="3:9">
      <c r="C1351"/>
      <c r="D1351"/>
      <c r="E1351"/>
      <c r="F1351"/>
      <c r="G1351"/>
      <c r="H1351" s="351"/>
      <c r="I1351" s="352"/>
    </row>
    <row r="1352" spans="3:9">
      <c r="C1352"/>
      <c r="D1352"/>
      <c r="E1352"/>
      <c r="F1352"/>
      <c r="G1352"/>
      <c r="H1352" s="351"/>
      <c r="I1352" s="352"/>
    </row>
    <row r="1353" spans="3:9">
      <c r="C1353"/>
      <c r="D1353"/>
      <c r="E1353"/>
      <c r="F1353"/>
      <c r="G1353"/>
      <c r="H1353" s="351"/>
      <c r="I1353" s="352"/>
    </row>
    <row r="1354" spans="3:9">
      <c r="C1354"/>
      <c r="D1354"/>
      <c r="E1354"/>
      <c r="F1354"/>
      <c r="G1354"/>
      <c r="H1354" s="351"/>
      <c r="I1354" s="352"/>
    </row>
    <row r="1355" spans="3:9">
      <c r="C1355"/>
      <c r="D1355"/>
      <c r="E1355"/>
      <c r="F1355"/>
      <c r="G1355"/>
      <c r="H1355" s="351"/>
      <c r="I1355" s="352"/>
    </row>
    <row r="1356" spans="3:9">
      <c r="C1356"/>
      <c r="D1356"/>
      <c r="E1356"/>
      <c r="F1356"/>
      <c r="G1356"/>
      <c r="H1356" s="351"/>
      <c r="I1356" s="352"/>
    </row>
    <row r="1357" spans="3:9">
      <c r="C1357"/>
      <c r="D1357"/>
      <c r="E1357"/>
      <c r="F1357"/>
      <c r="G1357"/>
      <c r="H1357" s="351"/>
      <c r="I1357" s="352"/>
    </row>
    <row r="1358" spans="3:9">
      <c r="C1358"/>
      <c r="D1358"/>
      <c r="E1358"/>
      <c r="F1358"/>
      <c r="G1358"/>
      <c r="H1358" s="351"/>
      <c r="I1358" s="352"/>
    </row>
    <row r="1359" spans="3:9">
      <c r="C1359"/>
      <c r="D1359"/>
      <c r="E1359"/>
      <c r="F1359"/>
      <c r="G1359"/>
      <c r="H1359" s="351"/>
      <c r="I1359" s="352"/>
    </row>
    <row r="1360" spans="3:9">
      <c r="C1360"/>
      <c r="D1360"/>
      <c r="E1360"/>
      <c r="F1360"/>
      <c r="G1360"/>
      <c r="H1360" s="351"/>
      <c r="I1360" s="352"/>
    </row>
    <row r="1361" spans="3:9">
      <c r="C1361"/>
      <c r="D1361"/>
      <c r="E1361"/>
      <c r="F1361"/>
      <c r="G1361"/>
      <c r="H1361" s="351"/>
      <c r="I1361" s="352"/>
    </row>
    <row r="1362" spans="3:9">
      <c r="C1362"/>
      <c r="D1362"/>
      <c r="E1362"/>
      <c r="F1362"/>
      <c r="G1362"/>
      <c r="H1362" s="351"/>
      <c r="I1362" s="352"/>
    </row>
    <row r="1363" spans="3:9">
      <c r="C1363"/>
      <c r="D1363"/>
      <c r="E1363"/>
      <c r="F1363"/>
      <c r="G1363"/>
      <c r="H1363" s="351"/>
      <c r="I1363" s="352"/>
    </row>
    <row r="1364" spans="3:9">
      <c r="C1364"/>
      <c r="D1364"/>
      <c r="E1364"/>
      <c r="F1364"/>
      <c r="G1364"/>
      <c r="H1364" s="351"/>
      <c r="I1364" s="352"/>
    </row>
    <row r="1365" spans="3:9">
      <c r="C1365"/>
      <c r="D1365"/>
      <c r="E1365"/>
      <c r="F1365"/>
      <c r="G1365"/>
      <c r="H1365" s="351"/>
      <c r="I1365" s="352"/>
    </row>
    <row r="1366" spans="3:9">
      <c r="C1366"/>
      <c r="D1366"/>
      <c r="E1366"/>
      <c r="F1366"/>
      <c r="G1366"/>
      <c r="H1366" s="351"/>
      <c r="I1366" s="352"/>
    </row>
    <row r="1367" spans="3:9">
      <c r="C1367"/>
      <c r="D1367"/>
      <c r="E1367"/>
      <c r="F1367"/>
      <c r="G1367"/>
      <c r="H1367" s="351"/>
      <c r="I1367" s="352"/>
    </row>
    <row r="1368" spans="3:9">
      <c r="C1368"/>
      <c r="D1368"/>
      <c r="E1368"/>
      <c r="F1368"/>
      <c r="G1368"/>
      <c r="H1368" s="351"/>
      <c r="I1368" s="352"/>
    </row>
    <row r="1369" spans="3:9">
      <c r="C1369"/>
      <c r="D1369"/>
      <c r="E1369"/>
      <c r="F1369"/>
      <c r="G1369"/>
      <c r="H1369" s="351"/>
      <c r="I1369" s="352"/>
    </row>
    <row r="1370" spans="3:9">
      <c r="C1370"/>
      <c r="D1370"/>
      <c r="E1370"/>
      <c r="F1370"/>
      <c r="G1370"/>
      <c r="H1370" s="351"/>
      <c r="I1370" s="352"/>
    </row>
    <row r="1371" spans="3:9">
      <c r="C1371"/>
      <c r="D1371"/>
      <c r="E1371"/>
      <c r="F1371"/>
      <c r="G1371"/>
      <c r="H1371" s="351"/>
      <c r="I1371" s="352"/>
    </row>
    <row r="1372" spans="3:9">
      <c r="C1372"/>
      <c r="D1372"/>
      <c r="E1372"/>
      <c r="F1372"/>
      <c r="G1372"/>
      <c r="H1372" s="351"/>
      <c r="I1372" s="352"/>
    </row>
    <row r="1373" spans="3:9">
      <c r="C1373"/>
      <c r="D1373"/>
      <c r="E1373"/>
      <c r="F1373"/>
      <c r="G1373"/>
      <c r="H1373" s="351"/>
      <c r="I1373" s="352"/>
    </row>
    <row r="1374" spans="3:9">
      <c r="C1374"/>
      <c r="D1374"/>
      <c r="E1374"/>
      <c r="F1374"/>
      <c r="G1374"/>
      <c r="H1374" s="351"/>
      <c r="I1374" s="352"/>
    </row>
    <row r="1375" spans="3:9">
      <c r="C1375"/>
      <c r="D1375"/>
      <c r="E1375"/>
      <c r="F1375"/>
      <c r="G1375"/>
      <c r="H1375" s="351"/>
      <c r="I1375" s="352"/>
    </row>
    <row r="1376" spans="3:9">
      <c r="C1376"/>
      <c r="D1376"/>
      <c r="E1376"/>
      <c r="F1376"/>
      <c r="G1376"/>
      <c r="H1376" s="351"/>
      <c r="I1376" s="352"/>
    </row>
    <row r="1377" spans="3:9">
      <c r="C1377"/>
      <c r="D1377"/>
      <c r="E1377"/>
      <c r="F1377"/>
      <c r="G1377"/>
      <c r="H1377" s="351"/>
      <c r="I1377" s="352"/>
    </row>
    <row r="1378" spans="3:9">
      <c r="C1378"/>
      <c r="D1378"/>
      <c r="E1378"/>
      <c r="F1378"/>
      <c r="G1378"/>
      <c r="H1378" s="351"/>
      <c r="I1378" s="352"/>
    </row>
    <row r="1379" spans="3:9">
      <c r="C1379"/>
      <c r="D1379"/>
      <c r="E1379"/>
      <c r="F1379"/>
      <c r="G1379"/>
      <c r="H1379" s="351"/>
      <c r="I1379" s="352"/>
    </row>
    <row r="1380" spans="3:9">
      <c r="C1380"/>
      <c r="D1380"/>
      <c r="E1380"/>
      <c r="F1380"/>
      <c r="G1380"/>
      <c r="H1380" s="351"/>
      <c r="I1380" s="352"/>
    </row>
    <row r="1381" spans="3:9">
      <c r="C1381"/>
      <c r="D1381"/>
      <c r="E1381"/>
      <c r="F1381"/>
      <c r="G1381"/>
      <c r="H1381" s="351"/>
      <c r="I1381" s="352"/>
    </row>
    <row r="1382" spans="3:9">
      <c r="C1382"/>
      <c r="D1382"/>
      <c r="E1382"/>
      <c r="F1382"/>
      <c r="G1382"/>
      <c r="H1382" s="351"/>
      <c r="I1382" s="352"/>
    </row>
    <row r="1383" spans="3:9">
      <c r="C1383"/>
      <c r="D1383"/>
      <c r="E1383"/>
      <c r="F1383"/>
      <c r="G1383"/>
      <c r="H1383" s="351"/>
      <c r="I1383" s="352"/>
    </row>
    <row r="1384" spans="3:9">
      <c r="C1384"/>
      <c r="D1384"/>
      <c r="E1384"/>
      <c r="F1384"/>
      <c r="G1384"/>
      <c r="H1384" s="351"/>
      <c r="I1384" s="352"/>
    </row>
    <row r="1385" spans="3:9">
      <c r="C1385"/>
      <c r="D1385"/>
      <c r="E1385"/>
      <c r="F1385"/>
      <c r="G1385"/>
      <c r="H1385" s="351"/>
      <c r="I1385" s="352"/>
    </row>
    <row r="1386" spans="3:9">
      <c r="C1386"/>
      <c r="D1386"/>
      <c r="E1386"/>
      <c r="F1386"/>
      <c r="G1386"/>
      <c r="H1386" s="351"/>
      <c r="I1386" s="352"/>
    </row>
    <row r="1387" spans="3:9">
      <c r="C1387"/>
      <c r="D1387"/>
      <c r="E1387"/>
      <c r="F1387"/>
      <c r="G1387"/>
      <c r="H1387" s="351"/>
      <c r="I1387" s="352"/>
    </row>
    <row r="1388" spans="3:9">
      <c r="C1388"/>
      <c r="D1388"/>
      <c r="E1388"/>
      <c r="F1388"/>
      <c r="G1388"/>
      <c r="H1388" s="351"/>
      <c r="I1388" s="352"/>
    </row>
    <row r="1389" spans="3:9">
      <c r="C1389"/>
      <c r="D1389"/>
      <c r="E1389"/>
      <c r="F1389"/>
      <c r="G1389"/>
      <c r="H1389" s="351"/>
      <c r="I1389" s="352"/>
    </row>
    <row r="1390" spans="3:9">
      <c r="C1390"/>
      <c r="D1390"/>
      <c r="E1390"/>
      <c r="F1390"/>
      <c r="G1390"/>
      <c r="H1390" s="351"/>
      <c r="I1390" s="352"/>
    </row>
    <row r="1391" spans="3:9">
      <c r="C1391"/>
      <c r="D1391"/>
      <c r="E1391"/>
      <c r="F1391"/>
      <c r="G1391"/>
      <c r="H1391" s="351"/>
      <c r="I1391" s="352"/>
    </row>
    <row r="1392" spans="3:9">
      <c r="C1392"/>
      <c r="D1392"/>
      <c r="E1392"/>
      <c r="F1392"/>
      <c r="G1392"/>
      <c r="H1392" s="351"/>
      <c r="I1392" s="352"/>
    </row>
    <row r="1393" spans="3:9">
      <c r="C1393"/>
      <c r="D1393"/>
      <c r="E1393"/>
      <c r="F1393"/>
      <c r="G1393"/>
      <c r="H1393" s="351"/>
      <c r="I1393" s="352"/>
    </row>
    <row r="1394" spans="3:9">
      <c r="C1394"/>
      <c r="D1394"/>
      <c r="E1394"/>
      <c r="F1394"/>
      <c r="G1394"/>
      <c r="H1394" s="351"/>
      <c r="I1394" s="352"/>
    </row>
    <row r="1395" spans="3:9">
      <c r="C1395"/>
      <c r="D1395"/>
      <c r="E1395"/>
      <c r="F1395"/>
      <c r="G1395"/>
      <c r="H1395" s="351"/>
      <c r="I1395" s="352"/>
    </row>
    <row r="1396" spans="3:9">
      <c r="C1396"/>
      <c r="D1396"/>
      <c r="E1396"/>
      <c r="F1396"/>
      <c r="G1396"/>
      <c r="H1396" s="351"/>
      <c r="I1396" s="352"/>
    </row>
    <row r="1397" spans="3:9">
      <c r="C1397"/>
      <c r="D1397"/>
      <c r="E1397"/>
      <c r="F1397"/>
      <c r="G1397"/>
      <c r="H1397" s="351"/>
      <c r="I1397" s="352"/>
    </row>
    <row r="1398" spans="3:9">
      <c r="C1398"/>
      <c r="D1398"/>
      <c r="E1398"/>
      <c r="F1398"/>
      <c r="G1398"/>
      <c r="H1398" s="351"/>
      <c r="I1398" s="352"/>
    </row>
    <row r="1399" spans="3:9">
      <c r="C1399"/>
      <c r="D1399"/>
      <c r="E1399"/>
      <c r="F1399"/>
      <c r="G1399"/>
      <c r="H1399" s="351"/>
      <c r="I1399" s="352"/>
    </row>
    <row r="1400" spans="3:9">
      <c r="C1400"/>
      <c r="D1400"/>
      <c r="E1400"/>
      <c r="F1400"/>
      <c r="G1400"/>
      <c r="H1400" s="351"/>
      <c r="I1400" s="352"/>
    </row>
    <row r="1401" spans="3:9">
      <c r="C1401"/>
      <c r="D1401"/>
      <c r="E1401"/>
      <c r="F1401"/>
      <c r="G1401"/>
      <c r="H1401" s="351"/>
      <c r="I1401" s="352"/>
    </row>
    <row r="1402" spans="3:9">
      <c r="C1402"/>
      <c r="D1402"/>
      <c r="E1402"/>
      <c r="F1402"/>
      <c r="G1402"/>
      <c r="H1402" s="351"/>
      <c r="I1402" s="352"/>
    </row>
    <row r="1403" spans="3:9">
      <c r="C1403"/>
      <c r="D1403"/>
      <c r="E1403"/>
      <c r="F1403"/>
      <c r="G1403"/>
      <c r="H1403" s="351"/>
      <c r="I1403" s="352"/>
    </row>
    <row r="1404" spans="3:9">
      <c r="C1404"/>
      <c r="D1404"/>
      <c r="E1404"/>
      <c r="F1404"/>
      <c r="G1404"/>
      <c r="H1404" s="351"/>
      <c r="I1404" s="352"/>
    </row>
    <row r="1405" spans="3:9">
      <c r="C1405"/>
      <c r="D1405"/>
      <c r="E1405"/>
      <c r="F1405"/>
      <c r="G1405"/>
      <c r="H1405" s="351"/>
      <c r="I1405" s="352"/>
    </row>
    <row r="1406" spans="3:9">
      <c r="C1406"/>
      <c r="D1406"/>
      <c r="E1406"/>
      <c r="F1406"/>
      <c r="G1406"/>
      <c r="H1406" s="351"/>
      <c r="I1406" s="352"/>
    </row>
    <row r="1407" spans="3:9">
      <c r="C1407"/>
      <c r="D1407"/>
      <c r="E1407"/>
      <c r="F1407"/>
      <c r="G1407"/>
      <c r="H1407" s="351"/>
      <c r="I1407" s="352"/>
    </row>
    <row r="1408" spans="3:9">
      <c r="C1408"/>
      <c r="D1408"/>
      <c r="E1408"/>
      <c r="F1408"/>
      <c r="G1408"/>
      <c r="H1408" s="351"/>
      <c r="I1408" s="352"/>
    </row>
    <row r="1409" spans="3:9">
      <c r="C1409"/>
      <c r="D1409"/>
      <c r="E1409"/>
      <c r="F1409"/>
      <c r="G1409"/>
      <c r="H1409" s="351"/>
      <c r="I1409" s="352"/>
    </row>
    <row r="1410" spans="3:9">
      <c r="C1410"/>
      <c r="D1410"/>
      <c r="E1410"/>
      <c r="F1410"/>
      <c r="G1410"/>
      <c r="H1410" s="351"/>
      <c r="I1410" s="352"/>
    </row>
    <row r="1411" spans="3:9">
      <c r="C1411"/>
      <c r="D1411"/>
      <c r="E1411"/>
      <c r="F1411"/>
      <c r="G1411"/>
      <c r="H1411" s="351"/>
      <c r="I1411" s="352"/>
    </row>
    <row r="1412" spans="3:9">
      <c r="C1412"/>
      <c r="D1412"/>
      <c r="E1412"/>
      <c r="F1412"/>
      <c r="G1412"/>
      <c r="H1412" s="351"/>
      <c r="I1412" s="352"/>
    </row>
    <row r="1413" spans="3:9">
      <c r="C1413"/>
      <c r="D1413"/>
      <c r="E1413"/>
      <c r="F1413"/>
      <c r="G1413"/>
      <c r="H1413" s="351"/>
      <c r="I1413" s="352"/>
    </row>
    <row r="1414" spans="3:9">
      <c r="C1414"/>
      <c r="D1414"/>
      <c r="E1414"/>
      <c r="F1414"/>
      <c r="G1414"/>
      <c r="H1414" s="351"/>
      <c r="I1414" s="352"/>
    </row>
    <row r="1415" spans="3:9">
      <c r="C1415"/>
      <c r="D1415"/>
      <c r="E1415"/>
      <c r="F1415"/>
      <c r="G1415"/>
      <c r="H1415" s="351"/>
      <c r="I1415" s="352"/>
    </row>
    <row r="1416" spans="3:9">
      <c r="C1416"/>
      <c r="D1416"/>
      <c r="E1416"/>
      <c r="F1416"/>
      <c r="G1416"/>
      <c r="H1416" s="351"/>
      <c r="I1416" s="352"/>
    </row>
    <row r="1417" spans="3:9">
      <c r="C1417"/>
      <c r="D1417"/>
      <c r="E1417"/>
      <c r="F1417"/>
      <c r="G1417"/>
      <c r="H1417" s="351"/>
      <c r="I1417" s="352"/>
    </row>
    <row r="1418" spans="3:9">
      <c r="C1418"/>
      <c r="D1418"/>
      <c r="E1418"/>
      <c r="F1418"/>
      <c r="G1418"/>
      <c r="H1418" s="351"/>
      <c r="I1418" s="352"/>
    </row>
    <row r="1419" spans="3:9">
      <c r="C1419"/>
      <c r="D1419"/>
      <c r="E1419"/>
      <c r="F1419"/>
      <c r="G1419"/>
      <c r="H1419" s="351"/>
      <c r="I1419" s="352"/>
    </row>
    <row r="1420" spans="3:9">
      <c r="C1420"/>
      <c r="D1420"/>
      <c r="E1420"/>
      <c r="F1420"/>
      <c r="G1420"/>
      <c r="H1420" s="351"/>
      <c r="I1420" s="352"/>
    </row>
    <row r="1421" spans="3:9">
      <c r="C1421"/>
      <c r="D1421"/>
      <c r="E1421"/>
      <c r="F1421"/>
      <c r="G1421"/>
      <c r="H1421" s="351"/>
      <c r="I1421" s="352"/>
    </row>
    <row r="1422" spans="3:9">
      <c r="C1422"/>
      <c r="D1422"/>
      <c r="E1422"/>
      <c r="F1422"/>
      <c r="G1422"/>
      <c r="H1422" s="351"/>
      <c r="I1422" s="352"/>
    </row>
    <row r="1423" spans="3:9">
      <c r="C1423"/>
      <c r="D1423"/>
      <c r="E1423"/>
      <c r="F1423"/>
      <c r="G1423"/>
      <c r="H1423" s="351"/>
      <c r="I1423" s="352"/>
    </row>
    <row r="1424" spans="3:9">
      <c r="C1424"/>
      <c r="D1424"/>
      <c r="E1424"/>
      <c r="F1424"/>
      <c r="G1424"/>
      <c r="H1424" s="351"/>
      <c r="I1424" s="352"/>
    </row>
    <row r="1425" spans="3:9">
      <c r="C1425"/>
      <c r="D1425"/>
      <c r="E1425"/>
      <c r="F1425"/>
      <c r="G1425"/>
      <c r="H1425" s="351"/>
      <c r="I1425" s="352"/>
    </row>
    <row r="1426" spans="3:9">
      <c r="C1426"/>
      <c r="D1426"/>
      <c r="E1426"/>
      <c r="F1426"/>
      <c r="G1426"/>
      <c r="H1426" s="351"/>
      <c r="I1426" s="352"/>
    </row>
    <row r="1427" spans="3:9">
      <c r="C1427"/>
      <c r="D1427"/>
      <c r="E1427"/>
      <c r="F1427"/>
      <c r="G1427"/>
      <c r="H1427" s="351"/>
      <c r="I1427" s="352"/>
    </row>
    <row r="1428" spans="3:9">
      <c r="C1428"/>
      <c r="D1428"/>
      <c r="E1428"/>
      <c r="F1428"/>
      <c r="G1428"/>
      <c r="H1428" s="351"/>
      <c r="I1428" s="352"/>
    </row>
    <row r="1429" spans="3:9">
      <c r="C1429"/>
      <c r="D1429"/>
      <c r="E1429"/>
      <c r="F1429"/>
      <c r="G1429"/>
      <c r="H1429" s="351"/>
      <c r="I1429" s="352"/>
    </row>
    <row r="1430" spans="3:9">
      <c r="C1430"/>
      <c r="D1430"/>
      <c r="E1430"/>
      <c r="F1430"/>
      <c r="G1430"/>
      <c r="H1430" s="351"/>
      <c r="I1430" s="352"/>
    </row>
    <row r="1431" spans="3:9">
      <c r="C1431"/>
      <c r="D1431"/>
      <c r="E1431"/>
      <c r="F1431"/>
      <c r="G1431"/>
      <c r="H1431" s="351"/>
      <c r="I1431" s="352"/>
    </row>
    <row r="1432" spans="3:9">
      <c r="C1432"/>
      <c r="D1432"/>
      <c r="E1432"/>
      <c r="F1432"/>
      <c r="G1432"/>
      <c r="H1432" s="351"/>
      <c r="I1432" s="352"/>
    </row>
    <row r="1433" spans="3:9">
      <c r="C1433"/>
      <c r="D1433"/>
      <c r="E1433"/>
      <c r="F1433"/>
      <c r="G1433"/>
      <c r="H1433" s="351"/>
      <c r="I1433" s="352"/>
    </row>
    <row r="1434" spans="3:9">
      <c r="C1434"/>
      <c r="D1434"/>
      <c r="E1434"/>
      <c r="F1434"/>
      <c r="G1434"/>
      <c r="H1434" s="351"/>
      <c r="I1434" s="352"/>
    </row>
    <row r="1435" spans="3:9">
      <c r="C1435"/>
      <c r="D1435"/>
      <c r="E1435"/>
      <c r="F1435"/>
      <c r="G1435"/>
      <c r="H1435" s="351"/>
      <c r="I1435" s="352"/>
    </row>
    <row r="1436" spans="3:9">
      <c r="C1436"/>
      <c r="D1436"/>
      <c r="E1436"/>
      <c r="F1436"/>
      <c r="G1436"/>
      <c r="H1436" s="351"/>
      <c r="I1436" s="352"/>
    </row>
    <row r="1437" spans="3:9">
      <c r="C1437"/>
      <c r="D1437"/>
      <c r="E1437"/>
      <c r="F1437"/>
      <c r="G1437"/>
      <c r="H1437" s="351"/>
      <c r="I1437" s="352"/>
    </row>
    <row r="1438" spans="3:9">
      <c r="C1438"/>
      <c r="D1438"/>
      <c r="E1438"/>
      <c r="F1438"/>
      <c r="G1438"/>
      <c r="H1438" s="351"/>
      <c r="I1438" s="352"/>
    </row>
    <row r="1439" spans="3:9">
      <c r="C1439"/>
      <c r="D1439"/>
      <c r="E1439"/>
      <c r="F1439"/>
      <c r="G1439"/>
      <c r="H1439" s="351"/>
      <c r="I1439" s="352"/>
    </row>
    <row r="1440" spans="3:9">
      <c r="C1440"/>
      <c r="D1440"/>
      <c r="E1440"/>
      <c r="F1440"/>
      <c r="G1440"/>
      <c r="H1440" s="351"/>
      <c r="I1440" s="352"/>
    </row>
    <row r="1441" spans="3:9">
      <c r="C1441"/>
      <c r="D1441"/>
      <c r="E1441"/>
      <c r="F1441"/>
      <c r="G1441"/>
      <c r="H1441" s="351"/>
      <c r="I1441" s="352"/>
    </row>
    <row r="1442" spans="3:9">
      <c r="C1442"/>
      <c r="D1442"/>
      <c r="E1442"/>
      <c r="F1442"/>
      <c r="G1442"/>
      <c r="H1442" s="351"/>
      <c r="I1442" s="352"/>
    </row>
    <row r="1443" spans="3:9">
      <c r="C1443"/>
      <c r="D1443"/>
      <c r="E1443"/>
      <c r="F1443"/>
      <c r="G1443"/>
      <c r="H1443" s="351"/>
      <c r="I1443" s="352"/>
    </row>
    <row r="1444" spans="3:9">
      <c r="C1444"/>
      <c r="D1444"/>
      <c r="E1444"/>
      <c r="F1444"/>
      <c r="G1444"/>
      <c r="H1444" s="351"/>
      <c r="I1444" s="352"/>
    </row>
    <row r="1445" spans="3:9">
      <c r="C1445"/>
      <c r="D1445"/>
      <c r="E1445"/>
      <c r="F1445"/>
      <c r="G1445"/>
      <c r="H1445" s="351"/>
      <c r="I1445" s="352"/>
    </row>
    <row r="1446" spans="3:9">
      <c r="C1446"/>
      <c r="D1446"/>
      <c r="E1446"/>
      <c r="F1446"/>
      <c r="G1446"/>
      <c r="H1446" s="351"/>
      <c r="I1446" s="352"/>
    </row>
    <row r="1447" spans="3:9">
      <c r="C1447"/>
      <c r="D1447"/>
      <c r="E1447"/>
      <c r="F1447"/>
      <c r="G1447"/>
      <c r="H1447" s="351"/>
      <c r="I1447" s="352"/>
    </row>
    <row r="1448" spans="3:9">
      <c r="C1448"/>
      <c r="D1448"/>
      <c r="E1448"/>
      <c r="F1448"/>
      <c r="G1448"/>
      <c r="H1448" s="351"/>
      <c r="I1448" s="352"/>
    </row>
    <row r="1449" spans="3:9">
      <c r="C1449"/>
      <c r="D1449"/>
      <c r="E1449"/>
      <c r="F1449"/>
      <c r="G1449"/>
      <c r="H1449" s="351"/>
      <c r="I1449" s="352"/>
    </row>
    <row r="1450" spans="3:9">
      <c r="C1450"/>
      <c r="D1450"/>
      <c r="E1450"/>
      <c r="F1450"/>
      <c r="G1450"/>
      <c r="H1450" s="351"/>
      <c r="I1450" s="352"/>
    </row>
    <row r="1451" spans="3:9">
      <c r="C1451"/>
      <c r="D1451"/>
      <c r="E1451"/>
      <c r="F1451"/>
      <c r="G1451"/>
      <c r="H1451" s="351"/>
      <c r="I1451" s="352"/>
    </row>
    <row r="1452" spans="3:9">
      <c r="C1452"/>
      <c r="D1452"/>
      <c r="E1452"/>
      <c r="F1452"/>
      <c r="G1452"/>
      <c r="H1452" s="351"/>
      <c r="I1452" s="352"/>
    </row>
    <row r="1453" spans="3:9">
      <c r="C1453"/>
      <c r="D1453"/>
      <c r="E1453"/>
      <c r="F1453"/>
      <c r="G1453"/>
      <c r="H1453" s="351"/>
      <c r="I1453" s="352"/>
    </row>
    <row r="1454" spans="3:9">
      <c r="C1454"/>
      <c r="D1454"/>
      <c r="E1454"/>
      <c r="F1454"/>
      <c r="G1454"/>
      <c r="H1454" s="351"/>
      <c r="I1454" s="352"/>
    </row>
    <row r="1455" spans="3:9">
      <c r="C1455"/>
      <c r="D1455"/>
      <c r="E1455"/>
      <c r="F1455"/>
      <c r="G1455"/>
      <c r="H1455" s="351"/>
      <c r="I1455" s="352"/>
    </row>
    <row r="1456" spans="3:9">
      <c r="C1456"/>
      <c r="D1456"/>
      <c r="E1456"/>
      <c r="F1456"/>
      <c r="G1456"/>
      <c r="H1456" s="351"/>
      <c r="I1456" s="352"/>
    </row>
    <row r="1457" spans="3:9">
      <c r="C1457"/>
      <c r="D1457"/>
      <c r="E1457"/>
      <c r="F1457"/>
      <c r="G1457"/>
      <c r="H1457" s="351"/>
      <c r="I1457" s="352"/>
    </row>
    <row r="1458" spans="3:9">
      <c r="C1458"/>
      <c r="D1458"/>
      <c r="E1458"/>
      <c r="F1458"/>
      <c r="G1458"/>
      <c r="H1458" s="351"/>
      <c r="I1458" s="352"/>
    </row>
    <row r="1459" spans="3:9">
      <c r="C1459"/>
      <c r="D1459"/>
      <c r="E1459"/>
      <c r="F1459"/>
      <c r="G1459"/>
      <c r="H1459" s="351"/>
      <c r="I1459" s="352"/>
    </row>
    <row r="1460" spans="3:9">
      <c r="C1460"/>
      <c r="D1460"/>
      <c r="E1460"/>
      <c r="F1460"/>
      <c r="G1460"/>
      <c r="H1460" s="351"/>
      <c r="I1460" s="352"/>
    </row>
    <row r="1461" spans="3:9">
      <c r="C1461"/>
      <c r="D1461"/>
      <c r="E1461"/>
      <c r="F1461"/>
      <c r="G1461"/>
      <c r="H1461" s="351"/>
      <c r="I1461" s="352"/>
    </row>
    <row r="1462" spans="3:9">
      <c r="C1462"/>
      <c r="D1462"/>
      <c r="E1462"/>
      <c r="F1462"/>
      <c r="G1462"/>
      <c r="H1462" s="351"/>
      <c r="I1462" s="352"/>
    </row>
    <row r="1463" spans="3:9">
      <c r="C1463"/>
      <c r="D1463"/>
      <c r="E1463"/>
      <c r="F1463"/>
      <c r="G1463"/>
      <c r="H1463" s="351"/>
      <c r="I1463" s="352"/>
    </row>
    <row r="1464" spans="3:9">
      <c r="C1464"/>
      <c r="D1464"/>
      <c r="E1464"/>
      <c r="F1464"/>
      <c r="G1464"/>
      <c r="H1464" s="351"/>
      <c r="I1464" s="352"/>
    </row>
    <row r="1465" spans="3:9">
      <c r="C1465"/>
      <c r="D1465"/>
      <c r="E1465"/>
      <c r="F1465"/>
      <c r="G1465"/>
      <c r="H1465" s="351"/>
      <c r="I1465" s="352"/>
    </row>
    <row r="1466" spans="3:9">
      <c r="C1466"/>
      <c r="D1466"/>
      <c r="E1466"/>
      <c r="F1466"/>
      <c r="G1466"/>
      <c r="H1466" s="351"/>
      <c r="I1466" s="352"/>
    </row>
    <row r="1467" spans="3:9">
      <c r="C1467"/>
      <c r="D1467"/>
      <c r="E1467"/>
      <c r="F1467"/>
      <c r="G1467"/>
      <c r="H1467" s="351"/>
      <c r="I1467" s="352"/>
    </row>
    <row r="1468" spans="3:9">
      <c r="C1468"/>
      <c r="D1468"/>
      <c r="E1468"/>
      <c r="F1468"/>
      <c r="G1468"/>
      <c r="H1468" s="351"/>
      <c r="I1468" s="352"/>
    </row>
    <row r="1469" spans="3:9">
      <c r="C1469"/>
      <c r="D1469"/>
      <c r="E1469"/>
      <c r="F1469"/>
      <c r="G1469"/>
      <c r="H1469" s="351"/>
      <c r="I1469" s="352"/>
    </row>
    <row r="1470" spans="3:9">
      <c r="C1470"/>
      <c r="D1470"/>
      <c r="E1470"/>
      <c r="F1470"/>
      <c r="G1470"/>
      <c r="H1470" s="351"/>
      <c r="I1470" s="352"/>
    </row>
    <row r="1471" spans="3:9">
      <c r="C1471"/>
      <c r="D1471"/>
      <c r="E1471"/>
      <c r="F1471"/>
      <c r="G1471"/>
      <c r="H1471" s="351"/>
      <c r="I1471" s="352"/>
    </row>
    <row r="1472" spans="3:9">
      <c r="C1472"/>
      <c r="D1472"/>
      <c r="E1472"/>
      <c r="F1472"/>
      <c r="G1472"/>
      <c r="H1472" s="351"/>
      <c r="I1472" s="352"/>
    </row>
    <row r="1473" spans="3:9">
      <c r="C1473"/>
      <c r="D1473"/>
      <c r="E1473"/>
      <c r="F1473"/>
      <c r="G1473"/>
      <c r="H1473" s="351"/>
      <c r="I1473" s="352"/>
    </row>
    <row r="1474" spans="3:9">
      <c r="C1474"/>
      <c r="D1474"/>
      <c r="E1474"/>
      <c r="F1474"/>
      <c r="G1474"/>
      <c r="H1474" s="351"/>
      <c r="I1474" s="352"/>
    </row>
    <row r="1475" spans="3:9">
      <c r="C1475"/>
      <c r="D1475"/>
      <c r="E1475"/>
      <c r="F1475"/>
      <c r="G1475"/>
      <c r="H1475" s="351"/>
      <c r="I1475" s="352"/>
    </row>
    <row r="1476" spans="3:9">
      <c r="C1476"/>
      <c r="D1476"/>
      <c r="E1476"/>
      <c r="F1476"/>
      <c r="G1476"/>
      <c r="H1476" s="351"/>
      <c r="I1476" s="352"/>
    </row>
    <row r="1477" spans="3:9">
      <c r="C1477"/>
      <c r="D1477"/>
      <c r="E1477"/>
      <c r="F1477"/>
      <c r="G1477"/>
      <c r="H1477" s="351"/>
      <c r="I1477" s="352"/>
    </row>
    <row r="1478" spans="3:9">
      <c r="C1478"/>
      <c r="D1478"/>
      <c r="E1478"/>
      <c r="F1478"/>
      <c r="G1478"/>
      <c r="H1478" s="351"/>
      <c r="I1478" s="352"/>
    </row>
    <row r="1479" spans="3:9">
      <c r="C1479"/>
      <c r="D1479"/>
      <c r="E1479"/>
      <c r="F1479"/>
      <c r="G1479"/>
      <c r="H1479" s="351"/>
      <c r="I1479" s="352"/>
    </row>
    <row r="1480" spans="3:9">
      <c r="C1480"/>
      <c r="D1480"/>
      <c r="E1480"/>
      <c r="F1480"/>
      <c r="G1480"/>
      <c r="H1480" s="351"/>
      <c r="I1480" s="352"/>
    </row>
    <row r="1481" spans="3:9">
      <c r="C1481"/>
      <c r="D1481"/>
      <c r="E1481"/>
      <c r="F1481"/>
      <c r="G1481"/>
      <c r="H1481" s="351"/>
      <c r="I1481" s="352"/>
    </row>
    <row r="1482" spans="3:9">
      <c r="C1482"/>
      <c r="D1482"/>
      <c r="E1482"/>
      <c r="F1482"/>
      <c r="G1482"/>
      <c r="H1482" s="351"/>
      <c r="I1482" s="352"/>
    </row>
    <row r="1483" spans="3:9">
      <c r="C1483"/>
      <c r="D1483"/>
      <c r="E1483"/>
      <c r="F1483"/>
      <c r="G1483"/>
      <c r="H1483" s="351"/>
      <c r="I1483" s="352"/>
    </row>
    <row r="1484" spans="3:9">
      <c r="C1484"/>
      <c r="D1484"/>
      <c r="E1484"/>
      <c r="F1484"/>
      <c r="G1484"/>
      <c r="H1484" s="351"/>
      <c r="I1484" s="352"/>
    </row>
    <row r="1485" spans="3:9">
      <c r="C1485"/>
      <c r="D1485"/>
      <c r="E1485"/>
      <c r="F1485"/>
      <c r="G1485"/>
      <c r="H1485" s="351"/>
      <c r="I1485" s="352"/>
    </row>
    <row r="1486" spans="3:9">
      <c r="C1486"/>
      <c r="D1486"/>
      <c r="E1486"/>
      <c r="F1486"/>
      <c r="G1486"/>
      <c r="H1486" s="351"/>
      <c r="I1486" s="352"/>
    </row>
    <row r="1487" spans="3:9">
      <c r="C1487"/>
      <c r="D1487"/>
      <c r="E1487"/>
      <c r="F1487"/>
      <c r="G1487"/>
      <c r="H1487" s="351"/>
      <c r="I1487" s="352"/>
    </row>
    <row r="1488" spans="3:9">
      <c r="C1488"/>
      <c r="D1488"/>
      <c r="E1488"/>
      <c r="F1488"/>
      <c r="G1488"/>
      <c r="H1488" s="351"/>
      <c r="I1488" s="352"/>
    </row>
    <row r="1489" spans="3:9">
      <c r="C1489"/>
      <c r="D1489"/>
      <c r="E1489"/>
      <c r="F1489"/>
      <c r="G1489"/>
      <c r="H1489" s="351"/>
      <c r="I1489" s="352"/>
    </row>
    <row r="1490" spans="3:9">
      <c r="C1490"/>
      <c r="D1490"/>
      <c r="E1490"/>
      <c r="F1490"/>
      <c r="G1490"/>
      <c r="H1490" s="351"/>
      <c r="I1490" s="352"/>
    </row>
    <row r="1491" spans="3:9">
      <c r="C1491"/>
      <c r="D1491"/>
      <c r="E1491"/>
      <c r="F1491"/>
      <c r="G1491"/>
      <c r="H1491" s="351"/>
      <c r="I1491" s="352"/>
    </row>
    <row r="1492" spans="3:9">
      <c r="C1492"/>
      <c r="D1492"/>
      <c r="E1492"/>
      <c r="F1492"/>
      <c r="G1492"/>
      <c r="H1492" s="351"/>
      <c r="I1492" s="352"/>
    </row>
    <row r="1493" spans="3:9">
      <c r="C1493"/>
      <c r="D1493"/>
      <c r="E1493"/>
      <c r="F1493"/>
      <c r="G1493"/>
      <c r="H1493" s="351"/>
      <c r="I1493" s="352"/>
    </row>
    <row r="1494" spans="3:9">
      <c r="C1494"/>
      <c r="D1494"/>
      <c r="E1494"/>
      <c r="F1494"/>
      <c r="G1494"/>
      <c r="H1494" s="351"/>
      <c r="I1494" s="352"/>
    </row>
    <row r="1495" spans="3:9">
      <c r="C1495"/>
      <c r="D1495"/>
      <c r="E1495"/>
      <c r="F1495"/>
      <c r="G1495"/>
      <c r="H1495" s="351"/>
      <c r="I1495" s="352"/>
    </row>
    <row r="1496" spans="3:9">
      <c r="C1496"/>
      <c r="D1496"/>
      <c r="E1496"/>
      <c r="F1496"/>
      <c r="G1496"/>
      <c r="H1496" s="351"/>
      <c r="I1496" s="352"/>
    </row>
    <row r="1497" spans="3:9">
      <c r="C1497"/>
      <c r="D1497"/>
      <c r="E1497"/>
      <c r="F1497"/>
      <c r="G1497"/>
      <c r="H1497" s="351"/>
      <c r="I1497" s="352"/>
    </row>
    <row r="1498" spans="3:9">
      <c r="C1498"/>
      <c r="D1498"/>
      <c r="E1498"/>
      <c r="F1498"/>
      <c r="G1498"/>
      <c r="H1498" s="351"/>
      <c r="I1498" s="352"/>
    </row>
    <row r="1499" spans="3:9">
      <c r="C1499"/>
      <c r="D1499"/>
      <c r="E1499"/>
      <c r="F1499"/>
      <c r="G1499"/>
      <c r="H1499" s="351"/>
      <c r="I1499" s="352"/>
    </row>
    <row r="1500" spans="3:9">
      <c r="C1500"/>
      <c r="D1500"/>
      <c r="E1500"/>
      <c r="F1500"/>
      <c r="G1500"/>
      <c r="H1500" s="351"/>
      <c r="I1500" s="352"/>
    </row>
    <row r="1501" spans="3:9">
      <c r="C1501"/>
      <c r="D1501"/>
      <c r="E1501"/>
      <c r="F1501"/>
      <c r="G1501"/>
      <c r="H1501" s="351"/>
      <c r="I1501" s="352"/>
    </row>
    <row r="1502" spans="3:9">
      <c r="C1502"/>
      <c r="D1502"/>
      <c r="E1502"/>
      <c r="F1502"/>
      <c r="G1502"/>
      <c r="H1502" s="351"/>
      <c r="I1502" s="352"/>
    </row>
    <row r="1503" spans="3:9">
      <c r="C1503"/>
      <c r="D1503"/>
      <c r="E1503"/>
      <c r="F1503"/>
      <c r="G1503"/>
      <c r="H1503" s="351"/>
      <c r="I1503" s="352"/>
    </row>
    <row r="1504" spans="3:9">
      <c r="C1504"/>
      <c r="D1504"/>
      <c r="E1504"/>
      <c r="F1504"/>
      <c r="G1504"/>
      <c r="H1504" s="351"/>
      <c r="I1504" s="352"/>
    </row>
    <row r="1505" spans="3:9">
      <c r="C1505"/>
      <c r="D1505"/>
      <c r="E1505"/>
      <c r="F1505"/>
      <c r="G1505"/>
      <c r="H1505" s="351"/>
      <c r="I1505" s="352"/>
    </row>
    <row r="1506" spans="3:9">
      <c r="C1506"/>
      <c r="D1506"/>
      <c r="E1506"/>
      <c r="F1506"/>
      <c r="G1506"/>
      <c r="H1506" s="351"/>
      <c r="I1506" s="352"/>
    </row>
    <row r="1507" spans="3:9">
      <c r="C1507"/>
      <c r="D1507"/>
      <c r="E1507"/>
      <c r="F1507"/>
      <c r="G1507"/>
      <c r="H1507" s="351"/>
      <c r="I1507" s="352"/>
    </row>
    <row r="1508" spans="3:9">
      <c r="C1508"/>
      <c r="D1508"/>
      <c r="E1508"/>
      <c r="F1508"/>
      <c r="G1508"/>
      <c r="H1508" s="351"/>
      <c r="I1508" s="352"/>
    </row>
    <row r="1509" spans="3:9">
      <c r="C1509"/>
      <c r="D1509"/>
      <c r="E1509"/>
      <c r="F1509"/>
      <c r="G1509"/>
      <c r="H1509" s="351"/>
      <c r="I1509" s="352"/>
    </row>
    <row r="1510" spans="3:9">
      <c r="C1510"/>
      <c r="D1510"/>
      <c r="E1510"/>
      <c r="F1510"/>
      <c r="G1510"/>
      <c r="H1510" s="351"/>
      <c r="I1510" s="352"/>
    </row>
    <row r="1511" spans="3:9">
      <c r="C1511"/>
      <c r="D1511"/>
      <c r="E1511"/>
      <c r="F1511"/>
      <c r="G1511"/>
      <c r="H1511" s="351"/>
      <c r="I1511" s="352"/>
    </row>
    <row r="1512" spans="3:9">
      <c r="C1512"/>
      <c r="D1512"/>
      <c r="E1512"/>
      <c r="F1512"/>
      <c r="G1512"/>
      <c r="H1512" s="351"/>
      <c r="I1512" s="352"/>
    </row>
    <row r="1513" spans="3:9">
      <c r="C1513"/>
      <c r="D1513"/>
      <c r="E1513"/>
      <c r="F1513"/>
      <c r="G1513"/>
      <c r="H1513" s="351"/>
      <c r="I1513" s="352"/>
    </row>
    <row r="1514" spans="3:9">
      <c r="C1514"/>
      <c r="D1514"/>
      <c r="E1514"/>
      <c r="F1514"/>
      <c r="G1514"/>
      <c r="H1514" s="351"/>
      <c r="I1514" s="352"/>
    </row>
    <row r="1515" spans="3:9">
      <c r="C1515"/>
      <c r="D1515"/>
      <c r="E1515"/>
      <c r="F1515"/>
      <c r="G1515"/>
      <c r="H1515" s="351"/>
      <c r="I1515" s="352"/>
    </row>
    <row r="1516" spans="3:9">
      <c r="C1516"/>
      <c r="D1516"/>
      <c r="E1516"/>
      <c r="F1516"/>
      <c r="G1516"/>
      <c r="H1516" s="351"/>
      <c r="I1516" s="352"/>
    </row>
    <row r="1517" spans="3:9">
      <c r="C1517"/>
      <c r="D1517"/>
      <c r="E1517"/>
      <c r="F1517"/>
      <c r="G1517"/>
      <c r="H1517" s="351"/>
      <c r="I1517" s="352"/>
    </row>
    <row r="1518" spans="3:9">
      <c r="C1518"/>
      <c r="D1518"/>
      <c r="E1518"/>
      <c r="F1518"/>
      <c r="G1518"/>
      <c r="H1518" s="351"/>
      <c r="I1518" s="352"/>
    </row>
    <row r="1519" spans="3:9">
      <c r="C1519"/>
      <c r="D1519"/>
      <c r="E1519"/>
      <c r="F1519"/>
      <c r="G1519"/>
      <c r="H1519" s="351"/>
      <c r="I1519" s="352"/>
    </row>
    <row r="1520" spans="3:9">
      <c r="C1520"/>
      <c r="D1520"/>
      <c r="E1520"/>
      <c r="F1520"/>
      <c r="G1520"/>
      <c r="H1520" s="351"/>
      <c r="I1520" s="352"/>
    </row>
    <row r="1521" spans="3:9">
      <c r="C1521"/>
      <c r="D1521"/>
      <c r="E1521"/>
      <c r="F1521"/>
      <c r="G1521"/>
      <c r="H1521" s="351"/>
      <c r="I1521" s="352"/>
    </row>
    <row r="1522" spans="3:9">
      <c r="C1522"/>
      <c r="D1522"/>
      <c r="E1522"/>
      <c r="F1522"/>
      <c r="G1522"/>
      <c r="H1522" s="351"/>
      <c r="I1522" s="352"/>
    </row>
    <row r="1523" spans="3:9">
      <c r="C1523"/>
      <c r="D1523"/>
      <c r="E1523"/>
      <c r="F1523"/>
      <c r="G1523"/>
      <c r="H1523" s="351"/>
      <c r="I1523" s="352"/>
    </row>
    <row r="1524" spans="3:9">
      <c r="C1524"/>
      <c r="D1524"/>
      <c r="E1524"/>
      <c r="F1524"/>
      <c r="G1524"/>
      <c r="H1524" s="351"/>
      <c r="I1524" s="352"/>
    </row>
    <row r="1525" spans="3:9">
      <c r="C1525"/>
      <c r="D1525"/>
      <c r="E1525"/>
      <c r="F1525"/>
      <c r="G1525"/>
      <c r="H1525" s="351"/>
      <c r="I1525" s="352"/>
    </row>
    <row r="1526" spans="3:9">
      <c r="C1526"/>
      <c r="D1526"/>
      <c r="E1526"/>
      <c r="F1526"/>
      <c r="G1526"/>
      <c r="H1526" s="351"/>
      <c r="I1526" s="352"/>
    </row>
    <row r="1527" spans="3:9">
      <c r="C1527"/>
      <c r="D1527"/>
      <c r="E1527"/>
      <c r="F1527"/>
      <c r="G1527"/>
      <c r="H1527" s="351"/>
      <c r="I1527" s="352"/>
    </row>
    <row r="1528" spans="3:9">
      <c r="C1528"/>
      <c r="D1528"/>
      <c r="E1528"/>
      <c r="F1528"/>
      <c r="G1528"/>
      <c r="H1528" s="351"/>
      <c r="I1528" s="352"/>
    </row>
    <row r="1529" spans="3:9">
      <c r="C1529"/>
      <c r="D1529"/>
      <c r="E1529"/>
      <c r="F1529"/>
      <c r="G1529"/>
      <c r="H1529" s="351"/>
      <c r="I1529" s="352"/>
    </row>
    <row r="1530" spans="3:9">
      <c r="C1530"/>
      <c r="D1530"/>
      <c r="E1530"/>
      <c r="F1530"/>
      <c r="G1530"/>
      <c r="H1530" s="351"/>
      <c r="I1530" s="352"/>
    </row>
    <row r="1531" spans="3:9">
      <c r="C1531"/>
      <c r="D1531"/>
      <c r="E1531"/>
      <c r="F1531"/>
      <c r="G1531"/>
      <c r="H1531" s="351"/>
      <c r="I1531" s="352"/>
    </row>
    <row r="1532" spans="3:9">
      <c r="C1532"/>
      <c r="D1532"/>
      <c r="E1532"/>
      <c r="F1532"/>
      <c r="G1532"/>
      <c r="H1532" s="351"/>
      <c r="I1532" s="352"/>
    </row>
    <row r="1533" spans="3:9">
      <c r="C1533"/>
      <c r="D1533"/>
      <c r="E1533"/>
      <c r="F1533"/>
      <c r="G1533"/>
      <c r="H1533" s="351"/>
      <c r="I1533" s="352"/>
    </row>
    <row r="1534" spans="3:9">
      <c r="C1534"/>
      <c r="D1534"/>
      <c r="E1534"/>
      <c r="F1534"/>
      <c r="G1534"/>
      <c r="H1534" s="351"/>
      <c r="I1534" s="352"/>
    </row>
    <row r="1535" spans="3:9">
      <c r="C1535"/>
      <c r="D1535"/>
      <c r="E1535"/>
      <c r="F1535"/>
      <c r="G1535"/>
      <c r="H1535" s="351"/>
      <c r="I1535" s="352"/>
    </row>
    <row r="1536" spans="3:9">
      <c r="C1536"/>
      <c r="D1536"/>
      <c r="E1536"/>
      <c r="F1536"/>
      <c r="G1536"/>
      <c r="H1536" s="351"/>
      <c r="I1536" s="352"/>
    </row>
    <row r="1537" spans="3:9">
      <c r="C1537"/>
      <c r="D1537"/>
      <c r="E1537"/>
      <c r="F1537"/>
      <c r="G1537"/>
      <c r="H1537" s="351"/>
      <c r="I1537" s="352"/>
    </row>
    <row r="1538" spans="3:9">
      <c r="C1538"/>
      <c r="D1538"/>
      <c r="E1538"/>
      <c r="F1538"/>
      <c r="G1538"/>
      <c r="H1538" s="351"/>
      <c r="I1538" s="352"/>
    </row>
    <row r="1539" spans="3:9">
      <c r="C1539"/>
      <c r="D1539"/>
      <c r="E1539"/>
      <c r="F1539"/>
      <c r="G1539"/>
      <c r="H1539" s="351"/>
      <c r="I1539" s="352"/>
    </row>
    <row r="1540" spans="3:9">
      <c r="C1540"/>
      <c r="D1540"/>
      <c r="E1540"/>
      <c r="F1540"/>
      <c r="G1540"/>
      <c r="H1540" s="351"/>
      <c r="I1540" s="352"/>
    </row>
    <row r="1541" spans="3:9">
      <c r="C1541"/>
      <c r="D1541"/>
      <c r="E1541"/>
      <c r="F1541"/>
      <c r="G1541"/>
      <c r="H1541" s="351"/>
      <c r="I1541" s="352"/>
    </row>
    <row r="1542" spans="3:9">
      <c r="C1542"/>
      <c r="D1542"/>
      <c r="E1542"/>
      <c r="F1542"/>
      <c r="G1542"/>
      <c r="H1542" s="351"/>
      <c r="I1542" s="352"/>
    </row>
    <row r="1543" spans="3:9">
      <c r="C1543"/>
      <c r="D1543"/>
      <c r="E1543"/>
      <c r="F1543"/>
      <c r="G1543"/>
      <c r="H1543" s="351"/>
      <c r="I1543" s="352"/>
    </row>
    <row r="1544" spans="3:9">
      <c r="C1544"/>
      <c r="D1544"/>
      <c r="E1544"/>
      <c r="F1544"/>
      <c r="G1544"/>
      <c r="H1544" s="351"/>
      <c r="I1544" s="352"/>
    </row>
    <row r="1545" spans="3:9">
      <c r="C1545"/>
      <c r="D1545"/>
      <c r="E1545"/>
      <c r="F1545"/>
      <c r="G1545"/>
      <c r="H1545" s="351"/>
      <c r="I1545" s="352"/>
    </row>
    <row r="1546" spans="3:9">
      <c r="C1546"/>
      <c r="D1546"/>
      <c r="E1546"/>
      <c r="F1546"/>
      <c r="G1546"/>
      <c r="H1546" s="351"/>
      <c r="I1546" s="352"/>
    </row>
    <row r="1547" spans="3:9">
      <c r="C1547"/>
      <c r="D1547"/>
      <c r="E1547"/>
      <c r="F1547"/>
      <c r="G1547"/>
      <c r="H1547" s="351"/>
      <c r="I1547" s="352"/>
    </row>
    <row r="1548" spans="3:9">
      <c r="C1548"/>
      <c r="D1548"/>
      <c r="E1548"/>
      <c r="F1548"/>
      <c r="G1548"/>
      <c r="H1548" s="351"/>
      <c r="I1548" s="352"/>
    </row>
    <row r="1549" spans="3:9">
      <c r="C1549"/>
      <c r="D1549"/>
      <c r="E1549"/>
      <c r="F1549"/>
      <c r="G1549"/>
      <c r="H1549" s="351"/>
      <c r="I1549" s="352"/>
    </row>
    <row r="1550" spans="3:9">
      <c r="C1550"/>
      <c r="D1550"/>
      <c r="E1550"/>
      <c r="F1550"/>
      <c r="G1550"/>
      <c r="H1550" s="351"/>
      <c r="I1550" s="352"/>
    </row>
    <row r="1551" spans="3:9">
      <c r="C1551"/>
      <c r="D1551"/>
      <c r="E1551"/>
      <c r="F1551"/>
      <c r="G1551"/>
      <c r="H1551" s="351"/>
      <c r="I1551" s="352"/>
    </row>
    <row r="1552" spans="3:9">
      <c r="C1552"/>
      <c r="D1552"/>
      <c r="E1552"/>
      <c r="F1552"/>
      <c r="G1552"/>
      <c r="H1552" s="351"/>
      <c r="I1552" s="352"/>
    </row>
    <row r="1553" spans="3:9">
      <c r="C1553"/>
      <c r="D1553"/>
      <c r="E1553"/>
      <c r="F1553"/>
      <c r="G1553"/>
      <c r="H1553" s="351"/>
      <c r="I1553" s="352"/>
    </row>
    <row r="1554" spans="3:9">
      <c r="C1554"/>
      <c r="D1554"/>
      <c r="E1554"/>
      <c r="F1554"/>
      <c r="G1554"/>
      <c r="H1554" s="351"/>
      <c r="I1554" s="352"/>
    </row>
    <row r="1555" spans="3:9">
      <c r="C1555"/>
      <c r="D1555"/>
      <c r="E1555"/>
      <c r="F1555"/>
      <c r="G1555"/>
      <c r="H1555" s="351"/>
      <c r="I1555" s="352"/>
    </row>
    <row r="1556" spans="3:9">
      <c r="C1556"/>
      <c r="D1556"/>
      <c r="E1556"/>
      <c r="F1556"/>
      <c r="G1556"/>
      <c r="H1556" s="351"/>
      <c r="I1556" s="352"/>
    </row>
    <row r="1557" spans="3:9">
      <c r="C1557"/>
      <c r="D1557"/>
      <c r="E1557"/>
      <c r="F1557"/>
      <c r="G1557"/>
      <c r="H1557" s="351"/>
      <c r="I1557" s="352"/>
    </row>
    <row r="1558" spans="3:9">
      <c r="C1558"/>
      <c r="D1558"/>
      <c r="E1558"/>
      <c r="F1558"/>
      <c r="G1558"/>
      <c r="H1558" s="351"/>
      <c r="I1558" s="352"/>
    </row>
    <row r="1559" spans="3:9">
      <c r="C1559"/>
      <c r="D1559"/>
      <c r="E1559"/>
      <c r="F1559"/>
      <c r="G1559"/>
      <c r="H1559" s="351"/>
      <c r="I1559" s="352"/>
    </row>
    <row r="1560" spans="3:9">
      <c r="C1560"/>
      <c r="D1560"/>
      <c r="E1560"/>
      <c r="F1560"/>
      <c r="G1560"/>
      <c r="H1560" s="351"/>
      <c r="I1560" s="352"/>
    </row>
    <row r="1561" spans="3:9">
      <c r="C1561"/>
      <c r="D1561"/>
      <c r="E1561"/>
      <c r="F1561"/>
      <c r="G1561"/>
      <c r="H1561" s="351"/>
      <c r="I1561" s="352"/>
    </row>
    <row r="1562" spans="3:9">
      <c r="C1562"/>
      <c r="D1562"/>
      <c r="E1562"/>
      <c r="F1562"/>
      <c r="G1562"/>
      <c r="H1562" s="351"/>
      <c r="I1562" s="352"/>
    </row>
    <row r="1563" spans="3:9">
      <c r="C1563"/>
      <c r="D1563"/>
      <c r="E1563"/>
      <c r="F1563"/>
      <c r="G1563"/>
      <c r="H1563" s="351"/>
      <c r="I1563" s="352"/>
    </row>
    <row r="1564" spans="3:9">
      <c r="C1564"/>
      <c r="D1564"/>
      <c r="E1564"/>
      <c r="F1564"/>
      <c r="G1564"/>
      <c r="H1564" s="351"/>
      <c r="I1564" s="352"/>
    </row>
    <row r="1565" spans="3:9">
      <c r="C1565"/>
      <c r="D1565"/>
      <c r="E1565"/>
      <c r="F1565"/>
      <c r="G1565"/>
      <c r="H1565" s="351"/>
      <c r="I1565" s="352"/>
    </row>
    <row r="1566" spans="3:9">
      <c r="C1566"/>
      <c r="D1566"/>
      <c r="E1566"/>
      <c r="F1566"/>
      <c r="G1566"/>
      <c r="H1566" s="351"/>
      <c r="I1566" s="352"/>
    </row>
    <row r="1567" spans="3:9">
      <c r="C1567"/>
      <c r="D1567"/>
      <c r="E1567"/>
      <c r="F1567"/>
      <c r="G1567"/>
      <c r="H1567" s="351"/>
      <c r="I1567" s="352"/>
    </row>
    <row r="1568" spans="3:9">
      <c r="C1568"/>
      <c r="D1568"/>
      <c r="E1568"/>
      <c r="F1568"/>
      <c r="G1568"/>
      <c r="H1568" s="351"/>
      <c r="I1568" s="352"/>
    </row>
    <row r="1569" spans="3:9">
      <c r="C1569"/>
      <c r="D1569"/>
      <c r="E1569"/>
      <c r="F1569"/>
      <c r="G1569"/>
      <c r="H1569" s="351"/>
      <c r="I1569" s="352"/>
    </row>
    <row r="1570" spans="3:9">
      <c r="C1570"/>
      <c r="D1570"/>
      <c r="E1570"/>
      <c r="F1570"/>
      <c r="G1570"/>
      <c r="H1570" s="351"/>
      <c r="I1570" s="352"/>
    </row>
    <row r="1571" spans="3:9">
      <c r="C1571"/>
      <c r="D1571"/>
      <c r="E1571"/>
      <c r="F1571"/>
      <c r="G1571"/>
      <c r="H1571" s="351"/>
      <c r="I1571" s="352"/>
    </row>
    <row r="1572" spans="3:9">
      <c r="C1572"/>
      <c r="D1572"/>
      <c r="E1572"/>
      <c r="F1572"/>
      <c r="G1572"/>
      <c r="H1572" s="351"/>
      <c r="I1572" s="352"/>
    </row>
    <row r="1573" spans="3:9">
      <c r="C1573"/>
      <c r="D1573"/>
      <c r="E1573"/>
      <c r="F1573"/>
      <c r="G1573"/>
      <c r="H1573" s="351"/>
      <c r="I1573" s="352"/>
    </row>
    <row r="1574" spans="3:9">
      <c r="C1574"/>
      <c r="D1574"/>
      <c r="E1574"/>
      <c r="F1574"/>
      <c r="G1574"/>
      <c r="H1574" s="351"/>
      <c r="I1574" s="352"/>
    </row>
    <row r="1575" spans="3:9">
      <c r="C1575"/>
      <c r="D1575"/>
      <c r="E1575"/>
      <c r="F1575"/>
      <c r="G1575"/>
      <c r="H1575" s="351"/>
      <c r="I1575" s="352"/>
    </row>
    <row r="1576" spans="3:9">
      <c r="C1576"/>
      <c r="D1576"/>
      <c r="E1576"/>
      <c r="F1576"/>
      <c r="G1576"/>
      <c r="H1576" s="351"/>
      <c r="I1576" s="352"/>
    </row>
    <row r="1577" spans="3:9">
      <c r="C1577"/>
      <c r="D1577"/>
      <c r="E1577"/>
      <c r="F1577"/>
      <c r="G1577"/>
      <c r="H1577" s="351"/>
      <c r="I1577" s="352"/>
    </row>
    <row r="1578" spans="3:9">
      <c r="C1578"/>
      <c r="D1578"/>
      <c r="E1578"/>
      <c r="F1578"/>
      <c r="G1578"/>
      <c r="H1578" s="351"/>
      <c r="I1578" s="352"/>
    </row>
    <row r="1579" spans="3:9">
      <c r="C1579"/>
      <c r="D1579"/>
      <c r="E1579"/>
      <c r="F1579"/>
      <c r="G1579"/>
      <c r="H1579" s="351"/>
      <c r="I1579" s="352"/>
    </row>
    <row r="1580" spans="3:9">
      <c r="C1580"/>
      <c r="D1580"/>
      <c r="E1580"/>
      <c r="F1580"/>
      <c r="G1580"/>
      <c r="H1580" s="351"/>
      <c r="I1580" s="352"/>
    </row>
    <row r="1581" spans="3:9">
      <c r="C1581"/>
      <c r="D1581"/>
      <c r="E1581"/>
      <c r="F1581"/>
      <c r="G1581"/>
      <c r="H1581" s="351"/>
      <c r="I1581" s="352"/>
    </row>
    <row r="1582" spans="3:9">
      <c r="C1582"/>
      <c r="D1582"/>
      <c r="E1582"/>
      <c r="F1582"/>
      <c r="G1582"/>
      <c r="H1582" s="351"/>
      <c r="I1582" s="352"/>
    </row>
    <row r="1583" spans="3:9">
      <c r="C1583"/>
      <c r="D1583"/>
      <c r="E1583"/>
      <c r="F1583"/>
      <c r="G1583"/>
      <c r="H1583" s="351"/>
      <c r="I1583" s="352"/>
    </row>
    <row r="1584" spans="3:9">
      <c r="C1584"/>
      <c r="D1584"/>
      <c r="E1584"/>
      <c r="F1584"/>
      <c r="G1584"/>
      <c r="H1584" s="351"/>
      <c r="I1584" s="352"/>
    </row>
    <row r="1585" spans="3:9">
      <c r="C1585"/>
      <c r="D1585"/>
      <c r="E1585"/>
      <c r="F1585"/>
      <c r="G1585"/>
      <c r="H1585" s="351"/>
      <c r="I1585" s="352"/>
    </row>
    <row r="1586" spans="3:9">
      <c r="C1586"/>
      <c r="D1586"/>
      <c r="E1586"/>
      <c r="F1586"/>
      <c r="G1586"/>
      <c r="H1586" s="351"/>
      <c r="I1586" s="352"/>
    </row>
    <row r="1587" spans="3:9">
      <c r="C1587"/>
      <c r="D1587"/>
      <c r="E1587"/>
      <c r="F1587"/>
      <c r="G1587"/>
      <c r="H1587" s="351"/>
      <c r="I1587" s="352"/>
    </row>
    <row r="1588" spans="3:9">
      <c r="C1588"/>
      <c r="D1588"/>
      <c r="E1588"/>
      <c r="F1588"/>
      <c r="G1588"/>
      <c r="H1588" s="351"/>
      <c r="I1588" s="352"/>
    </row>
    <row r="1589" spans="3:9">
      <c r="C1589"/>
      <c r="D1589"/>
      <c r="E1589"/>
      <c r="F1589"/>
      <c r="G1589"/>
      <c r="H1589" s="351"/>
      <c r="I1589" s="352"/>
    </row>
    <row r="1590" spans="3:9">
      <c r="C1590"/>
      <c r="D1590"/>
      <c r="E1590"/>
      <c r="F1590"/>
      <c r="G1590"/>
      <c r="H1590" s="351"/>
      <c r="I1590" s="352"/>
    </row>
    <row r="1591" spans="3:9">
      <c r="C1591"/>
      <c r="D1591"/>
      <c r="E1591"/>
      <c r="F1591"/>
      <c r="G1591"/>
      <c r="H1591" s="351"/>
      <c r="I1591" s="352"/>
    </row>
    <row r="1592" spans="3:9">
      <c r="C1592"/>
      <c r="D1592"/>
      <c r="E1592"/>
      <c r="F1592"/>
      <c r="G1592"/>
      <c r="H1592" s="351"/>
      <c r="I1592" s="352"/>
    </row>
    <row r="1593" spans="3:9">
      <c r="C1593"/>
      <c r="D1593"/>
      <c r="E1593"/>
      <c r="F1593"/>
      <c r="G1593"/>
      <c r="H1593" s="351"/>
      <c r="I1593" s="352"/>
    </row>
    <row r="1594" spans="3:9">
      <c r="C1594"/>
      <c r="D1594"/>
      <c r="E1594"/>
      <c r="F1594"/>
      <c r="G1594"/>
      <c r="H1594" s="351"/>
      <c r="I1594" s="352"/>
    </row>
    <row r="1595" spans="3:9">
      <c r="C1595"/>
      <c r="D1595"/>
      <c r="E1595"/>
      <c r="F1595"/>
      <c r="G1595"/>
      <c r="H1595" s="351"/>
      <c r="I1595" s="352"/>
    </row>
    <row r="1596" spans="3:9">
      <c r="C1596"/>
      <c r="D1596"/>
      <c r="E1596"/>
      <c r="F1596"/>
      <c r="G1596"/>
      <c r="H1596" s="351"/>
      <c r="I1596" s="352"/>
    </row>
    <row r="1597" spans="3:9">
      <c r="C1597"/>
      <c r="D1597"/>
      <c r="E1597"/>
      <c r="F1597"/>
      <c r="G1597"/>
      <c r="H1597" s="351"/>
      <c r="I1597" s="352"/>
    </row>
    <row r="1598" spans="3:9">
      <c r="C1598"/>
      <c r="D1598"/>
      <c r="E1598"/>
      <c r="F1598"/>
      <c r="G1598"/>
      <c r="H1598" s="351"/>
      <c r="I1598" s="352"/>
    </row>
    <row r="1599" spans="3:9">
      <c r="C1599"/>
      <c r="D1599"/>
      <c r="E1599"/>
      <c r="F1599"/>
      <c r="G1599"/>
      <c r="H1599" s="351"/>
      <c r="I1599" s="352"/>
    </row>
    <row r="1600" spans="3:9">
      <c r="C1600"/>
      <c r="D1600"/>
      <c r="E1600"/>
      <c r="F1600"/>
      <c r="G1600"/>
      <c r="H1600" s="351"/>
      <c r="I1600" s="352"/>
    </row>
    <row r="1601" spans="3:9">
      <c r="C1601"/>
      <c r="D1601"/>
      <c r="E1601"/>
      <c r="F1601"/>
      <c r="G1601"/>
      <c r="H1601" s="351"/>
      <c r="I1601" s="352"/>
    </row>
    <row r="1602" spans="3:9">
      <c r="C1602"/>
      <c r="D1602"/>
      <c r="E1602"/>
      <c r="F1602"/>
      <c r="G1602"/>
      <c r="H1602" s="351"/>
      <c r="I1602" s="352"/>
    </row>
    <row r="1603" spans="3:9">
      <c r="C1603"/>
      <c r="D1603"/>
      <c r="E1603"/>
      <c r="F1603"/>
      <c r="G1603"/>
      <c r="H1603" s="351"/>
      <c r="I1603" s="352"/>
    </row>
    <row r="1604" spans="3:9">
      <c r="C1604"/>
      <c r="D1604"/>
      <c r="E1604"/>
      <c r="F1604"/>
      <c r="G1604"/>
      <c r="H1604" s="351"/>
      <c r="I1604" s="352"/>
    </row>
    <row r="1605" spans="3:9">
      <c r="C1605"/>
      <c r="D1605"/>
      <c r="E1605"/>
      <c r="F1605"/>
      <c r="G1605"/>
      <c r="H1605" s="351"/>
      <c r="I1605" s="352"/>
    </row>
    <row r="1606" spans="3:9">
      <c r="C1606"/>
      <c r="D1606"/>
      <c r="E1606"/>
      <c r="F1606"/>
      <c r="G1606"/>
      <c r="H1606" s="351"/>
      <c r="I1606" s="352"/>
    </row>
    <row r="1607" spans="3:9">
      <c r="C1607"/>
      <c r="D1607"/>
      <c r="E1607"/>
      <c r="F1607"/>
      <c r="G1607"/>
      <c r="H1607" s="351"/>
      <c r="I1607" s="352"/>
    </row>
    <row r="1608" spans="3:9">
      <c r="C1608"/>
      <c r="D1608"/>
      <c r="E1608"/>
      <c r="F1608"/>
      <c r="G1608"/>
      <c r="H1608" s="351"/>
      <c r="I1608" s="352"/>
    </row>
    <row r="1609" spans="3:9">
      <c r="C1609"/>
      <c r="D1609"/>
      <c r="E1609"/>
      <c r="F1609"/>
      <c r="G1609"/>
      <c r="H1609" s="351"/>
      <c r="I1609" s="352"/>
    </row>
    <row r="1610" spans="3:9">
      <c r="C1610"/>
      <c r="D1610"/>
      <c r="E1610"/>
      <c r="F1610"/>
      <c r="G1610"/>
      <c r="H1610" s="351"/>
      <c r="I1610" s="352"/>
    </row>
    <row r="1611" spans="3:9">
      <c r="C1611"/>
      <c r="D1611"/>
      <c r="E1611"/>
      <c r="F1611"/>
      <c r="G1611"/>
      <c r="H1611" s="351"/>
      <c r="I1611" s="352"/>
    </row>
    <row r="1612" spans="3:9">
      <c r="C1612"/>
      <c r="D1612"/>
      <c r="E1612"/>
      <c r="F1612"/>
      <c r="G1612"/>
      <c r="H1612" s="351"/>
      <c r="I1612" s="352"/>
    </row>
    <row r="1613" spans="3:9">
      <c r="C1613"/>
      <c r="D1613"/>
      <c r="E1613"/>
      <c r="F1613"/>
      <c r="G1613"/>
      <c r="H1613" s="351"/>
      <c r="I1613" s="352"/>
    </row>
    <row r="1614" spans="3:9">
      <c r="C1614"/>
      <c r="D1614"/>
      <c r="E1614"/>
      <c r="F1614"/>
      <c r="G1614"/>
      <c r="H1614" s="351"/>
      <c r="I1614" s="352"/>
    </row>
    <row r="1615" spans="3:9">
      <c r="C1615"/>
      <c r="D1615"/>
      <c r="E1615"/>
      <c r="F1615"/>
      <c r="G1615"/>
      <c r="H1615" s="351"/>
      <c r="I1615" s="352"/>
    </row>
    <row r="1616" spans="3:9">
      <c r="C1616"/>
      <c r="D1616"/>
      <c r="E1616"/>
      <c r="F1616"/>
      <c r="G1616"/>
      <c r="H1616" s="351"/>
      <c r="I1616" s="352"/>
    </row>
    <row r="1617" spans="3:9">
      <c r="C1617"/>
      <c r="D1617"/>
      <c r="E1617"/>
      <c r="F1617"/>
      <c r="G1617"/>
      <c r="H1617" s="351"/>
      <c r="I1617" s="352"/>
    </row>
    <row r="1618" spans="3:9">
      <c r="C1618"/>
      <c r="D1618"/>
      <c r="E1618"/>
      <c r="F1618"/>
      <c r="G1618"/>
      <c r="H1618" s="351"/>
      <c r="I1618" s="352"/>
    </row>
    <row r="1619" spans="3:9">
      <c r="C1619"/>
      <c r="D1619"/>
      <c r="E1619"/>
      <c r="F1619"/>
      <c r="G1619"/>
      <c r="H1619" s="351"/>
      <c r="I1619" s="352"/>
    </row>
    <row r="1620" spans="3:9">
      <c r="C1620"/>
      <c r="D1620"/>
      <c r="E1620"/>
      <c r="F1620"/>
      <c r="G1620"/>
      <c r="H1620" s="351"/>
      <c r="I1620" s="352"/>
    </row>
    <row r="1621" spans="3:9">
      <c r="C1621"/>
      <c r="D1621"/>
      <c r="E1621"/>
      <c r="F1621"/>
      <c r="G1621"/>
      <c r="H1621" s="351"/>
      <c r="I1621" s="352"/>
    </row>
    <row r="1622" spans="3:9">
      <c r="C1622"/>
      <c r="D1622"/>
      <c r="E1622"/>
      <c r="F1622"/>
      <c r="G1622"/>
      <c r="H1622" s="351"/>
      <c r="I1622" s="352"/>
    </row>
    <row r="1623" spans="3:9">
      <c r="C1623"/>
      <c r="D1623"/>
      <c r="E1623"/>
      <c r="F1623"/>
      <c r="G1623"/>
      <c r="H1623" s="351"/>
      <c r="I1623" s="352"/>
    </row>
    <row r="1624" spans="3:9">
      <c r="C1624"/>
      <c r="D1624"/>
      <c r="E1624"/>
      <c r="F1624"/>
      <c r="G1624"/>
      <c r="H1624" s="351"/>
      <c r="I1624" s="352"/>
    </row>
    <row r="1625" spans="3:9">
      <c r="C1625"/>
      <c r="D1625"/>
      <c r="E1625"/>
      <c r="F1625"/>
      <c r="G1625"/>
      <c r="H1625" s="351"/>
      <c r="I1625" s="352"/>
    </row>
    <row r="1626" spans="3:9">
      <c r="C1626"/>
      <c r="D1626"/>
      <c r="E1626"/>
      <c r="F1626"/>
      <c r="G1626"/>
      <c r="H1626" s="351"/>
      <c r="I1626" s="352"/>
    </row>
    <row r="1627" spans="3:9">
      <c r="C1627"/>
      <c r="D1627"/>
      <c r="E1627"/>
      <c r="F1627"/>
      <c r="G1627"/>
      <c r="H1627" s="351"/>
      <c r="I1627" s="352"/>
    </row>
    <row r="1628" spans="3:9">
      <c r="C1628"/>
      <c r="D1628"/>
      <c r="E1628"/>
      <c r="F1628"/>
      <c r="G1628"/>
      <c r="H1628" s="351"/>
      <c r="I1628" s="352"/>
    </row>
    <row r="1629" spans="3:9">
      <c r="C1629"/>
      <c r="D1629"/>
      <c r="E1629"/>
      <c r="F1629"/>
      <c r="G1629"/>
      <c r="H1629" s="351"/>
      <c r="I1629" s="352"/>
    </row>
    <row r="1630" spans="3:9">
      <c r="C1630"/>
      <c r="D1630"/>
      <c r="E1630"/>
      <c r="F1630"/>
      <c r="G1630"/>
      <c r="H1630" s="351"/>
      <c r="I1630" s="352"/>
    </row>
    <row r="1631" spans="3:9">
      <c r="C1631"/>
      <c r="D1631"/>
      <c r="E1631"/>
      <c r="F1631"/>
      <c r="G1631"/>
      <c r="H1631" s="351"/>
      <c r="I1631" s="352"/>
    </row>
    <row r="1632" spans="3:9">
      <c r="C1632"/>
      <c r="D1632"/>
      <c r="E1632"/>
      <c r="F1632"/>
      <c r="G1632"/>
      <c r="H1632" s="351"/>
      <c r="I1632" s="352"/>
    </row>
    <row r="1633" spans="3:9">
      <c r="C1633"/>
      <c r="D1633"/>
      <c r="E1633"/>
      <c r="F1633"/>
      <c r="G1633"/>
      <c r="H1633" s="351"/>
      <c r="I1633" s="352"/>
    </row>
    <row r="1634" spans="3:9">
      <c r="C1634"/>
      <c r="D1634"/>
      <c r="E1634"/>
      <c r="F1634"/>
      <c r="G1634"/>
      <c r="H1634" s="351"/>
      <c r="I1634" s="352"/>
    </row>
    <row r="1635" spans="3:9">
      <c r="C1635"/>
      <c r="D1635"/>
      <c r="E1635"/>
      <c r="F1635"/>
      <c r="G1635"/>
      <c r="H1635" s="351"/>
      <c r="I1635" s="352"/>
    </row>
    <row r="1636" spans="3:9">
      <c r="C1636"/>
      <c r="D1636"/>
      <c r="E1636"/>
      <c r="F1636"/>
      <c r="G1636"/>
      <c r="H1636" s="351"/>
      <c r="I1636" s="352"/>
    </row>
    <row r="1637" spans="3:9">
      <c r="C1637"/>
      <c r="D1637"/>
      <c r="E1637"/>
      <c r="F1637"/>
      <c r="G1637"/>
      <c r="H1637" s="351"/>
      <c r="I1637" s="352"/>
    </row>
    <row r="1638" spans="3:9">
      <c r="C1638"/>
      <c r="D1638"/>
      <c r="E1638"/>
      <c r="F1638"/>
      <c r="G1638"/>
      <c r="H1638" s="351"/>
      <c r="I1638" s="352"/>
    </row>
    <row r="1639" spans="3:9">
      <c r="C1639"/>
      <c r="D1639"/>
      <c r="E1639"/>
      <c r="F1639"/>
      <c r="G1639"/>
      <c r="H1639" s="351"/>
      <c r="I1639" s="352"/>
    </row>
    <row r="1640" spans="3:9">
      <c r="C1640"/>
      <c r="D1640"/>
      <c r="E1640"/>
      <c r="F1640"/>
      <c r="G1640"/>
      <c r="H1640" s="351"/>
      <c r="I1640" s="352"/>
    </row>
    <row r="1641" spans="3:9">
      <c r="C1641"/>
      <c r="D1641"/>
      <c r="E1641"/>
      <c r="F1641"/>
      <c r="G1641"/>
      <c r="H1641" s="351"/>
      <c r="I1641" s="352"/>
    </row>
    <row r="1642" spans="3:9">
      <c r="C1642"/>
      <c r="D1642"/>
      <c r="E1642"/>
      <c r="F1642"/>
      <c r="G1642"/>
      <c r="H1642" s="351"/>
      <c r="I1642" s="352"/>
    </row>
    <row r="1643" spans="3:9">
      <c r="C1643"/>
      <c r="D1643"/>
      <c r="E1643"/>
      <c r="F1643"/>
      <c r="G1643"/>
      <c r="H1643" s="351"/>
      <c r="I1643" s="352"/>
    </row>
    <row r="1644" spans="3:9">
      <c r="C1644"/>
      <c r="D1644"/>
      <c r="E1644"/>
      <c r="F1644"/>
      <c r="G1644"/>
      <c r="H1644" s="351"/>
      <c r="I1644" s="352"/>
    </row>
    <row r="1645" spans="3:9">
      <c r="C1645"/>
      <c r="D1645"/>
      <c r="E1645"/>
      <c r="F1645"/>
      <c r="G1645"/>
      <c r="H1645" s="351"/>
      <c r="I1645" s="352"/>
    </row>
    <row r="1646" spans="3:9">
      <c r="C1646"/>
      <c r="D1646"/>
      <c r="E1646"/>
      <c r="F1646"/>
      <c r="G1646"/>
      <c r="H1646" s="351"/>
      <c r="I1646" s="352"/>
    </row>
    <row r="1647" spans="3:9">
      <c r="C1647"/>
      <c r="D1647"/>
      <c r="E1647"/>
      <c r="F1647"/>
      <c r="G1647"/>
      <c r="H1647" s="351"/>
      <c r="I1647" s="352"/>
    </row>
    <row r="1648" spans="3:9">
      <c r="C1648"/>
      <c r="D1648"/>
      <c r="E1648"/>
      <c r="F1648"/>
      <c r="G1648"/>
      <c r="H1648" s="351"/>
      <c r="I1648" s="352"/>
    </row>
    <row r="1649" spans="3:9">
      <c r="C1649"/>
      <c r="D1649"/>
      <c r="E1649"/>
      <c r="F1649"/>
      <c r="G1649"/>
      <c r="H1649" s="351"/>
      <c r="I1649" s="352"/>
    </row>
    <row r="1650" spans="3:9">
      <c r="C1650"/>
      <c r="D1650"/>
      <c r="E1650"/>
      <c r="F1650"/>
      <c r="G1650"/>
      <c r="H1650" s="351"/>
      <c r="I1650" s="352"/>
    </row>
    <row r="1651" spans="3:9">
      <c r="C1651"/>
      <c r="D1651"/>
      <c r="E1651"/>
      <c r="F1651"/>
      <c r="G1651"/>
      <c r="H1651" s="351"/>
      <c r="I1651" s="352"/>
    </row>
    <row r="1652" spans="3:9">
      <c r="C1652"/>
      <c r="D1652"/>
      <c r="E1652"/>
      <c r="F1652"/>
      <c r="G1652"/>
      <c r="H1652" s="351"/>
      <c r="I1652" s="352"/>
    </row>
    <row r="1653" spans="3:9">
      <c r="C1653"/>
      <c r="D1653"/>
      <c r="E1653"/>
      <c r="F1653"/>
      <c r="G1653"/>
      <c r="H1653" s="351"/>
      <c r="I1653" s="352"/>
    </row>
    <row r="1654" spans="3:9">
      <c r="C1654"/>
      <c r="D1654"/>
      <c r="E1654"/>
      <c r="F1654"/>
      <c r="G1654"/>
      <c r="H1654" s="351"/>
      <c r="I1654" s="352"/>
    </row>
    <row r="1655" spans="3:9">
      <c r="C1655"/>
      <c r="D1655"/>
      <c r="E1655"/>
      <c r="F1655"/>
      <c r="G1655"/>
      <c r="H1655" s="351"/>
      <c r="I1655" s="352"/>
    </row>
    <row r="1656" spans="3:9">
      <c r="C1656"/>
      <c r="D1656"/>
      <c r="E1656"/>
      <c r="F1656"/>
      <c r="G1656"/>
      <c r="H1656" s="351"/>
      <c r="I1656" s="352"/>
    </row>
    <row r="1657" spans="3:9">
      <c r="C1657"/>
      <c r="D1657"/>
      <c r="E1657"/>
      <c r="F1657"/>
      <c r="G1657"/>
      <c r="H1657" s="351"/>
      <c r="I1657" s="352"/>
    </row>
    <row r="1658" spans="3:9">
      <c r="C1658"/>
      <c r="D1658"/>
      <c r="E1658"/>
      <c r="F1658"/>
      <c r="G1658"/>
      <c r="H1658" s="351"/>
      <c r="I1658" s="352"/>
    </row>
    <row r="1659" spans="3:9">
      <c r="C1659"/>
      <c r="D1659"/>
      <c r="E1659"/>
      <c r="F1659"/>
      <c r="G1659"/>
      <c r="H1659" s="351"/>
      <c r="I1659" s="352"/>
    </row>
    <row r="1660" spans="3:9">
      <c r="C1660"/>
      <c r="D1660"/>
      <c r="E1660"/>
      <c r="F1660"/>
      <c r="G1660"/>
      <c r="H1660" s="351"/>
      <c r="I1660" s="352"/>
    </row>
    <row r="1661" spans="3:9">
      <c r="C1661"/>
      <c r="D1661"/>
      <c r="E1661"/>
      <c r="F1661"/>
      <c r="G1661"/>
      <c r="H1661" s="351"/>
      <c r="I1661" s="352"/>
    </row>
    <row r="1662" spans="3:9">
      <c r="C1662"/>
      <c r="D1662"/>
      <c r="E1662"/>
      <c r="F1662"/>
      <c r="G1662"/>
      <c r="H1662" s="351"/>
      <c r="I1662" s="352"/>
    </row>
    <row r="1663" spans="3:9">
      <c r="C1663"/>
      <c r="D1663"/>
      <c r="E1663"/>
      <c r="F1663"/>
      <c r="G1663"/>
      <c r="H1663" s="351"/>
      <c r="I1663" s="352"/>
    </row>
    <row r="1664" spans="3:9">
      <c r="C1664"/>
      <c r="D1664"/>
      <c r="E1664"/>
      <c r="F1664"/>
      <c r="G1664"/>
      <c r="H1664" s="351"/>
      <c r="I1664" s="352"/>
    </row>
    <row r="1665" spans="3:9">
      <c r="C1665"/>
      <c r="D1665"/>
      <c r="E1665"/>
      <c r="F1665"/>
      <c r="G1665"/>
      <c r="H1665" s="351"/>
      <c r="I1665" s="352"/>
    </row>
    <row r="1666" spans="3:9">
      <c r="C1666"/>
      <c r="D1666"/>
      <c r="E1666"/>
      <c r="F1666"/>
      <c r="G1666"/>
      <c r="H1666" s="351"/>
      <c r="I1666" s="352"/>
    </row>
    <row r="1667" spans="3:9">
      <c r="C1667"/>
      <c r="D1667"/>
      <c r="E1667"/>
      <c r="F1667"/>
      <c r="G1667"/>
      <c r="H1667" s="351"/>
      <c r="I1667" s="352"/>
    </row>
    <row r="1668" spans="3:9">
      <c r="C1668"/>
      <c r="D1668"/>
      <c r="E1668"/>
      <c r="F1668"/>
      <c r="G1668"/>
      <c r="H1668" s="351"/>
      <c r="I1668" s="352"/>
    </row>
    <row r="1669" spans="3:9">
      <c r="C1669"/>
      <c r="D1669"/>
      <c r="E1669"/>
      <c r="F1669"/>
      <c r="G1669"/>
      <c r="H1669" s="351"/>
      <c r="I1669" s="352"/>
    </row>
    <row r="1670" spans="3:9">
      <c r="C1670"/>
      <c r="D1670"/>
      <c r="E1670"/>
      <c r="F1670"/>
      <c r="G1670"/>
      <c r="H1670" s="351"/>
      <c r="I1670" s="352"/>
    </row>
    <row r="1671" spans="3:9">
      <c r="C1671"/>
      <c r="D1671"/>
      <c r="E1671"/>
      <c r="F1671"/>
      <c r="G1671"/>
      <c r="H1671" s="351"/>
      <c r="I1671" s="352"/>
    </row>
    <row r="1672" spans="3:9">
      <c r="C1672"/>
      <c r="D1672"/>
      <c r="E1672"/>
      <c r="F1672"/>
      <c r="G1672"/>
      <c r="H1672" s="351"/>
      <c r="I1672" s="352"/>
    </row>
    <row r="1673" spans="3:9">
      <c r="C1673"/>
      <c r="D1673"/>
      <c r="E1673"/>
      <c r="F1673"/>
      <c r="G1673"/>
      <c r="H1673" s="351"/>
      <c r="I1673" s="352"/>
    </row>
    <row r="1674" spans="3:9">
      <c r="C1674"/>
      <c r="D1674"/>
      <c r="E1674"/>
      <c r="F1674"/>
      <c r="G1674"/>
      <c r="H1674" s="351"/>
      <c r="I1674" s="352"/>
    </row>
    <row r="1675" spans="3:9">
      <c r="C1675"/>
      <c r="D1675"/>
      <c r="E1675"/>
      <c r="F1675"/>
      <c r="G1675"/>
      <c r="H1675" s="351"/>
      <c r="I1675" s="352"/>
    </row>
    <row r="1676" spans="3:9">
      <c r="C1676"/>
      <c r="D1676"/>
      <c r="E1676"/>
      <c r="F1676"/>
      <c r="G1676"/>
      <c r="H1676" s="351"/>
      <c r="I1676" s="352"/>
    </row>
    <row r="1677" spans="3:9">
      <c r="C1677"/>
      <c r="D1677"/>
      <c r="E1677"/>
      <c r="F1677"/>
      <c r="G1677"/>
      <c r="H1677" s="351"/>
      <c r="I1677" s="352"/>
    </row>
    <row r="1678" spans="3:9">
      <c r="C1678"/>
      <c r="D1678"/>
      <c r="E1678"/>
      <c r="F1678"/>
      <c r="G1678"/>
      <c r="H1678" s="351"/>
      <c r="I1678" s="352"/>
    </row>
    <row r="1679" spans="3:9">
      <c r="C1679"/>
      <c r="D1679"/>
      <c r="E1679"/>
      <c r="F1679"/>
      <c r="G1679"/>
      <c r="H1679" s="351"/>
      <c r="I1679" s="352"/>
    </row>
    <row r="1680" spans="3:9">
      <c r="C1680"/>
      <c r="D1680"/>
      <c r="E1680"/>
      <c r="F1680"/>
      <c r="G1680"/>
      <c r="H1680" s="351"/>
      <c r="I1680" s="352"/>
    </row>
    <row r="1681" spans="3:9">
      <c r="C1681"/>
      <c r="D1681"/>
      <c r="E1681"/>
      <c r="F1681"/>
      <c r="G1681"/>
      <c r="H1681" s="351"/>
      <c r="I1681" s="352"/>
    </row>
    <row r="1682" spans="3:9">
      <c r="C1682"/>
      <c r="D1682"/>
      <c r="E1682"/>
      <c r="F1682"/>
      <c r="G1682"/>
      <c r="H1682" s="351"/>
      <c r="I1682" s="352"/>
    </row>
    <row r="1683" spans="3:9">
      <c r="C1683"/>
      <c r="D1683"/>
      <c r="E1683"/>
      <c r="F1683"/>
      <c r="G1683"/>
      <c r="H1683" s="351"/>
      <c r="I1683" s="352"/>
    </row>
    <row r="1684" spans="3:9">
      <c r="C1684"/>
      <c r="D1684"/>
      <c r="E1684"/>
      <c r="F1684"/>
      <c r="G1684"/>
      <c r="H1684" s="351"/>
      <c r="I1684" s="352"/>
    </row>
    <row r="1685" spans="3:9">
      <c r="C1685"/>
      <c r="D1685"/>
      <c r="E1685"/>
      <c r="F1685"/>
      <c r="G1685"/>
      <c r="H1685" s="351"/>
      <c r="I1685" s="352"/>
    </row>
    <row r="1686" spans="3:9">
      <c r="C1686"/>
      <c r="D1686"/>
      <c r="E1686"/>
      <c r="F1686"/>
      <c r="G1686"/>
      <c r="H1686" s="351"/>
      <c r="I1686" s="352"/>
    </row>
    <row r="1687" spans="3:9">
      <c r="C1687"/>
      <c r="D1687"/>
      <c r="E1687"/>
      <c r="F1687"/>
      <c r="G1687"/>
      <c r="H1687" s="351"/>
      <c r="I1687" s="352"/>
    </row>
    <row r="1688" spans="3:9">
      <c r="C1688"/>
      <c r="D1688"/>
      <c r="E1688"/>
      <c r="F1688"/>
      <c r="G1688"/>
      <c r="H1688" s="351"/>
      <c r="I1688" s="352"/>
    </row>
    <row r="1689" spans="3:9">
      <c r="C1689"/>
      <c r="D1689"/>
      <c r="E1689"/>
      <c r="F1689"/>
      <c r="G1689"/>
      <c r="H1689" s="351"/>
      <c r="I1689" s="352"/>
    </row>
    <row r="1690" spans="3:9">
      <c r="C1690"/>
      <c r="D1690"/>
      <c r="E1690"/>
      <c r="F1690"/>
      <c r="G1690"/>
      <c r="H1690" s="351"/>
      <c r="I1690" s="352"/>
    </row>
    <row r="1691" spans="3:9">
      <c r="C1691"/>
      <c r="D1691"/>
      <c r="E1691"/>
      <c r="F1691"/>
      <c r="G1691"/>
      <c r="H1691" s="351"/>
      <c r="I1691" s="352"/>
    </row>
    <row r="1692" spans="3:9">
      <c r="C1692"/>
      <c r="D1692"/>
      <c r="E1692"/>
      <c r="F1692"/>
      <c r="G1692"/>
      <c r="H1692" s="351"/>
      <c r="I1692" s="352"/>
    </row>
    <row r="1693" spans="3:9">
      <c r="C1693"/>
      <c r="D1693"/>
      <c r="E1693"/>
      <c r="F1693"/>
      <c r="G1693"/>
      <c r="H1693" s="351"/>
      <c r="I1693" s="352"/>
    </row>
    <row r="1694" spans="3:9">
      <c r="C1694"/>
      <c r="D1694"/>
      <c r="E1694"/>
      <c r="F1694"/>
      <c r="G1694"/>
      <c r="H1694" s="351"/>
      <c r="I1694" s="352"/>
    </row>
    <row r="1695" spans="3:9">
      <c r="C1695"/>
      <c r="D1695"/>
      <c r="E1695"/>
      <c r="F1695"/>
      <c r="G1695"/>
      <c r="H1695" s="351"/>
      <c r="I1695" s="352"/>
    </row>
    <row r="1696" spans="3:9">
      <c r="C1696"/>
      <c r="D1696"/>
      <c r="E1696"/>
      <c r="F1696"/>
      <c r="G1696"/>
      <c r="H1696" s="351"/>
      <c r="I1696" s="352"/>
    </row>
    <row r="1697" spans="3:9">
      <c r="C1697"/>
      <c r="D1697"/>
      <c r="E1697"/>
      <c r="F1697"/>
      <c r="G1697"/>
      <c r="H1697" s="351"/>
      <c r="I1697" s="352"/>
    </row>
    <row r="1698" spans="3:9">
      <c r="C1698"/>
      <c r="D1698"/>
      <c r="E1698"/>
      <c r="F1698"/>
      <c r="G1698"/>
      <c r="H1698" s="351"/>
      <c r="I1698" s="352"/>
    </row>
    <row r="1699" spans="3:9">
      <c r="C1699"/>
      <c r="D1699"/>
      <c r="E1699"/>
      <c r="F1699"/>
      <c r="G1699"/>
      <c r="H1699" s="351"/>
      <c r="I1699" s="352"/>
    </row>
    <row r="1700" spans="3:9">
      <c r="C1700"/>
      <c r="D1700"/>
      <c r="E1700"/>
      <c r="F1700"/>
      <c r="G1700"/>
      <c r="H1700" s="351"/>
      <c r="I1700" s="352"/>
    </row>
    <row r="1701" spans="3:9">
      <c r="C1701"/>
      <c r="D1701"/>
      <c r="E1701"/>
      <c r="F1701"/>
      <c r="G1701"/>
      <c r="H1701" s="351"/>
      <c r="I1701" s="352"/>
    </row>
    <row r="1702" spans="3:9">
      <c r="C1702"/>
      <c r="D1702"/>
      <c r="E1702"/>
      <c r="F1702"/>
      <c r="G1702"/>
      <c r="H1702" s="351"/>
      <c r="I1702" s="352"/>
    </row>
    <row r="1703" spans="3:9">
      <c r="C1703"/>
      <c r="D1703"/>
      <c r="E1703"/>
      <c r="F1703"/>
      <c r="G1703"/>
      <c r="H1703" s="351"/>
      <c r="I1703" s="352"/>
    </row>
    <row r="1704" spans="3:9">
      <c r="C1704"/>
      <c r="D1704"/>
      <c r="E1704"/>
      <c r="F1704"/>
      <c r="G1704"/>
      <c r="H1704" s="351"/>
      <c r="I1704" s="352"/>
    </row>
    <row r="1705" spans="3:9">
      <c r="C1705"/>
      <c r="D1705"/>
      <c r="E1705"/>
      <c r="F1705"/>
      <c r="G1705"/>
      <c r="H1705" s="351"/>
      <c r="I1705" s="352"/>
    </row>
    <row r="1706" spans="3:9">
      <c r="C1706"/>
      <c r="D1706"/>
      <c r="E1706"/>
      <c r="F1706"/>
      <c r="G1706"/>
      <c r="H1706" s="351"/>
      <c r="I1706" s="352"/>
    </row>
    <row r="1707" spans="3:9">
      <c r="C1707"/>
      <c r="D1707"/>
      <c r="E1707"/>
      <c r="F1707"/>
      <c r="G1707"/>
      <c r="H1707" s="351"/>
      <c r="I1707" s="352"/>
    </row>
    <row r="1708" spans="3:9">
      <c r="C1708"/>
      <c r="D1708"/>
      <c r="E1708"/>
      <c r="F1708"/>
      <c r="G1708"/>
      <c r="H1708" s="351"/>
      <c r="I1708" s="352"/>
    </row>
    <row r="1709" spans="3:9">
      <c r="C1709"/>
      <c r="D1709"/>
      <c r="E1709"/>
      <c r="F1709"/>
      <c r="G1709"/>
      <c r="H1709" s="351"/>
      <c r="I1709" s="352"/>
    </row>
    <row r="1710" spans="3:9">
      <c r="C1710"/>
      <c r="D1710"/>
      <c r="E1710"/>
      <c r="F1710"/>
      <c r="G1710"/>
      <c r="H1710" s="351"/>
      <c r="I1710" s="352"/>
    </row>
    <row r="1711" spans="3:9">
      <c r="C1711"/>
      <c r="D1711"/>
      <c r="E1711"/>
      <c r="F1711"/>
      <c r="G1711"/>
      <c r="H1711" s="351"/>
      <c r="I1711" s="352"/>
    </row>
    <row r="1712" spans="3:9">
      <c r="C1712"/>
      <c r="D1712"/>
      <c r="E1712"/>
      <c r="F1712"/>
      <c r="G1712"/>
      <c r="H1712" s="351"/>
      <c r="I1712" s="352"/>
    </row>
    <row r="1713" spans="3:9">
      <c r="C1713"/>
      <c r="D1713"/>
      <c r="E1713"/>
      <c r="F1713"/>
      <c r="G1713"/>
      <c r="H1713" s="351"/>
      <c r="I1713" s="352"/>
    </row>
    <row r="1714" spans="3:9">
      <c r="C1714"/>
      <c r="D1714"/>
      <c r="E1714"/>
      <c r="F1714"/>
      <c r="G1714"/>
      <c r="H1714" s="351"/>
      <c r="I1714" s="352"/>
    </row>
    <row r="1715" spans="3:9">
      <c r="C1715"/>
      <c r="D1715"/>
      <c r="E1715"/>
      <c r="F1715"/>
      <c r="G1715"/>
      <c r="H1715" s="351"/>
      <c r="I1715" s="352"/>
    </row>
    <row r="1716" spans="3:9">
      <c r="C1716"/>
      <c r="D1716"/>
      <c r="E1716"/>
      <c r="F1716"/>
      <c r="G1716"/>
      <c r="H1716" s="351"/>
      <c r="I1716" s="352"/>
    </row>
    <row r="1717" spans="3:9">
      <c r="C1717"/>
      <c r="D1717"/>
      <c r="E1717"/>
      <c r="F1717"/>
      <c r="G1717"/>
      <c r="H1717" s="351"/>
      <c r="I1717" s="352"/>
    </row>
    <row r="1718" spans="3:9">
      <c r="C1718"/>
      <c r="D1718"/>
      <c r="E1718"/>
      <c r="F1718"/>
      <c r="G1718"/>
      <c r="H1718" s="351"/>
      <c r="I1718" s="352"/>
    </row>
    <row r="1719" spans="3:9">
      <c r="C1719"/>
      <c r="D1719"/>
      <c r="E1719"/>
      <c r="F1719"/>
      <c r="G1719"/>
      <c r="H1719" s="351"/>
      <c r="I1719" s="352"/>
    </row>
    <row r="1720" spans="3:9">
      <c r="C1720"/>
      <c r="D1720"/>
      <c r="E1720"/>
      <c r="F1720"/>
      <c r="G1720"/>
      <c r="H1720" s="351"/>
      <c r="I1720" s="352"/>
    </row>
    <row r="1721" spans="3:9">
      <c r="C1721"/>
      <c r="D1721"/>
      <c r="E1721"/>
      <c r="F1721"/>
      <c r="G1721"/>
      <c r="H1721" s="351"/>
      <c r="I1721" s="352"/>
    </row>
    <row r="1722" spans="3:9">
      <c r="C1722"/>
      <c r="D1722"/>
      <c r="E1722"/>
      <c r="F1722"/>
      <c r="G1722"/>
      <c r="H1722" s="351"/>
      <c r="I1722" s="352"/>
    </row>
    <row r="1723" spans="3:9">
      <c r="C1723"/>
      <c r="D1723"/>
      <c r="E1723"/>
      <c r="F1723"/>
      <c r="G1723"/>
      <c r="H1723" s="351"/>
      <c r="I1723" s="352"/>
    </row>
    <row r="1724" spans="3:9">
      <c r="C1724"/>
      <c r="D1724"/>
      <c r="E1724"/>
      <c r="F1724"/>
      <c r="G1724"/>
      <c r="H1724" s="351"/>
      <c r="I1724" s="352"/>
    </row>
    <row r="1725" spans="3:9">
      <c r="C1725"/>
      <c r="D1725"/>
      <c r="E1725"/>
      <c r="F1725"/>
      <c r="G1725"/>
      <c r="H1725" s="351"/>
      <c r="I1725" s="352"/>
    </row>
    <row r="1726" spans="3:9">
      <c r="C1726"/>
      <c r="D1726"/>
      <c r="E1726"/>
      <c r="F1726"/>
      <c r="G1726"/>
      <c r="H1726" s="351"/>
      <c r="I1726" s="352"/>
    </row>
    <row r="1727" spans="3:9">
      <c r="C1727"/>
      <c r="D1727"/>
      <c r="E1727"/>
      <c r="F1727"/>
      <c r="G1727"/>
      <c r="H1727" s="351"/>
      <c r="I1727" s="352"/>
    </row>
    <row r="1728" spans="3:9">
      <c r="C1728"/>
      <c r="D1728"/>
      <c r="E1728"/>
      <c r="F1728"/>
      <c r="G1728"/>
      <c r="H1728" s="351"/>
      <c r="I1728" s="352"/>
    </row>
    <row r="1729" spans="3:9">
      <c r="C1729"/>
      <c r="D1729"/>
      <c r="E1729"/>
      <c r="F1729"/>
      <c r="G1729"/>
      <c r="H1729" s="351"/>
      <c r="I1729" s="352"/>
    </row>
    <row r="1730" spans="3:9">
      <c r="C1730"/>
      <c r="D1730"/>
      <c r="E1730"/>
      <c r="F1730"/>
      <c r="G1730"/>
      <c r="H1730" s="351"/>
      <c r="I1730" s="352"/>
    </row>
    <row r="1731" spans="3:9">
      <c r="C1731"/>
      <c r="D1731"/>
      <c r="E1731"/>
      <c r="F1731"/>
      <c r="G1731"/>
      <c r="H1731" s="351"/>
      <c r="I1731" s="352"/>
    </row>
    <row r="1732" spans="3:9">
      <c r="C1732"/>
      <c r="D1732"/>
      <c r="E1732"/>
      <c r="F1732"/>
      <c r="G1732"/>
      <c r="H1732" s="351"/>
      <c r="I1732" s="352"/>
    </row>
    <row r="1733" spans="3:9">
      <c r="C1733"/>
      <c r="D1733"/>
      <c r="E1733"/>
      <c r="F1733"/>
      <c r="G1733"/>
      <c r="H1733" s="351"/>
      <c r="I1733" s="352"/>
    </row>
    <row r="1734" spans="3:9">
      <c r="C1734"/>
      <c r="D1734"/>
      <c r="E1734"/>
      <c r="F1734"/>
      <c r="G1734"/>
      <c r="H1734" s="351"/>
      <c r="I1734" s="352"/>
    </row>
    <row r="1735" spans="3:9">
      <c r="C1735"/>
      <c r="D1735"/>
      <c r="E1735"/>
      <c r="F1735"/>
      <c r="G1735"/>
      <c r="H1735" s="351"/>
      <c r="I1735" s="352"/>
    </row>
    <row r="1736" spans="3:9">
      <c r="C1736"/>
      <c r="D1736"/>
      <c r="E1736"/>
      <c r="F1736"/>
      <c r="G1736"/>
      <c r="H1736" s="351"/>
      <c r="I1736" s="352"/>
    </row>
    <row r="1737" spans="3:9">
      <c r="C1737"/>
      <c r="D1737"/>
      <c r="E1737"/>
      <c r="F1737"/>
      <c r="G1737"/>
      <c r="H1737" s="351"/>
      <c r="I1737" s="352"/>
    </row>
    <row r="1738" spans="3:9">
      <c r="C1738"/>
      <c r="D1738"/>
      <c r="E1738"/>
      <c r="F1738"/>
      <c r="G1738"/>
      <c r="H1738" s="351"/>
      <c r="I1738" s="352"/>
    </row>
    <row r="1739" spans="3:9">
      <c r="C1739"/>
      <c r="D1739"/>
      <c r="E1739"/>
      <c r="F1739"/>
      <c r="G1739"/>
      <c r="H1739" s="351"/>
      <c r="I1739" s="352"/>
    </row>
    <row r="1740" spans="3:9">
      <c r="C1740"/>
      <c r="D1740"/>
      <c r="E1740"/>
      <c r="F1740"/>
      <c r="G1740"/>
      <c r="H1740" s="351"/>
      <c r="I1740" s="352"/>
    </row>
    <row r="1741" spans="3:9">
      <c r="C1741"/>
      <c r="D1741"/>
      <c r="E1741"/>
      <c r="F1741"/>
      <c r="G1741"/>
      <c r="H1741" s="351"/>
      <c r="I1741" s="352"/>
    </row>
    <row r="1742" spans="3:9">
      <c r="C1742"/>
      <c r="D1742"/>
      <c r="E1742"/>
      <c r="F1742"/>
      <c r="G1742"/>
      <c r="H1742" s="351"/>
      <c r="I1742" s="352"/>
    </row>
    <row r="1743" spans="3:9">
      <c r="C1743"/>
      <c r="D1743"/>
      <c r="E1743"/>
      <c r="F1743"/>
      <c r="G1743"/>
      <c r="H1743" s="351"/>
      <c r="I1743" s="352"/>
    </row>
    <row r="1744" spans="3:9">
      <c r="C1744"/>
      <c r="D1744"/>
      <c r="E1744"/>
      <c r="F1744"/>
      <c r="G1744"/>
      <c r="H1744" s="351"/>
      <c r="I1744" s="352"/>
    </row>
    <row r="1745" spans="3:9">
      <c r="C1745"/>
      <c r="D1745"/>
      <c r="E1745"/>
      <c r="F1745"/>
      <c r="G1745"/>
      <c r="H1745" s="351"/>
      <c r="I1745" s="352"/>
    </row>
    <row r="1746" spans="3:9">
      <c r="C1746"/>
      <c r="D1746"/>
      <c r="E1746"/>
      <c r="F1746"/>
      <c r="G1746"/>
      <c r="H1746" s="351"/>
      <c r="I1746" s="352"/>
    </row>
    <row r="1747" spans="3:9">
      <c r="C1747"/>
      <c r="D1747"/>
      <c r="E1747"/>
      <c r="F1747"/>
      <c r="G1747"/>
      <c r="H1747" s="351"/>
      <c r="I1747" s="352"/>
    </row>
    <row r="1748" spans="3:9">
      <c r="C1748"/>
      <c r="D1748"/>
      <c r="E1748"/>
      <c r="F1748"/>
      <c r="G1748"/>
      <c r="H1748" s="351"/>
      <c r="I1748" s="352"/>
    </row>
    <row r="1749" spans="3:9">
      <c r="C1749"/>
      <c r="D1749"/>
      <c r="E1749"/>
      <c r="F1749"/>
      <c r="G1749"/>
      <c r="H1749" s="351"/>
      <c r="I1749" s="352"/>
    </row>
    <row r="1750" spans="3:9">
      <c r="C1750"/>
      <c r="D1750"/>
      <c r="E1750"/>
      <c r="F1750"/>
      <c r="G1750"/>
      <c r="H1750" s="351"/>
      <c r="I1750" s="352"/>
    </row>
    <row r="1751" spans="3:9">
      <c r="C1751"/>
      <c r="D1751"/>
      <c r="E1751"/>
      <c r="F1751"/>
      <c r="G1751"/>
      <c r="H1751" s="351"/>
      <c r="I1751" s="352"/>
    </row>
    <row r="1752" spans="3:9">
      <c r="C1752"/>
      <c r="D1752"/>
      <c r="E1752"/>
      <c r="F1752"/>
      <c r="G1752"/>
      <c r="H1752" s="351"/>
      <c r="I1752" s="352"/>
    </row>
    <row r="1753" spans="3:9">
      <c r="C1753"/>
      <c r="D1753"/>
      <c r="E1753"/>
      <c r="F1753"/>
      <c r="G1753"/>
      <c r="H1753" s="351"/>
      <c r="I1753" s="352"/>
    </row>
    <row r="1754" spans="3:9">
      <c r="C1754"/>
      <c r="D1754"/>
      <c r="E1754"/>
      <c r="F1754"/>
      <c r="G1754"/>
      <c r="H1754" s="351"/>
      <c r="I1754" s="352"/>
    </row>
    <row r="1755" spans="3:9">
      <c r="C1755"/>
      <c r="D1755"/>
      <c r="E1755"/>
      <c r="F1755"/>
      <c r="G1755"/>
      <c r="H1755" s="351"/>
      <c r="I1755" s="352"/>
    </row>
    <row r="1756" spans="3:9">
      <c r="C1756"/>
      <c r="D1756"/>
      <c r="E1756"/>
      <c r="F1756"/>
      <c r="G1756"/>
      <c r="H1756" s="351"/>
      <c r="I1756" s="352"/>
    </row>
    <row r="1757" spans="3:9">
      <c r="C1757"/>
      <c r="D1757"/>
      <c r="E1757"/>
      <c r="F1757"/>
      <c r="G1757"/>
      <c r="H1757" s="351"/>
      <c r="I1757" s="352"/>
    </row>
    <row r="1758" spans="3:9">
      <c r="C1758"/>
      <c r="D1758"/>
      <c r="E1758"/>
      <c r="F1758"/>
      <c r="G1758"/>
      <c r="H1758" s="351"/>
      <c r="I1758" s="352"/>
    </row>
    <row r="1759" spans="3:9">
      <c r="C1759"/>
      <c r="D1759"/>
      <c r="E1759"/>
      <c r="F1759"/>
      <c r="G1759"/>
      <c r="H1759" s="351"/>
      <c r="I1759" s="352"/>
    </row>
    <row r="1760" spans="3:9">
      <c r="C1760"/>
      <c r="D1760"/>
      <c r="E1760"/>
      <c r="F1760"/>
      <c r="G1760"/>
      <c r="H1760" s="351"/>
      <c r="I1760" s="352"/>
    </row>
    <row r="1761" spans="3:9">
      <c r="C1761"/>
      <c r="D1761"/>
      <c r="E1761"/>
      <c r="F1761"/>
      <c r="G1761"/>
      <c r="H1761" s="351"/>
      <c r="I1761" s="352"/>
    </row>
    <row r="1762" spans="3:9">
      <c r="C1762"/>
      <c r="D1762"/>
      <c r="E1762"/>
      <c r="F1762"/>
      <c r="G1762"/>
      <c r="H1762" s="351"/>
      <c r="I1762" s="352"/>
    </row>
    <row r="1763" spans="3:9">
      <c r="C1763"/>
      <c r="D1763"/>
      <c r="E1763"/>
      <c r="F1763"/>
      <c r="G1763"/>
      <c r="H1763" s="351"/>
      <c r="I1763" s="352"/>
    </row>
    <row r="1764" spans="3:9">
      <c r="C1764"/>
      <c r="D1764"/>
      <c r="E1764"/>
      <c r="F1764"/>
      <c r="G1764"/>
      <c r="H1764" s="351"/>
      <c r="I1764" s="352"/>
    </row>
    <row r="1765" spans="3:9">
      <c r="C1765"/>
      <c r="D1765"/>
      <c r="E1765"/>
      <c r="F1765"/>
      <c r="G1765"/>
      <c r="H1765" s="351"/>
      <c r="I1765" s="352"/>
    </row>
    <row r="1766" spans="3:9">
      <c r="C1766"/>
      <c r="D1766"/>
      <c r="E1766"/>
      <c r="F1766"/>
      <c r="G1766"/>
      <c r="H1766" s="351"/>
      <c r="I1766" s="352"/>
    </row>
    <row r="1767" spans="3:9">
      <c r="C1767"/>
      <c r="D1767"/>
      <c r="E1767"/>
      <c r="F1767"/>
      <c r="G1767"/>
      <c r="H1767" s="351"/>
      <c r="I1767" s="352"/>
    </row>
    <row r="1768" spans="3:9">
      <c r="C1768"/>
      <c r="D1768"/>
      <c r="E1768"/>
      <c r="F1768"/>
      <c r="G1768"/>
      <c r="H1768" s="351"/>
      <c r="I1768" s="352"/>
    </row>
    <row r="1769" spans="3:9">
      <c r="C1769"/>
      <c r="D1769"/>
      <c r="E1769"/>
      <c r="F1769"/>
      <c r="G1769"/>
      <c r="H1769" s="351"/>
      <c r="I1769" s="352"/>
    </row>
    <row r="1770" spans="3:9">
      <c r="C1770"/>
      <c r="D1770"/>
      <c r="E1770"/>
      <c r="F1770"/>
      <c r="G1770"/>
      <c r="H1770" s="351"/>
      <c r="I1770" s="352"/>
    </row>
    <row r="1771" spans="3:9">
      <c r="C1771"/>
      <c r="D1771"/>
      <c r="E1771"/>
      <c r="F1771"/>
      <c r="G1771"/>
      <c r="H1771" s="351"/>
      <c r="I1771" s="352"/>
    </row>
    <row r="1772" spans="3:9">
      <c r="C1772"/>
      <c r="D1772"/>
      <c r="E1772"/>
      <c r="F1772"/>
      <c r="G1772"/>
      <c r="H1772" s="351"/>
      <c r="I1772" s="352"/>
    </row>
    <row r="1773" spans="3:9">
      <c r="C1773"/>
      <c r="D1773"/>
      <c r="E1773"/>
      <c r="F1773"/>
      <c r="G1773"/>
      <c r="H1773" s="351"/>
      <c r="I1773" s="352"/>
    </row>
    <row r="1774" spans="3:9">
      <c r="C1774"/>
      <c r="D1774"/>
      <c r="E1774"/>
      <c r="F1774"/>
      <c r="G1774"/>
      <c r="H1774" s="351"/>
      <c r="I1774" s="352"/>
    </row>
    <row r="1775" spans="3:9">
      <c r="C1775"/>
      <c r="D1775"/>
      <c r="E1775"/>
      <c r="F1775"/>
      <c r="G1775"/>
      <c r="H1775" s="351"/>
      <c r="I1775" s="352"/>
    </row>
    <row r="1776" spans="3:9">
      <c r="C1776"/>
      <c r="D1776"/>
      <c r="E1776"/>
      <c r="F1776"/>
      <c r="G1776"/>
      <c r="H1776" s="351"/>
      <c r="I1776" s="352"/>
    </row>
    <row r="1777" spans="3:9">
      <c r="C1777"/>
      <c r="D1777"/>
      <c r="E1777"/>
      <c r="F1777"/>
      <c r="G1777"/>
      <c r="H1777" s="351"/>
      <c r="I1777" s="352"/>
    </row>
    <row r="1778" spans="3:9">
      <c r="C1778"/>
      <c r="D1778"/>
      <c r="E1778"/>
      <c r="F1778"/>
      <c r="G1778"/>
      <c r="H1778" s="351"/>
      <c r="I1778" s="352"/>
    </row>
    <row r="1779" spans="3:9">
      <c r="C1779"/>
      <c r="D1779"/>
      <c r="E1779"/>
      <c r="F1779"/>
      <c r="G1779"/>
      <c r="H1779" s="351"/>
      <c r="I1779" s="352"/>
    </row>
    <row r="1780" spans="3:9">
      <c r="C1780"/>
      <c r="D1780"/>
      <c r="E1780"/>
      <c r="F1780"/>
      <c r="G1780"/>
      <c r="H1780" s="351"/>
      <c r="I1780" s="352"/>
    </row>
    <row r="1781" spans="3:9">
      <c r="C1781"/>
      <c r="D1781"/>
      <c r="E1781"/>
      <c r="F1781"/>
      <c r="G1781"/>
      <c r="H1781" s="351"/>
      <c r="I1781" s="352"/>
    </row>
    <row r="1782" spans="3:9">
      <c r="C1782"/>
      <c r="D1782"/>
      <c r="E1782"/>
      <c r="F1782"/>
      <c r="G1782"/>
      <c r="H1782" s="351"/>
      <c r="I1782" s="352"/>
    </row>
    <row r="1783" spans="3:9">
      <c r="C1783"/>
      <c r="D1783"/>
      <c r="E1783"/>
      <c r="F1783"/>
      <c r="G1783"/>
      <c r="H1783" s="351"/>
      <c r="I1783" s="352"/>
    </row>
    <row r="1784" spans="3:9">
      <c r="C1784"/>
      <c r="D1784"/>
      <c r="E1784"/>
      <c r="F1784"/>
      <c r="G1784"/>
      <c r="H1784" s="351"/>
      <c r="I1784" s="352"/>
    </row>
    <row r="1785" spans="3:9">
      <c r="C1785"/>
      <c r="D1785"/>
      <c r="E1785"/>
      <c r="F1785"/>
      <c r="G1785"/>
      <c r="H1785" s="351"/>
      <c r="I1785" s="352"/>
    </row>
    <row r="1786" spans="3:9">
      <c r="C1786"/>
      <c r="D1786"/>
      <c r="E1786"/>
      <c r="F1786"/>
      <c r="G1786"/>
      <c r="H1786" s="351"/>
      <c r="I1786" s="352"/>
    </row>
    <row r="1787" spans="3:9">
      <c r="C1787"/>
      <c r="D1787"/>
      <c r="E1787"/>
      <c r="F1787"/>
      <c r="G1787"/>
      <c r="H1787" s="351"/>
      <c r="I1787" s="352"/>
    </row>
    <row r="1788" spans="3:9">
      <c r="C1788"/>
      <c r="D1788"/>
      <c r="E1788"/>
      <c r="F1788"/>
      <c r="G1788"/>
      <c r="H1788" s="351"/>
      <c r="I1788" s="352"/>
    </row>
    <row r="1789" spans="3:9">
      <c r="C1789"/>
      <c r="D1789"/>
      <c r="E1789"/>
      <c r="F1789"/>
      <c r="G1789"/>
      <c r="H1789" s="351"/>
      <c r="I1789" s="352"/>
    </row>
    <row r="1790" spans="3:9">
      <c r="C1790"/>
      <c r="D1790"/>
      <c r="E1790"/>
      <c r="F1790"/>
      <c r="G1790"/>
      <c r="H1790" s="351"/>
      <c r="I1790" s="352"/>
    </row>
    <row r="1791" spans="3:9">
      <c r="C1791"/>
      <c r="D1791"/>
      <c r="E1791"/>
      <c r="F1791"/>
      <c r="G1791"/>
      <c r="H1791" s="351"/>
      <c r="I1791" s="352"/>
    </row>
    <row r="1792" spans="3:9">
      <c r="C1792"/>
      <c r="D1792"/>
      <c r="E1792"/>
      <c r="F1792"/>
      <c r="G1792"/>
      <c r="H1792" s="351"/>
      <c r="I1792" s="352"/>
    </row>
    <row r="1793" spans="3:9">
      <c r="C1793"/>
      <c r="D1793"/>
      <c r="E1793"/>
      <c r="F1793"/>
      <c r="G1793"/>
      <c r="H1793" s="351"/>
      <c r="I1793" s="352"/>
    </row>
    <row r="1794" spans="3:9">
      <c r="C1794"/>
      <c r="D1794"/>
      <c r="E1794"/>
      <c r="F1794"/>
      <c r="G1794"/>
      <c r="H1794" s="351"/>
      <c r="I1794" s="352"/>
    </row>
    <row r="1795" spans="3:9">
      <c r="C1795"/>
      <c r="D1795"/>
      <c r="E1795"/>
      <c r="F1795"/>
      <c r="G1795"/>
      <c r="H1795" s="351"/>
      <c r="I1795" s="352"/>
    </row>
    <row r="1796" spans="3:9">
      <c r="C1796"/>
      <c r="D1796"/>
      <c r="E1796"/>
      <c r="F1796"/>
      <c r="G1796"/>
      <c r="H1796" s="351"/>
      <c r="I1796" s="352"/>
    </row>
    <row r="1797" spans="3:9">
      <c r="C1797"/>
      <c r="D1797"/>
      <c r="E1797"/>
      <c r="F1797"/>
      <c r="G1797"/>
      <c r="H1797" s="351"/>
      <c r="I1797" s="352"/>
    </row>
    <row r="1798" spans="3:9">
      <c r="C1798"/>
      <c r="D1798"/>
      <c r="E1798"/>
      <c r="F1798"/>
      <c r="G1798"/>
      <c r="H1798" s="351"/>
      <c r="I1798" s="352"/>
    </row>
    <row r="1799" spans="3:9">
      <c r="C1799"/>
      <c r="D1799"/>
      <c r="E1799"/>
      <c r="F1799"/>
      <c r="G1799"/>
      <c r="H1799" s="351"/>
      <c r="I1799" s="352"/>
    </row>
    <row r="1800" spans="3:9">
      <c r="C1800"/>
      <c r="D1800"/>
      <c r="E1800"/>
      <c r="F1800"/>
      <c r="G1800"/>
      <c r="H1800" s="351"/>
      <c r="I1800" s="352"/>
    </row>
    <row r="1801" spans="3:9">
      <c r="C1801"/>
      <c r="D1801"/>
      <c r="E1801"/>
      <c r="F1801"/>
      <c r="G1801"/>
      <c r="H1801" s="351"/>
      <c r="I1801" s="352"/>
    </row>
    <row r="1802" spans="3:9">
      <c r="C1802"/>
      <c r="D1802"/>
      <c r="E1802"/>
      <c r="F1802"/>
      <c r="G1802"/>
      <c r="H1802" s="351"/>
      <c r="I1802" s="352"/>
    </row>
    <row r="1803" spans="3:9">
      <c r="C1803"/>
      <c r="D1803"/>
      <c r="E1803"/>
      <c r="F1803"/>
      <c r="G1803"/>
      <c r="H1803" s="351"/>
      <c r="I1803" s="352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86" activePane="bottomLeft" state="frozen"/>
      <selection pane="bottomLeft" activeCell="C88" sqref="C8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42195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482</v>
      </c>
      <c r="C5" s="16">
        <v>90</v>
      </c>
    </row>
    <row r="6" spans="1:8">
      <c r="A6" s="21">
        <v>2</v>
      </c>
      <c r="B6" s="11" t="s">
        <v>490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493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497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498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517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518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519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520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526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527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533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538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541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6080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552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7"/>
      <c r="C193" s="394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7"/>
      <c r="C208" s="394"/>
    </row>
    <row r="209" spans="1:3">
      <c r="A209" s="22"/>
      <c r="B209" s="387"/>
      <c r="C209" s="394"/>
    </row>
    <row r="210" spans="1:3">
      <c r="A210" s="22"/>
      <c r="B210" s="387"/>
      <c r="C210" s="394"/>
    </row>
    <row r="211" spans="1:3">
      <c r="A211" s="22"/>
      <c r="B211" s="387"/>
      <c r="C211" s="394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12" zoomScaleNormal="100" workbookViewId="0">
      <selection activeCell="E4" sqref="E4:E18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474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8" t="s">
        <v>477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8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8" t="s">
        <v>478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8" t="s">
        <v>479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8" t="s">
        <v>480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8" t="s">
        <v>481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8" t="s">
        <v>482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8" t="s">
        <v>483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484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485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486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487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488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489</v>
      </c>
      <c r="C18" s="201">
        <v>0</v>
      </c>
      <c r="D18" s="161">
        <f t="shared" si="0"/>
        <v>0</v>
      </c>
      <c r="E18" s="164">
        <f>SUM($D$3:D18)</f>
        <v>153148</v>
      </c>
      <c r="F18" s="165">
        <f t="shared" si="1"/>
        <v>15</v>
      </c>
    </row>
    <row r="19" spans="1:6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153148</v>
      </c>
      <c r="F19" s="165">
        <f t="shared" si="1"/>
        <v>15</v>
      </c>
    </row>
    <row r="20" spans="1:6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153148</v>
      </c>
      <c r="F20" s="165">
        <f t="shared" si="1"/>
        <v>15</v>
      </c>
    </row>
    <row r="21" spans="1:6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153148</v>
      </c>
      <c r="F21" s="165">
        <f t="shared" si="1"/>
        <v>15</v>
      </c>
    </row>
    <row r="22" spans="1:6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153148</v>
      </c>
      <c r="F22" s="165">
        <f t="shared" si="1"/>
        <v>15</v>
      </c>
    </row>
    <row r="23" spans="1:6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153148</v>
      </c>
      <c r="F23" s="165">
        <f t="shared" si="1"/>
        <v>15</v>
      </c>
    </row>
    <row r="24" spans="1:6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153148</v>
      </c>
      <c r="F24" s="165">
        <f t="shared" si="1"/>
        <v>15</v>
      </c>
    </row>
    <row r="25" spans="1:6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153148</v>
      </c>
      <c r="F25" s="165">
        <f t="shared" si="1"/>
        <v>15</v>
      </c>
    </row>
    <row r="26" spans="1:6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153148</v>
      </c>
      <c r="F26" s="165">
        <f t="shared" si="1"/>
        <v>15</v>
      </c>
    </row>
    <row r="27" spans="1:6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153148</v>
      </c>
      <c r="F27" s="165">
        <f t="shared" si="1"/>
        <v>15</v>
      </c>
    </row>
    <row r="28" spans="1:6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153148</v>
      </c>
      <c r="F28" s="165">
        <f t="shared" si="1"/>
        <v>15</v>
      </c>
    </row>
    <row r="29" spans="1:6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153148</v>
      </c>
      <c r="F29" s="165">
        <f t="shared" si="1"/>
        <v>15</v>
      </c>
    </row>
    <row r="30" spans="1:6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153148</v>
      </c>
      <c r="F30" s="165">
        <f t="shared" si="1"/>
        <v>15</v>
      </c>
    </row>
    <row r="31" spans="1:6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153148</v>
      </c>
      <c r="F31" s="165">
        <f t="shared" si="1"/>
        <v>15</v>
      </c>
    </row>
    <row r="32" spans="1:6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153148</v>
      </c>
      <c r="F32" s="165">
        <f t="shared" si="1"/>
        <v>15</v>
      </c>
    </row>
    <row r="33" spans="1:6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153148</v>
      </c>
      <c r="F33" s="165">
        <f t="shared" si="1"/>
        <v>15</v>
      </c>
    </row>
    <row r="34" spans="1:6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153148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153148</v>
      </c>
      <c r="D35" s="169"/>
      <c r="E35" s="170"/>
    </row>
    <row r="36" spans="1:6">
      <c r="A36" s="483" t="s">
        <v>412</v>
      </c>
      <c r="B36" s="484"/>
      <c r="C36" s="485"/>
      <c r="D36" s="169"/>
      <c r="E36" s="170"/>
    </row>
    <row r="40" spans="1:6" ht="15.75">
      <c r="E40" s="329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2025-07-23T03:38:19Z</cp:lastPrinted>
  <dcterms:created xsi:type="dcterms:W3CDTF">2024-07-22T13:09:54Z</dcterms:created>
  <dcterms:modified xsi:type="dcterms:W3CDTF">2025-07-23T09:18:25Z</dcterms:modified>
</cp:coreProperties>
</file>