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8967A134-8643-456D-8AED-8115EB088638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7" i="1" l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K247" i="1"/>
  <c r="AI247" i="1"/>
  <c r="AG247" i="1"/>
  <c r="AE247" i="1"/>
  <c r="AC247" i="1"/>
  <c r="AA247" i="1"/>
  <c r="Y247" i="1"/>
  <c r="W247" i="1"/>
  <c r="U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9" i="44" l="1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<sst xmlns="http://schemas.openxmlformats.org/spreadsheetml/2006/main" count="2152" uniqueCount="573">
  <si>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</si>
  <si>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</si>
  <si>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</si>
  <si>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</si>
  <si>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</si>
  <si>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</si>
  <si>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</si>
  <si>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</si>
  <si>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</si>
  <si>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</si>
  <si>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</si>
  <si>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</si>
  <si>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</si>
  <si>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</si>
  <si>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</si>
  <si>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</si>
  <si>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</si>
  <si>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</si>
  <si>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</si>
  <si>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</si>
  <si>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</si>
  <si>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</si>
  <si>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</si>
  <si>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</si>
  <si>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</si>
  <si>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</si>
  <si>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</si>
  <si>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</si>
  <si>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</si>
  <si>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</si>
  <si>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</si>
  <si>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</si>
  <si>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</si>
  <si>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</si>
  <si>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</si>
  <si>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</si>
  <si>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</si>
  <si>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</si>
  <si>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</si>
  <si>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</si>
  <si>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</si>
  <si>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</si>
  <si>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</si>
  <si>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</si>
  <si>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</si>
  <si>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</si>
  <si>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</si>
  <si>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</si>
  <si>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</si>
  <si>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</si>
  <si>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</si>
  <si>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</si>
  <si>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</si>
  <si>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</si>
  <si>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</si>
  <si>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</si>
  <si>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</si>
  <si>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</si>
  <si>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</si>
  <si>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</si>
  <si>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</si>
  <si>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</si>
  <si>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</si>
  <si>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</si>
  <si>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</si>
  <si>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</si>
  <si>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</si>
  <si>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</si>
  <si>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</si>
  <si>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</si>
  <si>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</si>
  <si>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</si>
  <si>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</si>
  <si>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</si>
  <si>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</si>
  <si>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</si>
  <si>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</si>
  <si>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</si>
  <si>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</si>
  <si>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</si>
  <si>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</si>
  <si>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</si>
  <si>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</si>
  <si>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</si>
  <si>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</si>
  <si>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</si>
  <si>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</si>
  <si>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</si>
  <si>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</si>
  <si>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</si>
  <si>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</si>
  <si>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</si>
  <si>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</si>
  <si>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</si>
  <si>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</si>
  <si>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</si>
  <si>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</si>
  <si>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</si>
  <si>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</si>
  <si>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</si>
  <si>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</si>
  <si>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</si>
  <si>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</si>
  <si>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</si>
  <si>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</si>
  <si>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</si>
  <si>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</si>
  <si>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</si>
  <si>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</si>
  <si>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</si>
  <si>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</si>
  <si>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</si>
  <si>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</si>
  <si>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</si>
  <si>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</si>
  <si>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</si>
  <si>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</si>
  <si>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</si>
  <si>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</si>
  <si>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</si>
  <si>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</si>
  <si>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</si>
  <si>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</si>
  <si>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</si>
  <si>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</si>
  <si>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</si>
  <si>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</si>
  <si>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</si>
  <si>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</si>
  <si>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</si>
  <si>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</si>
  <si>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</si>
  <si>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</si>
  <si>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</si>
  <si>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</si>
  <si>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</si>
  <si>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</si>
  <si>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</si>
  <si>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</si>
  <si>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</si>
  <si>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</si>
  <si>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</si>
  <si>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</si>
  <si>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</si>
  <si>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</si>
  <si>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</si>
  <si>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</si>
  <si>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</si>
  <si>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</si>
  <si>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</si>
  <si>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</si>
  <si>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</si>
  <si>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</si>
  <si>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</si>
  <si>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</si>
  <si>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</si>
  <si>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</si>
  <si>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</si>
  <si>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</si>
  <si>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</si>
  <si>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</si>
  <si>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</si>
  <si>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</si>
  <si>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</si>
  <si>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</si>
  <si>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</si>
  <si>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</si>
  <si>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</si>
  <si>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</si>
  <si>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</si>
  <si>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</si>
  <si>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</si>
  <si>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</si>
  <si>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</si>
  <si>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</si>
  <si>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</si>
  <si>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</si>
  <si>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</si>
  <si>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</si>
  <si>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</si>
  <si>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</si>
  <si>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</si>
  <si>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</si>
  <si>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</si>
  <si>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</si>
  <si>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</si>
  <si>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</si>
  <si>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</si>
  <si>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</si>
  <si>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</si>
  <si>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</si>
  <si>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</si>
  <si>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</si>
  <si>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</si>
  <si>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</si>
  <si>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</si>
  <si>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</si>
  <si>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</si>
  <si>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</si>
  <si>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</si>
  <si>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</si>
  <si>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</si>
  <si>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</si>
  <si>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</si>
  <si>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</si>
  <si>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</si>
  <si>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</si>
  <si>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</si>
  <si>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</si>
  <si>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</si>
  <si>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</si>
  <si>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</si>
  <si>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</si>
  <si>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</si>
  <si>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</si>
  <si>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</si>
  <si>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</si>
  <si>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</si>
  <si>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</si>
  <si>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</si>
  <si>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</si>
  <si>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</si>
  <si>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</si>
  <si>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</si>
  <si>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</si>
  <si>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</si>
  <si>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</si>
  <si>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</si>
  <si>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</si>
  <si>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</si>
  <si>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</si>
  <si>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</si>
  <si>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</si>
  <si>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</si>
  <si>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</si>
  <si>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</si>
  <si>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</si>
  <si>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</si>
  <si>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</si>
  <si>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</si>
  <si>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</si>
  <si>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</si>
  <si>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</si>
  <si>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</si>
  <si>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</si>
  <si>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</si>
  <si>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</si>
  <si>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</si>
  <si>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</si>
  <si>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</si>
  <si>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</si>
  <si>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</si>
  <si>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</si>
  <si>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</si>
  <si>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</si>
  <si>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</si>
  <si>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</si>
  <si>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</si>
  <si>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</si>
  <si>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</si>
  <si>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</si>
  <si>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</si>
  <si>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</si>
  <si>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</si>
  <si>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</si>
  <si>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</si>
  <si>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</si>
  <si>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</si>
  <si>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</si>
  <si>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</si>
  <si>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</si>
  <si>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</si>
  <si>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</si>
  <si>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</si>
  <si>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</si>
  <si>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</si>
  <si>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</si>
  <si>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</si>
  <si>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</si>
  <si>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</si>
  <si>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</si>
  <si>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</si>
  <si>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</si>
  <si>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</si>
  <si>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</si>
  <si>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</si>
  <si>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</si>
  <si>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</si>
  <si>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</si>
  <si>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</si>
  <si>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</si>
  <si>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</si>
  <si>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</si>
  <si>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</si>
  <si>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</si>
  <si>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</si>
  <si>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</si>
  <si>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</si>
  <si>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</si>
  <si>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</si>
  <si>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</si>
  <si>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</si>
  <si>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</si>
  <si>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</si>
  <si>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</si>
  <si>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</si>
  <si>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</si>
  <si>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</si>
  <si>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</si>
  <si>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</si>
  <si>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</si>
  <si>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</si>
  <si>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</si>
  <si>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</si>
  <si>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</si>
  <si>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</si>
  <si>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</si>
  <si>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</si>
  <si>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</si>
  <si>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</si>
  <si>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</si>
  <si>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</si>
  <si>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</si>
  <si>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</si>
  <si>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</si>
  <si>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</si>
  <si>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</si>
  <si>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</si>
  <si>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</si>
  <si>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</si>
  <si>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</si>
  <si>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</si>
  <si>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</si>
  <si>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</si>
  <si>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</si>
  <si>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</si>
  <si>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</si>
  <si>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</si>
  <si>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</si>
  <si>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</si>
  <si>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</si>
  <si>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</si>
  <si>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</si>
  <si>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</si>
  <si>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</si>
  <si>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</si>
  <si>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</si>
  <si>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</si>
  <si>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</si>
  <si>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</si>
  <si>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</si>
  <si>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</si>
  <si>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</si>
  <si>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</si>
  <si>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</si>
  <si>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</si>
  <si>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</si>
  <si>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</si>
  <si>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</si>
  <si>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</si>
  <si>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</si>
  <si>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</si>
  <si>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</si>
  <si>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</si>
  <si>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</si>
  <si>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</si>
  <si>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</si>
  <si>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</si>
  <si>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</si>
  <si>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</si>
  <si>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</si>
  <si>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</si>
  <si>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</si>
  <si>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</si>
  <si>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</si>
  <si>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</si>
  <si>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</si>
  <si>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</si>
  <si>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</si>
  <si>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</si>
  <si>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</si>
  <si>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</si>
  <si>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</si>
  <si>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</si>
  <si>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</si>
  <si>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</si>
  <si>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</si>
  <si>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</si>
  <si>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</si>
  <si>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</si>
  <si>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</si>
  <si>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</si>
  <si>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</si>
  <si>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</si>
  <si>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</si>
  <si>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</si>
  <si>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</si>
  <si>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</si>
  <si>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</si>
  <si>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</si>
  <si>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</si>
  <si>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</si>
  <si>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</si>
  <si>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</si>
  <si>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</si>
  <si>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</si>
  <si>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</si>
  <si>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</si>
  <si>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</si>
  <si>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</si>
  <si>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</si>
  <si>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</si>
  <si>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</si>
  <si>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</si>
  <si>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</si>
  <si>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</si>
  <si>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</si>
  <si>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</si>
  <si>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</si>
  <si>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</si>
  <si>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</si>
  <si>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</si>
  <si>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</si>
  <si>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</si>
  <si>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</si>
  <si>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</si>
  <si>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</si>
  <si>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</si>
  <si>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</si>
  <si>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</si>
  <si>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</si>
  <si>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</si>
  <si>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</si>
  <si>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</si>
  <si>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</si>
  <si>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</si>
  <si>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</si>
  <si>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</si>
  <si>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</si>
  <si>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</si>
  <si>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</si>
  <si>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</si>
  <si>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</si>
  <si>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</si>
  <si>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</si>
  <si>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</si>
  <si>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</si>
  <si>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</si>
  <si>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</si>
  <si>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</si>
  <si>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</si>
  <si>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</si>
  <si>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</si>
  <si>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</si>
  <si>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</si>
  <si>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</si>
  <si>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</si>
  <si>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</si>
  <si>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</si>
  <si>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</si>
  <si>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</si>
  <si>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</si>
  <si>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</si>
  <si>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</si>
  <si>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</si>
  <si>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</si>
  <si>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</si>
  <si>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</si>
  <si>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</si>
  <si>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</si>
  <si>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</si>
  <si>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</si>
  <si>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</si>
  <si>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</si>
  <si>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</si>
  <si>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</si>
  <si>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</si>
  <si>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</si>
  <si>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</si>
  <si>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</si>
  <si>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</si>
  <si>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</si>
  <si>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</si>
  <si>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</si>
  <si>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</si>
  <si>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</si>
  <si>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</si>
  <si>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</si>
  <si>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</si>
  <si>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</si>
  <si>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</si>
  <si>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</si>
  <si>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</si>
  <si>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</si>
  <si>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</si>
  <si>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</si>
  <si>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</si>
  <si>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</si>
  <si>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</si>
  <si>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</si>
  <si>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</si>
  <si>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</si>
  <si>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</si>
  <si>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</si>
  <si>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</si>
  <si>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</si>
  <si>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</si>
  <si>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</si>
  <si>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</si>
  <si>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</si>
  <si>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</si>
  <si>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</si>
  <si>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</si>
  <si>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</si>
  <si>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</si>
  <si>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</si>
  <si>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</si>
  <si>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</si>
  <si>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</si>
  <si>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</si>
  <si>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</si>
  <si>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</si>
  <si>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</si>
  <si>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</si>
  <si>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</si>
  <si>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</si>
  <si>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</si>
  <si>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</si>
  <si>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</si>
  <si>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</si>
  <si>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</si>
  <si>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</si>
  <si>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</si>
  <si>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</si>
  <si>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</si>
  <si>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</si>
  <si>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</si>
  <si>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</si>
  <si>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</si>
  <si>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</si>
  <si>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</si>
  <si>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</si>
  <si>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</si>
  <si>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</si>
  <si>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</si>
  <si>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</si>
  <si>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</si>
  <si>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</si>
  <si>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</si>
  <si>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</si>
  <si>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</si>
  <si>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</si>
  <si>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</si>
  <si>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</si>
  <si>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</si>
  <si>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</si>
  <si>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</si>
  <si>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</si>
  <si>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</si>
  <si>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</si>
  <si>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</si>
  <si>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</si>
  <si>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</si>
  <si>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</si>
  <si>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</si>
  <si>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</si>
  <si>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</si>
  <si>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</si>
  <si>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</si>
  <si>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</si>
  <si>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</si>
  <si>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</si>
  <si>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লইট্টা/মলা মাছ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</si>
</sst>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676.47058823529414</v>
      </c>
      <c r="E73" s="254">
        <f t="shared" si="2"/>
        <v>16.470588235294144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0" priority="1" operator="equal">
      <formula>"মূল্য হ্রাস"</formula>
    </cfRule>
    <cfRule type="cellIs" dxfId="3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25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0" zoomScale="85" zoomScaleNormal="85" workbookViewId="0">
      <selection activeCell="J8" sqref="J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45865.691296759258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43400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370930.3266253692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205734.15811714524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6330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644234.48474251444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644234.48474251444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338868.5990089206</v>
      </c>
      <c r="F23" s="409"/>
    </row>
    <row r="24" spans="2:6">
      <c r="B24"/>
      <c r="C24"/>
      <c r="D24" s="79" t="s">
        <v>239</v>
      </c>
      <c r="E24" s="409">
        <f>'R'!F254</f>
        <v>644234.48474251444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D30" sqref="D3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40</v>
      </c>
      <c r="E151" s="203">
        <f>P!F153</f>
        <v>0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8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0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3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230</v>
      </c>
      <c r="E88" s="203">
        <f>P!H90</f>
        <v>20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18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3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36</v>
      </c>
      <c r="N1" s="219">
        <f>F254+L254</f>
        <v>983103.08375143504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69.2</v>
      </c>
      <c r="F6" s="44">
        <f t="shared" si="0"/>
        <v>8789.9289667276244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247.3</v>
      </c>
      <c r="L6" s="44">
        <f t="shared" si="2"/>
        <v>31412.564067510717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40202.493034238345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247.3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44.5</v>
      </c>
      <c r="F7" s="44">
        <f t="shared" si="0"/>
        <v>5428.6351345234089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108.5</v>
      </c>
      <c r="L7" s="44">
        <f t="shared" si="2"/>
        <v>13236.110384175054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108.5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0.75</v>
      </c>
      <c r="F8" s="44">
        <f t="shared" si="0"/>
        <v>255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-0.75</v>
      </c>
      <c r="L8" s="44">
        <f t="shared" si="2"/>
        <v>-255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OK</v>
      </c>
      <c r="AJ8" s="64">
        <f t="shared" si="7"/>
        <v>340</v>
      </c>
      <c r="AK8" s="64">
        <f t="shared" si="8"/>
        <v>-0.75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10</v>
      </c>
      <c r="F9" s="44">
        <f t="shared" si="0"/>
        <v>1349.9985273928266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52.870000000000019</v>
      </c>
      <c r="L9" s="44">
        <f>K9*M9</f>
        <v>7137.4422143258771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52.870000000000019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8.1</v>
      </c>
      <c r="F10" s="44">
        <f t="shared" si="0"/>
        <v>1295.9141464117379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28.370000000000005</v>
      </c>
      <c r="L10" s="44">
        <f t="shared" si="2"/>
        <v>4538.8993004569147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28.370000000000005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2.5</v>
      </c>
      <c r="F11" s="44">
        <f t="shared" si="0"/>
        <v>337.49240405638477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20.150000000000006</v>
      </c>
      <c r="L11" s="44">
        <f t="shared" si="2"/>
        <v>2720.1887766944619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20.150000000000006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97.5</v>
      </c>
      <c r="F14" s="44">
        <f t="shared" si="0"/>
        <v>17319.854410150689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98.5</v>
      </c>
      <c r="L14" s="44">
        <f t="shared" si="2"/>
        <v>17497.493942562491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98.5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4.5</v>
      </c>
      <c r="F15" s="44">
        <f t="shared" si="0"/>
        <v>1456.1033022035797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4.4199999999999982</v>
      </c>
      <c r="L15" s="44">
        <f t="shared" si="2"/>
        <v>1430.2170212755154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2886.3203234790954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4.4199999999999982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14</v>
      </c>
      <c r="F16" s="44">
        <f t="shared" si="0"/>
        <v>559.99783709569351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38</v>
      </c>
      <c r="L16" s="44">
        <f t="shared" si="2"/>
        <v>1519.9941292597396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38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0.9</v>
      </c>
      <c r="F18" s="44">
        <f t="shared" si="0"/>
        <v>406.66666666666674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0.44999999999999984</v>
      </c>
      <c r="L18" s="44">
        <f t="shared" si="2"/>
        <v>203.33333333333329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0.44999999999999984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66</v>
      </c>
      <c r="F20" s="44">
        <f t="shared" si="0"/>
        <v>3959.9999252758312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118</v>
      </c>
      <c r="L20" s="44">
        <f t="shared" si="2"/>
        <v>7079.9998664022442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118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18.7</v>
      </c>
      <c r="F21" s="44">
        <f t="shared" si="0"/>
        <v>17218.393215645552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-2.1999999999999993</v>
      </c>
      <c r="L21" s="44">
        <f t="shared" si="2"/>
        <v>-2025.6933194877115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-2.1999999999999993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7</v>
      </c>
      <c r="F22" s="44">
        <f t="shared" si="0"/>
        <v>1499.1666666666665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5</v>
      </c>
      <c r="L22" s="44">
        <f t="shared" si="2"/>
        <v>1070.8333333333333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724</v>
      </c>
      <c r="F23" s="44">
        <f t="shared" si="0"/>
        <v>2056.0184892731445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2106</v>
      </c>
      <c r="L23" s="44">
        <f t="shared" si="2"/>
        <v>5980.6283679685675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2106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2</v>
      </c>
      <c r="F26" s="44">
        <f t="shared" si="0"/>
        <v>490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-1</v>
      </c>
      <c r="L26" s="44">
        <f t="shared" si="2"/>
        <v>-245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-1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1</v>
      </c>
      <c r="F29" s="44">
        <f t="shared" si="0"/>
        <v>117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2.5000000000000001E-3</v>
      </c>
      <c r="F30" s="44">
        <f t="shared" si="0"/>
        <v>750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5.4999999999999997E-3</v>
      </c>
      <c r="L30" s="44">
        <f t="shared" si="2"/>
        <v>1650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5.4999999999999997E-3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19</v>
      </c>
      <c r="F35" s="44">
        <f t="shared" si="0"/>
        <v>2620.4124904738483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47</v>
      </c>
      <c r="L35" s="44">
        <f t="shared" si="2"/>
        <v>6482.0730027510981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47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0.5</v>
      </c>
      <c r="F37" s="44">
        <f t="shared" si="0"/>
        <v>183.33333333333334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1</v>
      </c>
      <c r="L37" s="44">
        <f t="shared" si="2"/>
        <v>366.66666666666669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14.5</v>
      </c>
      <c r="L39" s="44">
        <f t="shared" si="2"/>
        <v>2400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14.5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60</v>
      </c>
      <c r="F42" s="44">
        <f t="shared" si="0"/>
        <v>480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856</v>
      </c>
      <c r="L42" s="44">
        <f t="shared" si="2"/>
        <v>6848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856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60</v>
      </c>
      <c r="F46" s="44">
        <f t="shared" si="0"/>
        <v>600.49788284461511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794</v>
      </c>
      <c r="L46" s="44">
        <f t="shared" si="2"/>
        <v>7946.5886496437397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794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10</v>
      </c>
      <c r="F51" s="44">
        <f t="shared" si="0"/>
        <v>600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</v>
      </c>
      <c r="L51" s="44">
        <f t="shared" si="2"/>
        <v>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3</v>
      </c>
      <c r="F52" s="44">
        <f t="shared" si="0"/>
        <v>270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200</v>
      </c>
      <c r="F55" s="44">
        <f t="shared" si="0"/>
        <v>159.46680185486156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470</v>
      </c>
      <c r="L55" s="44">
        <f t="shared" si="2"/>
        <v>374.74698435892464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470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200</v>
      </c>
      <c r="F56" s="44">
        <f t="shared" si="0"/>
        <v>50.464285714285715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500</v>
      </c>
      <c r="L56" s="44">
        <f t="shared" si="2"/>
        <v>126.16071428571429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35</v>
      </c>
      <c r="F57" s="44">
        <f t="shared" si="0"/>
        <v>697.17969379532644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50</v>
      </c>
      <c r="L57" s="44">
        <f t="shared" si="2"/>
        <v>995.9709911361806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50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0.5</v>
      </c>
      <c r="F58" s="44">
        <f t="shared" si="0"/>
        <v>475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-0.5</v>
      </c>
      <c r="L58" s="44">
        <f t="shared" si="2"/>
        <v>-475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OK</v>
      </c>
      <c r="AJ58" s="64">
        <f t="shared" si="7"/>
        <v>950</v>
      </c>
      <c r="AK58" s="64">
        <f t="shared" si="8"/>
        <v>-0.5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3</v>
      </c>
      <c r="F59" s="44">
        <f t="shared" si="0"/>
        <v>377.80193557171327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-3</v>
      </c>
      <c r="L59" s="44">
        <f t="shared" si="2"/>
        <v>-377.80193557171327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OK</v>
      </c>
      <c r="AJ59" s="64">
        <f t="shared" si="7"/>
        <v>125.93397852390443</v>
      </c>
      <c r="AK59" s="64">
        <f t="shared" si="8"/>
        <v>-3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4</v>
      </c>
      <c r="F60" s="44">
        <f t="shared" si="0"/>
        <v>410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4</v>
      </c>
      <c r="L60" s="44">
        <f t="shared" si="2"/>
        <v>410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4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7</v>
      </c>
      <c r="F61" s="44">
        <f t="shared" si="0"/>
        <v>770.80341818140391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12.45</v>
      </c>
      <c r="L61" s="44">
        <f t="shared" si="2"/>
        <v>1370.9289366226396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12.45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2.2999999999999998</v>
      </c>
      <c r="F62" s="44">
        <f t="shared" si="0"/>
        <v>1426.7301587301588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1.8999999999999995</v>
      </c>
      <c r="L62" s="44">
        <f t="shared" si="2"/>
        <v>1178.6031746031742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1.8999999999999995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3</v>
      </c>
      <c r="F63" s="44">
        <f t="shared" si="0"/>
        <v>1922.4705092419422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1.96</v>
      </c>
      <c r="L63" s="44">
        <f t="shared" si="2"/>
        <v>1256.0140660380689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3178.4845752800111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1.96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0.2</v>
      </c>
      <c r="F64" s="44">
        <f t="shared" si="0"/>
        <v>66.666666666666671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0.39999999999999997</v>
      </c>
      <c r="L64" s="44">
        <f t="shared" si="2"/>
        <v>133.33333333333334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0.39999999999999997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1.35</v>
      </c>
      <c r="F66" s="44">
        <f t="shared" si="0"/>
        <v>1170.3599999999999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-9.9999999999999867E-2</v>
      </c>
      <c r="L66" s="44">
        <f t="shared" si="2"/>
        <v>-86.693333333333214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1083.6666666666667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-9.9999999999999867E-2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9</v>
      </c>
      <c r="F67" s="44">
        <f t="shared" si="0"/>
        <v>162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-1</v>
      </c>
      <c r="L67" s="44">
        <f t="shared" si="2"/>
        <v>-18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-1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9</v>
      </c>
      <c r="F68" s="44">
        <f t="shared" si="0"/>
        <v>162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-1</v>
      </c>
      <c r="L68" s="44">
        <f t="shared" si="2"/>
        <v>-18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-1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0.35</v>
      </c>
      <c r="F69" s="44">
        <f t="shared" ref="F69:F132" si="9">E69*M69</f>
        <v>2079.9345549742829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0.19571428570999994</v>
      </c>
      <c r="L69" s="44">
        <f t="shared" ref="L69:L132" si="11">K69*M69</f>
        <v>1163.065445000967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0.19571428570999994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1.1000000000000001</v>
      </c>
      <c r="F70" s="44">
        <f t="shared" si="9"/>
        <v>640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1.1000000000000001</v>
      </c>
      <c r="L70" s="44">
        <f t="shared" si="11"/>
        <v>640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1.1000000000000001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0.3</v>
      </c>
      <c r="F71" s="44">
        <f t="shared" si="9"/>
        <v>531.81818181818176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0.25000000000000006</v>
      </c>
      <c r="L71" s="44">
        <f t="shared" si="11"/>
        <v>443.18181818181824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0.25000000000000006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11</v>
      </c>
      <c r="F72" s="44">
        <f t="shared" si="9"/>
        <v>100.94117647058823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6</v>
      </c>
      <c r="L72" s="44">
        <f t="shared" si="11"/>
        <v>55.058823529411761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6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1.2</v>
      </c>
      <c r="F73" s="44">
        <f t="shared" si="9"/>
        <v>867.0967741935483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1.9000000000000001</v>
      </c>
      <c r="L73" s="44">
        <f t="shared" si="11"/>
        <v>1372.9032258064515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1.9000000000000001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1.18</v>
      </c>
      <c r="F74" s="44">
        <f t="shared" si="9"/>
        <v>798.23529411764707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-0.5</v>
      </c>
      <c r="L74" s="44">
        <f t="shared" si="11"/>
        <v>-338.23529411764707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460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-0.5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3.5</v>
      </c>
      <c r="F76" s="44">
        <f t="shared" si="9"/>
        <v>5981.8181818181811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3.1000000000000014</v>
      </c>
      <c r="L76" s="44">
        <f t="shared" si="11"/>
        <v>5298.1818181818198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11280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3.1000000000000014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0.49</v>
      </c>
      <c r="F77" s="44">
        <f t="shared" si="9"/>
        <v>908.38461538461536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0.81</v>
      </c>
      <c r="L77" s="44">
        <f t="shared" si="11"/>
        <v>1501.6153846153848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0.81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0.22500000000000001</v>
      </c>
      <c r="F78" s="44">
        <f t="shared" si="9"/>
        <v>306.84584319773336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0.50000000000000011</v>
      </c>
      <c r="L78" s="44">
        <f t="shared" si="11"/>
        <v>681.8796515505187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0.50000000000000011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0.30000000000000004</v>
      </c>
      <c r="F79" s="44">
        <f t="shared" si="9"/>
        <v>165.19760243202995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0.42999999999999994</v>
      </c>
      <c r="L79" s="44">
        <f t="shared" si="11"/>
        <v>236.78323015257618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0.42999999999999994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0.1</v>
      </c>
      <c r="F80" s="44">
        <f t="shared" si="9"/>
        <v>43.424696676630901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0.13500000000000006</v>
      </c>
      <c r="L80" s="44">
        <f t="shared" si="11"/>
        <v>58.623340513451744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5</v>
      </c>
      <c r="F81" s="44">
        <f t="shared" si="9"/>
        <v>900.44050976689414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6.6499999999999986</v>
      </c>
      <c r="L81" s="44">
        <f t="shared" si="11"/>
        <v>1197.585877989969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6.6499999999999986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31</v>
      </c>
      <c r="F88" s="44">
        <f t="shared" si="9"/>
        <v>2076.9995717928232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60</v>
      </c>
      <c r="L88" s="44">
        <f t="shared" si="11"/>
        <v>4019.9991712119163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60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330</v>
      </c>
      <c r="F89" s="44">
        <f t="shared" si="9"/>
        <v>37967.64607408271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-274.05</v>
      </c>
      <c r="L89" s="44">
        <f t="shared" si="11"/>
        <v>-31530.404262431413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6437.2418116512963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-274.05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435</v>
      </c>
      <c r="F90" s="44">
        <f t="shared" si="9"/>
        <v>4350.3520778951497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1227</v>
      </c>
      <c r="L90" s="44">
        <f t="shared" si="11"/>
        <v>12270.993102476665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1227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4</v>
      </c>
      <c r="F95" s="44">
        <f t="shared" si="9"/>
        <v>400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7</v>
      </c>
      <c r="L95" s="44">
        <f t="shared" si="11"/>
        <v>700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7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7</v>
      </c>
      <c r="F96" s="44">
        <f t="shared" si="9"/>
        <v>587.67619047619041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17.5</v>
      </c>
      <c r="L96" s="44">
        <f t="shared" si="11"/>
        <v>1469.1904761904761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17.5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1</v>
      </c>
      <c r="F97" s="44">
        <f t="shared" si="9"/>
        <v>370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2</v>
      </c>
      <c r="L97" s="44">
        <f t="shared" si="11"/>
        <v>740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2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5</v>
      </c>
      <c r="F99" s="44">
        <f t="shared" si="9"/>
        <v>1036.7647058823529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3.5</v>
      </c>
      <c r="L99" s="44">
        <f t="shared" si="11"/>
        <v>725.73529411764707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3.5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2.5</v>
      </c>
      <c r="F100" s="44">
        <f t="shared" si="9"/>
        <v>1380.9458881947726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-1.1509999999999998</v>
      </c>
      <c r="L100" s="44">
        <f t="shared" si="11"/>
        <v>-635.78748692487318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745.1584012698994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-1.1509999999999998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2</v>
      </c>
      <c r="L101" s="44">
        <f t="shared" si="11"/>
        <v>340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8</v>
      </c>
      <c r="F105" s="44">
        <f t="shared" si="9"/>
        <v>1325.7142857142858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6</v>
      </c>
      <c r="L105" s="44">
        <f t="shared" si="11"/>
        <v>994.28571428571433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3</v>
      </c>
      <c r="F107" s="44">
        <f t="shared" si="9"/>
        <v>540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1</v>
      </c>
      <c r="L107" s="44">
        <f t="shared" si="11"/>
        <v>180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1</v>
      </c>
      <c r="F108" s="44">
        <f t="shared" si="9"/>
        <v>572.5019166879631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1.1499999999999999</v>
      </c>
      <c r="L108" s="44">
        <f t="shared" si="11"/>
        <v>658.37720419115749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1.1499999999999999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5</v>
      </c>
      <c r="F110" s="44">
        <f t="shared" si="9"/>
        <v>1116.6666666666667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4</v>
      </c>
      <c r="L110" s="44">
        <f t="shared" si="11"/>
        <v>893.33333333333337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4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0.5</v>
      </c>
      <c r="F111" s="44">
        <f t="shared" si="9"/>
        <v>322.5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1.5</v>
      </c>
      <c r="L111" s="44">
        <f t="shared" si="11"/>
        <v>967.5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1.5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1</v>
      </c>
      <c r="F112" s="44">
        <f t="shared" si="9"/>
        <v>9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-1</v>
      </c>
      <c r="L112" s="44">
        <f t="shared" si="11"/>
        <v>-9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OK</v>
      </c>
      <c r="AJ112" s="64">
        <f t="shared" si="16"/>
        <v>9</v>
      </c>
      <c r="AK112" s="64">
        <f t="shared" si="17"/>
        <v>-1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1.4</v>
      </c>
      <c r="F113" s="44">
        <f t="shared" si="9"/>
        <v>2203.478260869565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0.89999999999999991</v>
      </c>
      <c r="L113" s="44">
        <f t="shared" si="11"/>
        <v>1416.5217391304348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0.89999999999999991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1.5</v>
      </c>
      <c r="F116" s="44">
        <f t="shared" si="9"/>
        <v>450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-0.5</v>
      </c>
      <c r="L116" s="44">
        <f t="shared" si="11"/>
        <v>-150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-0.5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116</v>
      </c>
      <c r="F117" s="44">
        <f t="shared" si="9"/>
        <v>1028.9882723401367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415</v>
      </c>
      <c r="L117" s="44">
        <f t="shared" si="11"/>
        <v>3681.2942501823854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415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0.5</v>
      </c>
      <c r="L119" s="44">
        <f t="shared" si="11"/>
        <v>90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0.5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1.5</v>
      </c>
      <c r="F124" s="44">
        <f t="shared" si="9"/>
        <v>2273.7341772151894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1.6600000000000001</v>
      </c>
      <c r="L124" s="44">
        <f t="shared" si="11"/>
        <v>2516.2658227848101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4790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1.6600000000000001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249</v>
      </c>
      <c r="F142" s="44">
        <f t="shared" si="18"/>
        <v>6063.0291262135925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60</v>
      </c>
      <c r="L142" s="44">
        <f t="shared" si="20"/>
        <v>1460.9708737864078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60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52.93</v>
      </c>
      <c r="F144" s="44">
        <f t="shared" si="18"/>
        <v>60869.5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6.57</v>
      </c>
      <c r="L144" s="44">
        <f t="shared" si="20"/>
        <v>7555.5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6.57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26</v>
      </c>
      <c r="L145" s="44">
        <f t="shared" si="20"/>
        <v>910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26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4.2</v>
      </c>
      <c r="F146" s="44">
        <f t="shared" si="18"/>
        <v>3360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4.3</v>
      </c>
      <c r="L146" s="44">
        <f t="shared" si="20"/>
        <v>3440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4.3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2.5</v>
      </c>
      <c r="F147" s="44">
        <f t="shared" si="18"/>
        <v>2875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11</v>
      </c>
      <c r="L147" s="44">
        <f t="shared" si="20"/>
        <v>12650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11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8</v>
      </c>
      <c r="L148" s="44">
        <f t="shared" si="20"/>
        <v>6000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8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26.85</v>
      </c>
      <c r="F150" s="44">
        <f t="shared" si="18"/>
        <v>12590.805343511451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-0.65000000000000213</v>
      </c>
      <c r="L150" s="44">
        <f t="shared" si="20"/>
        <v>-304.80534351145138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-0.65000000000000213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62.5</v>
      </c>
      <c r="F151" s="44">
        <f t="shared" si="18"/>
        <v>16039.116429796792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178.49000000000021</v>
      </c>
      <c r="L151" s="44">
        <f t="shared" si="20"/>
        <v>45805.150264870921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178.49000000000021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43</v>
      </c>
      <c r="F152" s="44">
        <f t="shared" si="18"/>
        <v>4763.0769230769229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9</v>
      </c>
      <c r="L152" s="44">
        <f t="shared" si="20"/>
        <v>996.92307692307691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9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23</v>
      </c>
      <c r="F153" s="44">
        <f t="shared" si="18"/>
        <v>3683.8375973303678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66.899999999999977</v>
      </c>
      <c r="L153" s="44">
        <f t="shared" si="20"/>
        <v>10715.162402669632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14399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66.899999999999977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19.8</v>
      </c>
      <c r="F154" s="44">
        <f t="shared" si="18"/>
        <v>7366.5729275144849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62.600000000000023</v>
      </c>
      <c r="L154" s="44">
        <f t="shared" si="20"/>
        <v>23290.276023353883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62.600000000000023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13</v>
      </c>
      <c r="F155" s="44">
        <f t="shared" si="18"/>
        <v>6165.0847457627115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-1.1999999999999993</v>
      </c>
      <c r="L155" s="44">
        <f t="shared" si="20"/>
        <v>-569.08474576271146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-1.1999999999999993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8.6</v>
      </c>
      <c r="F156" s="44">
        <f t="shared" si="18"/>
        <v>17200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-4.5</v>
      </c>
      <c r="L156" s="44">
        <f t="shared" si="20"/>
        <v>-9000.0000000000018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8199.9999999999982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-4.5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26.7</v>
      </c>
      <c r="F157" s="44">
        <f t="shared" si="18"/>
        <v>30591.969999999998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3.3000000000000007</v>
      </c>
      <c r="L157" s="44">
        <f t="shared" si="20"/>
        <v>3781.0300000000007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3.3000000000000007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18</v>
      </c>
      <c r="F161" s="44">
        <f t="shared" si="18"/>
        <v>10120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-13.5</v>
      </c>
      <c r="L161" s="44">
        <f t="shared" si="20"/>
        <v>-7589.9999999999991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2530.0000000000009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-13.5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6</v>
      </c>
      <c r="L162" s="44">
        <f t="shared" si="20"/>
        <v>4200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6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4</v>
      </c>
      <c r="F169" s="44">
        <f t="shared" si="18"/>
        <v>2767.1153846153848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4</v>
      </c>
      <c r="L169" s="44">
        <f t="shared" si="20"/>
        <v>2767.1153846153848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16</v>
      </c>
      <c r="L170" s="44">
        <f t="shared" si="20"/>
        <v>7200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16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5.5</v>
      </c>
      <c r="L173" s="44">
        <f t="shared" si="20"/>
        <v>3870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5.5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11</v>
      </c>
      <c r="F215" s="44">
        <f t="shared" si="27"/>
        <v>660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20</v>
      </c>
      <c r="L215" s="44">
        <f t="shared" si="35"/>
        <v>1200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1</v>
      </c>
      <c r="L219" s="44">
        <f t="shared" si="35"/>
        <v>130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1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2</v>
      </c>
      <c r="L222" s="44">
        <f t="shared" si="35"/>
        <v>490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2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22</v>
      </c>
      <c r="F231" s="44">
        <f t="shared" si="27"/>
        <v>17625.160297344737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40.949999999999989</v>
      </c>
      <c r="L231" s="44">
        <f t="shared" si="35"/>
        <v>32806.832462557577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40.949999999999989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1535</v>
      </c>
      <c r="F232" s="44">
        <f t="shared" si="27"/>
        <v>2149.030654509595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4199</v>
      </c>
      <c r="L232" s="44">
        <f t="shared" si="35"/>
        <v>5878.6838555607746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4199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266</v>
      </c>
      <c r="F233" s="44">
        <f t="shared" si="27"/>
        <v>6711.8083323315223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40</v>
      </c>
      <c r="L233" s="44">
        <f t="shared" si="35"/>
        <v>1009.2944860648906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7721.1028183964127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40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7.6</v>
      </c>
      <c r="F234" s="44">
        <f t="shared" si="27"/>
        <v>3800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6.4</v>
      </c>
      <c r="L234" s="44">
        <f t="shared" si="35"/>
        <v>3200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6.4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2</v>
      </c>
      <c r="F235" s="44">
        <f t="shared" si="27"/>
        <v>1200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3</v>
      </c>
      <c r="L235" s="44">
        <f t="shared" si="35"/>
        <v>1800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3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4.5999999999999996</v>
      </c>
      <c r="F236" s="44">
        <f t="shared" si="27"/>
        <v>2208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-4.5999999999999996</v>
      </c>
      <c r="L236" s="44">
        <f t="shared" si="35"/>
        <v>-2208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OK</v>
      </c>
      <c r="AJ236" s="64">
        <f t="shared" si="33"/>
        <v>480</v>
      </c>
      <c r="AK236" s="64">
        <f t="shared" si="34"/>
        <v>-4.5999999999999996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5</v>
      </c>
      <c r="L239" s="44">
        <f t="shared" si="35"/>
        <v>2500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5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5</v>
      </c>
      <c r="F246" s="44">
        <f t="shared" si="27"/>
        <v>1749.9941556370616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22.25</v>
      </c>
      <c r="L246" s="44">
        <f t="shared" si="35"/>
        <v>7787.4739925849235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22.25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1060</v>
      </c>
      <c r="F249" s="44">
        <f t="shared" si="27"/>
        <v>1060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530</v>
      </c>
      <c r="L249" s="44">
        <f t="shared" si="35"/>
        <v>530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1891</v>
      </c>
      <c r="F251" s="44">
        <f t="shared" si="27"/>
        <v>2092.2188633615478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590</v>
      </c>
      <c r="L251" s="44">
        <f t="shared" si="35"/>
        <v>652.78113663845215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590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5270</v>
      </c>
      <c r="F252" s="44">
        <f t="shared" si="27"/>
        <v>5270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1930</v>
      </c>
      <c r="L252" s="44">
        <f t="shared" si="35"/>
        <v>1930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1930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43400</v>
      </c>
      <c r="F253" s="44">
        <f t="shared" si="27"/>
        <v>43400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15000</v>
      </c>
      <c r="L253" s="44">
        <f t="shared" si="35"/>
        <v>15000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15000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644234.48474251444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338868.5990089206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7" priority="3" operator="lessThan">
      <formula>0</formula>
    </cfRule>
  </conditionalFormatting>
  <conditionalFormatting sqref="P4:P253">
    <cfRule type="cellIs" dxfId="386" priority="5" operator="equal">
      <formula>FALSE</formula>
    </cfRule>
  </conditionalFormatting>
  <conditionalFormatting sqref="Q4:Q253">
    <cfRule type="cellIs" dxfId="385" priority="4" operator="equal">
      <formula>"SHOW"</formula>
    </cfRule>
  </conditionalFormatting>
  <conditionalFormatting sqref="Q1:Q1048576">
    <cfRule type="cellIs" dxfId="384" priority="1" operator="equal">
      <formula>"OK"</formula>
    </cfRule>
    <cfRule type="cellIs" dxfId="3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10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2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77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2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2</v>
      </c>
      <c r="F98" s="301" t="str">
        <f t="shared" si="2"/>
        <v>নাই</v>
      </c>
      <c r="G98" s="323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0.5</v>
      </c>
      <c r="F110" s="301" t="str">
        <f t="shared" si="2"/>
        <v>নাই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65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1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19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24</v>
      </c>
      <c r="F151" s="301" t="str">
        <f t="shared" si="4"/>
        <v>নাই</v>
      </c>
      <c r="G151" s="323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1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4.8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8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20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10</v>
      </c>
      <c r="F191" s="301" t="str">
        <f t="shared" si="4"/>
        <v>নাই</v>
      </c>
      <c r="G191" s="323" t="str">
        <f t="shared" si="5"/>
        <v>++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12.6</v>
      </c>
      <c r="F194" s="301" t="str">
        <f t="shared" si="4"/>
        <v>নাই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7</v>
      </c>
      <c r="F195" s="301" t="str">
        <f t="shared" si="4"/>
        <v>নাই</v>
      </c>
      <c r="G195" s="323" t="str">
        <f t="shared" si="5"/>
        <v>++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2</v>
      </c>
      <c r="F197" s="301" t="str">
        <f t="shared" si="6"/>
        <v>নাই</v>
      </c>
      <c r="G197" s="323" t="str">
        <f t="shared" si="7"/>
        <v>++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1</v>
      </c>
      <c r="F229" s="301" t="str">
        <f t="shared" si="6"/>
        <v>নাই</v>
      </c>
      <c r="G229" s="323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90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3</v>
      </c>
      <c r="F238" s="301" t="str">
        <f t="shared" si="6"/>
        <v>নাই</v>
      </c>
      <c r="G238" s="323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50</v>
      </c>
      <c r="F6" s="301" t="str">
        <f t="shared" si="0"/>
        <v>নাই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10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0.5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0.4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170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0.45</v>
      </c>
      <c r="F99" s="301" t="str">
        <f t="shared" si="2"/>
        <v>নাই</v>
      </c>
      <c r="G99" s="323" t="str">
        <f t="shared" si="3"/>
        <v>++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2</v>
      </c>
      <c r="F100" s="301" t="str">
        <f t="shared" si="2"/>
        <v>নাই</v>
      </c>
      <c r="G100" s="323" t="str">
        <f t="shared" si="3"/>
        <v>++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4</v>
      </c>
      <c r="F104" s="301" t="str">
        <f t="shared" si="2"/>
        <v>নাই</v>
      </c>
      <c r="G104" s="323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97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2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11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44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8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3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6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12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27.5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7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2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5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2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4.8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25</v>
      </c>
      <c r="F8" s="301" t="str">
        <f t="shared" si="0"/>
        <v>নাই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30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0.4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0.4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63</v>
      </c>
      <c r="F19" s="301" t="str">
        <f t="shared" si="0"/>
        <v>নাই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4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1440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3.0000000000000001E-3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32</v>
      </c>
      <c r="F34" s="301" t="str">
        <f t="shared" si="0"/>
        <v>নাই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2</v>
      </c>
      <c r="F50" s="301" t="str">
        <f t="shared" si="0"/>
        <v>নাই</v>
      </c>
      <c r="G50" s="323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2</v>
      </c>
      <c r="F51" s="301" t="str">
        <f t="shared" si="0"/>
        <v>নাই</v>
      </c>
      <c r="G51" s="323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300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300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14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1</v>
      </c>
      <c r="F59" s="301" t="str">
        <f t="shared" si="0"/>
        <v>নাই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1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1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0.5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0.1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0.4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1.8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0.05</v>
      </c>
      <c r="F77" s="301" t="str">
        <f t="shared" si="2"/>
        <v>নাই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0.2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0.05</v>
      </c>
      <c r="F79" s="301" t="str">
        <f t="shared" si="2"/>
        <v>নাই</v>
      </c>
      <c r="G79" s="323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2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24</v>
      </c>
      <c r="F87" s="301" t="str">
        <f t="shared" si="2"/>
        <v>নাই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20</v>
      </c>
      <c r="F88" s="301" t="str">
        <f t="shared" si="2"/>
        <v>নাই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260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3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4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1</v>
      </c>
      <c r="F106" s="301" t="str">
        <f t="shared" si="2"/>
        <v>নাই</v>
      </c>
      <c r="G106" s="323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0.9</v>
      </c>
      <c r="F107" s="301" t="str">
        <f t="shared" si="2"/>
        <v>নাই</v>
      </c>
      <c r="G107" s="323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90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8</v>
      </c>
      <c r="F147" s="301" t="str">
        <f t="shared" si="4"/>
        <v>নাই</v>
      </c>
      <c r="G147" s="323" t="str">
        <f t="shared" si="5"/>
        <v>++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58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8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32.9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14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20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4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2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3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70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17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6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4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13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10.8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20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4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1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7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5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8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0.5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90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2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0.5</v>
      </c>
      <c r="F118" s="301" t="str">
        <f t="shared" si="2"/>
        <v>নাই</v>
      </c>
      <c r="G118" s="323" t="str">
        <f t="shared" si="3"/>
        <v>++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55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5.5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4.8899999999999997</v>
      </c>
      <c r="F129" s="301" t="str">
        <f t="shared" si="2"/>
        <v>নাই</v>
      </c>
      <c r="G129" s="323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6.66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3.5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3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20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5.5</v>
      </c>
      <c r="F154" s="301" t="str">
        <f t="shared" si="4"/>
        <v>নাই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5.5</v>
      </c>
      <c r="F172" s="301" t="str">
        <f t="shared" si="4"/>
        <v>নাই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8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20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3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15</v>
      </c>
      <c r="F207" s="301" t="str">
        <f t="shared" si="6"/>
        <v>নাই</v>
      </c>
      <c r="G207" s="323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28</v>
      </c>
      <c r="F230" s="301" t="str">
        <f t="shared" si="6"/>
        <v>নাই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2000</v>
      </c>
      <c r="F231" s="301" t="str">
        <f t="shared" si="6"/>
        <v>নাই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0.1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3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2E-3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1</v>
      </c>
      <c r="F36" s="301" t="str">
        <f t="shared" si="0"/>
        <v>নাই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6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1</v>
      </c>
      <c r="F39" s="301" t="str">
        <f t="shared" si="0"/>
        <v>নাই</v>
      </c>
      <c r="G39" s="323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1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200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200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0.5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0.5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2</v>
      </c>
      <c r="F66" s="301" t="str">
        <f t="shared" si="0"/>
        <v>নাই</v>
      </c>
      <c r="G66" s="323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2</v>
      </c>
      <c r="F67" s="301" t="str">
        <f t="shared" si="0"/>
        <v>নাই</v>
      </c>
      <c r="G67" s="323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0.5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0.5</v>
      </c>
      <c r="F73" s="301" t="str">
        <f t="shared" si="2"/>
        <v>নাই</v>
      </c>
      <c r="G73" s="323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0.9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1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250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1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1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0.6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50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2.99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2.2000000000000002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13.48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14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2</v>
      </c>
      <c r="F135" s="301" t="str">
        <f t="shared" si="4"/>
        <v>নাই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4.75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60</v>
      </c>
      <c r="F141" s="301" t="str">
        <f t="shared" si="4"/>
        <v>নাই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1.5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30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28</v>
      </c>
      <c r="F151" s="301" t="str">
        <f t="shared" si="4"/>
        <v>নাই</v>
      </c>
      <c r="G151" s="323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10.7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6.8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3.7</v>
      </c>
      <c r="F156" s="301" t="str">
        <f t="shared" si="4"/>
        <v>নাই</v>
      </c>
      <c r="G156" s="323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5</v>
      </c>
      <c r="F168" s="301" t="str">
        <f t="shared" si="4"/>
        <v>নাই</v>
      </c>
      <c r="G168" s="323" t="str">
        <f t="shared" si="5"/>
        <v>++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15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1.5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2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10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8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0.5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0.56000000000000005</v>
      </c>
      <c r="F212" s="301" t="str">
        <f t="shared" si="6"/>
        <v>নাই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1</v>
      </c>
      <c r="F218" s="301" t="str">
        <f t="shared" si="6"/>
        <v>নাই</v>
      </c>
      <c r="G218" s="323" t="str">
        <f t="shared" si="7"/>
        <v>++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2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25</v>
      </c>
      <c r="F15" s="301" t="str">
        <f t="shared" si="0"/>
        <v>নাই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1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350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0.5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6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0.1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3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115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4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1</v>
      </c>
      <c r="F110" s="301" t="str">
        <f t="shared" si="2"/>
        <v>নাই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1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42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4.5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7.5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0</v>
      </c>
      <c r="E144" s="203">
        <f>P!T146</f>
        <v>26</v>
      </c>
      <c r="F144" s="301" t="str">
        <f t="shared" si="4"/>
        <v>নাই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15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1.6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10.4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20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10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1.5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7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15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8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1.5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2</v>
      </c>
      <c r="F238" s="301" t="str">
        <f t="shared" si="6"/>
        <v>নাই</v>
      </c>
      <c r="G238" s="323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40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22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5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0.5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0.5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15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2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3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12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15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2" priority="2" operator="lessThan">
      <formula>0</formula>
    </cfRule>
  </conditionalFormatting>
  <conditionalFormatting sqref="F3:F252">
    <cfRule type="cellIs" dxfId="381" priority="3" operator="equal">
      <formula>"NZ"</formula>
    </cfRule>
    <cfRule type="cellIs" dxfId="380" priority="4" operator="equal">
      <formula>"OK"</formula>
    </cfRule>
  </conditionalFormatting>
  <conditionalFormatting sqref="F1:F1048576">
    <cfRule type="cellIs" dxfId="3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8" priority="7" operator="equal">
      <formula>"NZ"</formula>
    </cfRule>
    <cfRule type="cellIs" dxfId="377" priority="8" operator="equal">
      <formula>"OK"</formula>
    </cfRule>
  </conditionalFormatting>
  <conditionalFormatting sqref="W255 V4:W253">
    <cfRule type="cellIs" dxfId="376" priority="3" operator="equal">
      <formula>"NZ"</formula>
    </cfRule>
    <cfRule type="cellIs" dxfId="375" priority="4" operator="equal">
      <formula>"OK"</formula>
    </cfRule>
  </conditionalFormatting>
  <conditionalFormatting sqref="W7">
    <cfRule type="cellIs" dxfId="374" priority="2" operator="equal">
      <formula>"×"</formula>
    </cfRule>
  </conditionalFormatting>
  <conditionalFormatting sqref="V1:V2 V4:V253 V257:V1048576">
    <cfRule type="cellIs" dxfId="3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H42" sqref="H42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0" t="s">
        <v>0</v>
      </c>
      <c r="B2" s="460" t="s">
        <v>1</v>
      </c>
      <c r="C2" s="460" t="s">
        <v>2</v>
      </c>
      <c r="D2" s="467" t="s">
        <v>253</v>
      </c>
      <c r="E2" s="463"/>
      <c r="F2" s="461" t="s">
        <v>254</v>
      </c>
      <c r="G2" s="462"/>
      <c r="H2" s="436" t="s">
        <v>255</v>
      </c>
      <c r="I2" s="463"/>
      <c r="J2" s="461" t="s">
        <v>256</v>
      </c>
      <c r="K2" s="462"/>
      <c r="L2" s="436" t="s">
        <v>257</v>
      </c>
      <c r="M2" s="463"/>
      <c r="N2" s="461" t="s">
        <v>258</v>
      </c>
      <c r="O2" s="462"/>
      <c r="P2" s="436" t="s">
        <v>259</v>
      </c>
      <c r="Q2" s="437"/>
      <c r="R2" s="440" t="s">
        <v>260</v>
      </c>
      <c r="S2" s="441"/>
      <c r="T2" s="446" t="s">
        <v>371</v>
      </c>
      <c r="U2" s="447"/>
      <c r="V2" s="452" t="s">
        <v>372</v>
      </c>
      <c r="W2" s="453"/>
      <c r="X2" s="446" t="s">
        <v>373</v>
      </c>
      <c r="Y2" s="454"/>
      <c r="Z2" s="446" t="s">
        <v>381</v>
      </c>
      <c r="AA2" s="454"/>
      <c r="AB2" s="446" t="s">
        <v>429</v>
      </c>
      <c r="AC2" s="456"/>
      <c r="AD2" s="464" t="s">
        <v>430</v>
      </c>
      <c r="AE2" s="454"/>
      <c r="AF2" s="447" t="s">
        <v>431</v>
      </c>
      <c r="AG2" s="454"/>
      <c r="AH2" s="447" t="s">
        <v>442</v>
      </c>
      <c r="AI2" s="454"/>
      <c r="AJ2" s="457" t="s">
        <v>12</v>
      </c>
      <c r="AK2" s="459" t="s">
        <v>261</v>
      </c>
      <c r="AL2" s="444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0"/>
      <c r="B3" s="460"/>
      <c r="C3" s="460"/>
      <c r="D3" s="448">
        <f>H!C7</f>
        <v>45852</v>
      </c>
      <c r="E3" s="449"/>
      <c r="F3" s="450">
        <f>D3+1</f>
        <v>45853</v>
      </c>
      <c r="G3" s="466"/>
      <c r="H3" s="438">
        <f>F3+1</f>
        <v>45854</v>
      </c>
      <c r="I3" s="449"/>
      <c r="J3" s="450">
        <f>H3+1</f>
        <v>45855</v>
      </c>
      <c r="K3" s="443"/>
      <c r="L3" s="438">
        <f>J3+1</f>
        <v>45856</v>
      </c>
      <c r="M3" s="449"/>
      <c r="N3" s="450">
        <f>L3+1</f>
        <v>45857</v>
      </c>
      <c r="O3" s="443"/>
      <c r="P3" s="438">
        <f>N3+1</f>
        <v>45858</v>
      </c>
      <c r="Q3" s="439"/>
      <c r="R3" s="442">
        <f>P3+1</f>
        <v>45859</v>
      </c>
      <c r="S3" s="443"/>
      <c r="T3" s="448">
        <f>R3+1</f>
        <v>45860</v>
      </c>
      <c r="U3" s="449"/>
      <c r="V3" s="450">
        <f>T3+1</f>
        <v>45861</v>
      </c>
      <c r="W3" s="443"/>
      <c r="X3" s="448">
        <f>V3+1</f>
        <v>45862</v>
      </c>
      <c r="Y3" s="451"/>
      <c r="Z3" s="448">
        <f>X3+1</f>
        <v>45863</v>
      </c>
      <c r="AA3" s="451"/>
      <c r="AB3" s="448">
        <f>Z3+1</f>
        <v>45864</v>
      </c>
      <c r="AC3" s="465"/>
      <c r="AD3" s="455">
        <f>AB3+1</f>
        <v>45865</v>
      </c>
      <c r="AE3" s="451"/>
      <c r="AF3" s="455">
        <f>AD3+1</f>
        <v>45866</v>
      </c>
      <c r="AG3" s="451"/>
      <c r="AH3" s="455">
        <f>AF3+1</f>
        <v>45867</v>
      </c>
      <c r="AI3" s="451"/>
      <c r="AJ3" s="458"/>
      <c r="AK3" s="460"/>
      <c r="AL3" s="445"/>
      <c r="AM3" s="121" t="str">
        <f>IF(ROUND(AM2,2)=ROUND(Topsheet!D20,2),"ঠিক আছে","ভুল")</f>
        <v>ঠিক আছে</v>
      </c>
    </row>
    <row r="4" spans="1:43" ht="21" customHeight="1" thickBot="1">
      <c r="A4" s="460"/>
      <c r="B4" s="460"/>
      <c r="C4" s="460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58"/>
      <c r="AK4" s="460"/>
      <c r="AL4" s="445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0.67999999999999994</v>
      </c>
      <c r="AK75" s="382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1</v>
      </c>
      <c r="AK76" s="382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72" priority="58" operator="equal">
      <formula>"ঠিক"</formula>
    </cfRule>
    <cfRule type="cellIs" dxfId="371" priority="59" operator="equal">
      <formula>"×"</formula>
    </cfRule>
    <cfRule type="cellIs" dxfId="370" priority="60" operator="equal">
      <formula>"OK"</formula>
    </cfRule>
  </conditionalFormatting>
  <conditionalFormatting sqref="F1">
    <cfRule type="cellIs" dxfId="369" priority="55" operator="equal">
      <formula>"ঠিক"</formula>
    </cfRule>
    <cfRule type="cellIs" dxfId="368" priority="56" operator="equal">
      <formula>"×"</formula>
    </cfRule>
    <cfRule type="cellIs" dxfId="367" priority="57" operator="equal">
      <formula>"OK"</formula>
    </cfRule>
  </conditionalFormatting>
  <conditionalFormatting sqref="H1">
    <cfRule type="cellIs" dxfId="366" priority="52" operator="equal">
      <formula>"ঠিক"</formula>
    </cfRule>
    <cfRule type="cellIs" dxfId="365" priority="53" operator="equal">
      <formula>"×"</formula>
    </cfRule>
    <cfRule type="cellIs" dxfId="364" priority="54" operator="equal">
      <formula>"OK"</formula>
    </cfRule>
  </conditionalFormatting>
  <conditionalFormatting sqref="L1">
    <cfRule type="cellIs" dxfId="363" priority="46" operator="equal">
      <formula>"ঠিক"</formula>
    </cfRule>
    <cfRule type="cellIs" dxfId="362" priority="47" operator="equal">
      <formula>"×"</formula>
    </cfRule>
    <cfRule type="cellIs" dxfId="361" priority="48" operator="equal">
      <formula>"OK"</formula>
    </cfRule>
  </conditionalFormatting>
  <conditionalFormatting sqref="N1">
    <cfRule type="cellIs" dxfId="360" priority="43" operator="equal">
      <formula>"ঠিক"</formula>
    </cfRule>
    <cfRule type="cellIs" dxfId="359" priority="44" operator="equal">
      <formula>"×"</formula>
    </cfRule>
    <cfRule type="cellIs" dxfId="358" priority="45" operator="equal">
      <formula>"OK"</formula>
    </cfRule>
  </conditionalFormatting>
  <conditionalFormatting sqref="P1">
    <cfRule type="cellIs" dxfId="357" priority="40" operator="equal">
      <formula>"ঠিক"</formula>
    </cfRule>
    <cfRule type="cellIs" dxfId="356" priority="41" operator="equal">
      <formula>"×"</formula>
    </cfRule>
    <cfRule type="cellIs" dxfId="355" priority="42" operator="equal">
      <formula>"OK"</formula>
    </cfRule>
  </conditionalFormatting>
  <conditionalFormatting sqref="R1">
    <cfRule type="cellIs" dxfId="354" priority="37" operator="equal">
      <formula>"ঠিক"</formula>
    </cfRule>
    <cfRule type="cellIs" dxfId="353" priority="38" operator="equal">
      <formula>"×"</formula>
    </cfRule>
    <cfRule type="cellIs" dxfId="352" priority="39" operator="equal">
      <formula>"OK"</formula>
    </cfRule>
  </conditionalFormatting>
  <conditionalFormatting sqref="AM3">
    <cfRule type="cellIs" dxfId="351" priority="61" operator="equal">
      <formula>"ঠিক আছে"</formula>
    </cfRule>
    <cfRule type="cellIs" dxfId="350" priority="62" operator="equal">
      <formula>"ভুল"</formula>
    </cfRule>
    <cfRule type="cellIs" dxfId="349" priority="63" operator="equal">
      <formula>"ভুল"</formula>
    </cfRule>
    <cfRule type="cellIs" dxfId="348" priority="64" operator="equal">
      <formula>"ভুল"</formula>
    </cfRule>
    <cfRule type="cellIs" dxfId="347" priority="65" operator="equal">
      <formula>"ঠিক"</formula>
    </cfRule>
  </conditionalFormatting>
  <conditionalFormatting sqref="J1">
    <cfRule type="cellIs" dxfId="346" priority="34" operator="equal">
      <formula>"ঠিক"</formula>
    </cfRule>
    <cfRule type="cellIs" dxfId="345" priority="35" operator="equal">
      <formula>"×"</formula>
    </cfRule>
    <cfRule type="cellIs" dxfId="344" priority="36" operator="equal">
      <formula>"OK"</formula>
    </cfRule>
  </conditionalFormatting>
  <conditionalFormatting sqref="T1">
    <cfRule type="cellIs" dxfId="343" priority="31" operator="equal">
      <formula>"ঠিক"</formula>
    </cfRule>
    <cfRule type="cellIs" dxfId="342" priority="32" operator="equal">
      <formula>"×"</formula>
    </cfRule>
    <cfRule type="cellIs" dxfId="341" priority="33" operator="equal">
      <formula>"OK"</formula>
    </cfRule>
  </conditionalFormatting>
  <conditionalFormatting sqref="V1">
    <cfRule type="cellIs" dxfId="340" priority="28" operator="equal">
      <formula>"ঠিক"</formula>
    </cfRule>
    <cfRule type="cellIs" dxfId="339" priority="29" operator="equal">
      <formula>"×"</formula>
    </cfRule>
    <cfRule type="cellIs" dxfId="338" priority="30" operator="equal">
      <formula>"OK"</formula>
    </cfRule>
  </conditionalFormatting>
  <conditionalFormatting sqref="X1">
    <cfRule type="cellIs" dxfId="337" priority="25" operator="equal">
      <formula>"ঠিক"</formula>
    </cfRule>
    <cfRule type="cellIs" dxfId="336" priority="26" operator="equal">
      <formula>"×"</formula>
    </cfRule>
    <cfRule type="cellIs" dxfId="335" priority="27" operator="equal">
      <formula>"OK"</formula>
    </cfRule>
  </conditionalFormatting>
  <conditionalFormatting sqref="Z1">
    <cfRule type="cellIs" dxfId="334" priority="19" operator="equal">
      <formula>"ঠিক"</formula>
    </cfRule>
    <cfRule type="cellIs" dxfId="333" priority="20" operator="equal">
      <formula>"×"</formula>
    </cfRule>
    <cfRule type="cellIs" dxfId="332" priority="21" operator="equal">
      <formula>"OK"</formula>
    </cfRule>
  </conditionalFormatting>
  <conditionalFormatting sqref="AB1">
    <cfRule type="cellIs" dxfId="331" priority="16" operator="equal">
      <formula>"ঠিক"</formula>
    </cfRule>
    <cfRule type="cellIs" dxfId="330" priority="17" operator="equal">
      <formula>"×"</formula>
    </cfRule>
    <cfRule type="cellIs" dxfId="329" priority="18" operator="equal">
      <formula>"OK"</formula>
    </cfRule>
  </conditionalFormatting>
  <conditionalFormatting sqref="AD1">
    <cfRule type="cellIs" dxfId="328" priority="13" operator="equal">
      <formula>"ঠিক"</formula>
    </cfRule>
    <cfRule type="cellIs" dxfId="327" priority="14" operator="equal">
      <formula>"×"</formula>
    </cfRule>
    <cfRule type="cellIs" dxfId="326" priority="15" operator="equal">
      <formula>"OK"</formula>
    </cfRule>
  </conditionalFormatting>
  <conditionalFormatting sqref="AH1">
    <cfRule type="cellIs" dxfId="325" priority="1" operator="equal">
      <formula>"ঠিক"</formula>
    </cfRule>
    <cfRule type="cellIs" dxfId="324" priority="2" operator="equal">
      <formula>"×"</formula>
    </cfRule>
    <cfRule type="cellIs" dxfId="323" priority="3" operator="equal">
      <formula>"OK"</formula>
    </cfRule>
  </conditionalFormatting>
  <conditionalFormatting sqref="AF1">
    <cfRule type="cellIs" dxfId="322" priority="4" operator="equal">
      <formula>"ঠিক"</formula>
    </cfRule>
    <cfRule type="cellIs" dxfId="321" priority="5" operator="equal">
      <formula>"×"</formula>
    </cfRule>
    <cfRule type="cellIs" dxfId="3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="115" zoomScaleNormal="115" workbookViewId="0">
      <pane xSplit="3" ySplit="2" topLeftCell="L224" activePane="bottomRight" state="frozen"/>
      <selection pane="topRight" activeCell="D1" sqref="D1"/>
      <selection pane="bottomLeft" activeCell="A3" sqref="A3"/>
      <selection pane="bottomRight" activeCell="L1" sqref="L1:M104857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hidden="1" customWidth="1"/>
    <col min="9" max="9" width="7.140625" style="104" hidden="1" customWidth="1"/>
    <col min="10" max="10" width="7.85546875" style="102" hidden="1" customWidth="1"/>
    <col min="11" max="11" width="8" style="104" hidden="1" customWidth="1"/>
    <col min="12" max="12" width="6.5703125" style="102" hidden="1" customWidth="1"/>
    <col min="13" max="13" width="9.28515625" style="104" hidden="1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6" t="s">
        <v>0</v>
      </c>
      <c r="B1" s="476" t="s">
        <v>1</v>
      </c>
      <c r="C1" s="476" t="s">
        <v>2</v>
      </c>
      <c r="D1" s="477" t="s">
        <v>204</v>
      </c>
      <c r="E1" s="478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6"/>
      <c r="B2" s="476"/>
      <c r="C2" s="476"/>
      <c r="D2" s="477"/>
      <c r="E2" s="478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4"/>
      <c r="AO2" s="470"/>
      <c r="AP2" s="472"/>
      <c r="AQ2" s="475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38</v>
      </c>
      <c r="J5" s="314">
        <v>17</v>
      </c>
      <c r="K5" s="315">
        <v>16.2</v>
      </c>
      <c r="L5" s="345">
        <v>17</v>
      </c>
      <c r="M5" s="346">
        <v>15</v>
      </c>
      <c r="N5" s="345"/>
      <c r="O5" s="346"/>
      <c r="P5" s="345"/>
      <c r="Q5" s="346"/>
      <c r="R5" s="345"/>
      <c r="S5" s="346"/>
      <c r="T5" s="345"/>
      <c r="U5" s="346"/>
      <c r="V5" s="345"/>
      <c r="W5" s="346"/>
      <c r="X5" s="345"/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69.2</v>
      </c>
      <c r="AO5" s="289">
        <f>P!AK7</f>
        <v>134</v>
      </c>
      <c r="AP5" s="290">
        <f t="shared" si="6"/>
        <v>247.3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2.5</v>
      </c>
      <c r="L6" s="345">
        <v>37</v>
      </c>
      <c r="M6" s="346">
        <v>35</v>
      </c>
      <c r="N6" s="345"/>
      <c r="O6" s="346"/>
      <c r="P6" s="345"/>
      <c r="Q6" s="346"/>
      <c r="R6" s="345"/>
      <c r="S6" s="346"/>
      <c r="T6" s="345"/>
      <c r="U6" s="346"/>
      <c r="V6" s="345"/>
      <c r="W6" s="346"/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44.5</v>
      </c>
      <c r="AO6" s="289">
        <f>P!AK8</f>
        <v>122</v>
      </c>
      <c r="AP6" s="290">
        <f t="shared" si="6"/>
        <v>108.5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>
        <v>0.75</v>
      </c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0.75</v>
      </c>
      <c r="AO7" s="289">
        <f>P!AK9</f>
        <v>340</v>
      </c>
      <c r="AP7" s="290">
        <f t="shared" si="6"/>
        <v>-0.75</v>
      </c>
      <c r="AQ7" s="87" t="str">
        <f t="shared" si="9"/>
        <v xml:space="preserve"> 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/>
      <c r="L8" s="345">
        <v>3</v>
      </c>
      <c r="M8" s="346">
        <v>2</v>
      </c>
      <c r="N8" s="345"/>
      <c r="O8" s="346"/>
      <c r="P8" s="345"/>
      <c r="Q8" s="346"/>
      <c r="R8" s="345"/>
      <c r="S8" s="346"/>
      <c r="T8" s="345"/>
      <c r="U8" s="346"/>
      <c r="V8" s="345"/>
      <c r="W8" s="346"/>
      <c r="X8" s="345"/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10</v>
      </c>
      <c r="AO8" s="289">
        <f>P!AK10</f>
        <v>135</v>
      </c>
      <c r="AP8" s="290">
        <f t="shared" si="6"/>
        <v>52.870000000000019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7.6</v>
      </c>
      <c r="N9" s="345"/>
      <c r="O9" s="346"/>
      <c r="P9" s="345"/>
      <c r="Q9" s="346"/>
      <c r="R9" s="345"/>
      <c r="S9" s="346"/>
      <c r="T9" s="345"/>
      <c r="U9" s="346"/>
      <c r="V9" s="345"/>
      <c r="W9" s="346"/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8.1</v>
      </c>
      <c r="AO9" s="289">
        <f>P!AK11</f>
        <v>160</v>
      </c>
      <c r="AP9" s="290">
        <f t="shared" si="6"/>
        <v>28.370000000000005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/>
      <c r="O10" s="346"/>
      <c r="P10" s="345"/>
      <c r="Q10" s="346"/>
      <c r="R10" s="345"/>
      <c r="S10" s="346"/>
      <c r="T10" s="345"/>
      <c r="U10" s="346"/>
      <c r="V10" s="345"/>
      <c r="W10" s="346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2.5</v>
      </c>
      <c r="AO10" s="289">
        <f>P!AK12</f>
        <v>134.9969616225539</v>
      </c>
      <c r="AP10" s="290">
        <f t="shared" si="6"/>
        <v>20.150000000000006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/>
      <c r="O13" s="346"/>
      <c r="P13" s="345"/>
      <c r="Q13" s="346"/>
      <c r="R13" s="345"/>
      <c r="S13" s="346"/>
      <c r="T13" s="345"/>
      <c r="U13" s="346"/>
      <c r="V13" s="345"/>
      <c r="W13" s="346"/>
      <c r="X13" s="345"/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97.5</v>
      </c>
      <c r="AO13" s="289">
        <f>P!AK15</f>
        <v>177.64102564102564</v>
      </c>
      <c r="AP13" s="290">
        <f t="shared" si="6"/>
        <v>98.5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/>
      <c r="O14" s="346"/>
      <c r="P14" s="345"/>
      <c r="Q14" s="346"/>
      <c r="R14" s="345"/>
      <c r="S14" s="346"/>
      <c r="T14" s="345"/>
      <c r="U14" s="346"/>
      <c r="V14" s="345"/>
      <c r="W14" s="346"/>
      <c r="X14" s="345"/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4.5</v>
      </c>
      <c r="AO14" s="289">
        <f>P!AK16</f>
        <v>325</v>
      </c>
      <c r="AP14" s="290">
        <f t="shared" si="6"/>
        <v>4.4199999999999982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/>
      <c r="O15" s="346"/>
      <c r="P15" s="345"/>
      <c r="Q15" s="346"/>
      <c r="R15" s="345"/>
      <c r="S15" s="346"/>
      <c r="T15" s="345"/>
      <c r="U15" s="346"/>
      <c r="V15" s="345"/>
      <c r="W15" s="346"/>
      <c r="X15" s="345"/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14</v>
      </c>
      <c r="AO15" s="289">
        <f>P!AK17</f>
        <v>40</v>
      </c>
      <c r="AP15" s="290">
        <f t="shared" si="6"/>
        <v>38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/>
      <c r="S17" s="346"/>
      <c r="T17" s="345"/>
      <c r="U17" s="346"/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0.9</v>
      </c>
      <c r="AO17" s="289">
        <f>P!AK19</f>
        <v>451.8518518518519</v>
      </c>
      <c r="AP17" s="290">
        <f t="shared" si="6"/>
        <v>0.44999999999999984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20</v>
      </c>
      <c r="L19" s="345">
        <v>19</v>
      </c>
      <c r="M19" s="346">
        <v>23</v>
      </c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66</v>
      </c>
      <c r="AO19" s="289">
        <f>P!AK21</f>
        <v>60</v>
      </c>
      <c r="AP19" s="290">
        <f t="shared" si="6"/>
        <v>118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13.5</v>
      </c>
      <c r="N20" s="345"/>
      <c r="O20" s="346"/>
      <c r="P20" s="345"/>
      <c r="Q20" s="346"/>
      <c r="R20" s="345"/>
      <c r="S20" s="346"/>
      <c r="T20" s="345"/>
      <c r="U20" s="346"/>
      <c r="V20" s="345"/>
      <c r="W20" s="346"/>
      <c r="X20" s="345"/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18.7</v>
      </c>
      <c r="AO20" s="289">
        <f>P!AK22</f>
        <v>921.25</v>
      </c>
      <c r="AP20" s="290">
        <f t="shared" si="6"/>
        <v>-2.1999999999999993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>
        <v>1</v>
      </c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45"/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7</v>
      </c>
      <c r="AO21" s="289">
        <f>P!AK23</f>
        <v>214.16666666666666</v>
      </c>
      <c r="AP21" s="290">
        <f t="shared" si="6"/>
        <v>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320</v>
      </c>
      <c r="J22" s="314">
        <v>244</v>
      </c>
      <c r="K22" s="315">
        <v>244</v>
      </c>
      <c r="L22" s="345">
        <v>160</v>
      </c>
      <c r="M22" s="346">
        <v>160</v>
      </c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724</v>
      </c>
      <c r="AO22" s="289">
        <f>P!AK24</f>
        <v>2.8645161290322583</v>
      </c>
      <c r="AP22" s="290">
        <f t="shared" si="6"/>
        <v>2106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/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>
        <v>1</v>
      </c>
      <c r="L25" s="345">
        <v>1</v>
      </c>
      <c r="M25" s="346">
        <v>1</v>
      </c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2</v>
      </c>
      <c r="AO25" s="289">
        <f>P!AK27</f>
        <v>245</v>
      </c>
      <c r="AP25" s="290">
        <f t="shared" si="6"/>
        <v>-1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1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1</v>
      </c>
      <c r="AO28" s="289">
        <f>P!AK30</f>
        <v>117</v>
      </c>
      <c r="AP28" s="290">
        <f t="shared" si="6"/>
        <v>0</v>
      </c>
      <c r="AQ28" s="87" t="str">
        <f t="shared" si="9"/>
        <v>০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/>
      <c r="S29" s="346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2.5000000000000001E-3</v>
      </c>
      <c r="AO29" s="289">
        <f>P!AK31</f>
        <v>300000</v>
      </c>
      <c r="AP29" s="290">
        <f t="shared" si="6"/>
        <v>5.4999999999999997E-3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/>
      <c r="O34" s="346"/>
      <c r="P34" s="345"/>
      <c r="Q34" s="346"/>
      <c r="R34" s="345"/>
      <c r="S34" s="346"/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19</v>
      </c>
      <c r="AO34" s="289">
        <f>P!AK36</f>
        <v>138</v>
      </c>
      <c r="AP34" s="290">
        <f t="shared" si="6"/>
        <v>47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0.5</v>
      </c>
      <c r="AO36" s="289">
        <f>P!AK38</f>
        <v>366.66666666666669</v>
      </c>
      <c r="AP36" s="290">
        <f t="shared" si="6"/>
        <v>1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0</v>
      </c>
      <c r="AO38" s="353">
        <f>P!AK40</f>
        <v>165.51724137931035</v>
      </c>
      <c r="AP38" s="354">
        <f t="shared" si="6"/>
        <v>14.5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/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/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/>
      <c r="N41" s="345"/>
      <c r="O41" s="346"/>
      <c r="P41" s="345"/>
      <c r="Q41" s="346"/>
      <c r="R41" s="345"/>
      <c r="S41" s="346"/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60</v>
      </c>
      <c r="AO41" s="355">
        <f>P!AK43</f>
        <v>8</v>
      </c>
      <c r="AP41" s="356">
        <f t="shared" si="6"/>
        <v>856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/>
      <c r="R45" s="345"/>
      <c r="S45" s="346"/>
      <c r="T45" s="345"/>
      <c r="U45" s="346"/>
      <c r="V45" s="345"/>
      <c r="W45" s="346"/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60</v>
      </c>
      <c r="AO45" s="289">
        <f>P!AK47</f>
        <v>10.008298047410252</v>
      </c>
      <c r="AP45" s="290">
        <f t="shared" si="6"/>
        <v>794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/>
      <c r="S50" s="346"/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10</v>
      </c>
      <c r="AO50" s="289">
        <f>P!AK52</f>
        <v>60</v>
      </c>
      <c r="AP50" s="290">
        <f t="shared" si="6"/>
        <v>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/>
      <c r="S51" s="346"/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3</v>
      </c>
      <c r="AO51" s="289">
        <f>P!AK53</f>
        <v>90</v>
      </c>
      <c r="AP51" s="290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/>
      <c r="S54" s="346"/>
      <c r="T54" s="345"/>
      <c r="U54" s="346"/>
      <c r="V54" s="345"/>
      <c r="W54" s="346"/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200</v>
      </c>
      <c r="AO54" s="289">
        <f>P!AK56</f>
        <v>0.8</v>
      </c>
      <c r="AP54" s="290">
        <f t="shared" si="6"/>
        <v>470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/>
      <c r="S55" s="346"/>
      <c r="T55" s="345"/>
      <c r="U55" s="346"/>
      <c r="V55" s="345"/>
      <c r="W55" s="346"/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200</v>
      </c>
      <c r="AO55" s="289">
        <f>P!AK57</f>
        <v>0.25</v>
      </c>
      <c r="AP55" s="290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12</v>
      </c>
      <c r="N56" s="345"/>
      <c r="O56" s="346"/>
      <c r="P56" s="345"/>
      <c r="Q56" s="346"/>
      <c r="R56" s="345"/>
      <c r="S56" s="346"/>
      <c r="T56" s="345"/>
      <c r="U56" s="346"/>
      <c r="V56" s="345"/>
      <c r="W56" s="346"/>
      <c r="X56" s="345"/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35</v>
      </c>
      <c r="AO56" s="289">
        <f>P!AK58</f>
        <v>20</v>
      </c>
      <c r="AP56" s="290">
        <f t="shared" si="6"/>
        <v>50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>
        <v>0.5</v>
      </c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0.5</v>
      </c>
      <c r="AO57" s="289">
        <f>P!AK59</f>
        <v>950</v>
      </c>
      <c r="AP57" s="290">
        <f t="shared" si="6"/>
        <v>-0.5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>
        <v>1</v>
      </c>
      <c r="J58" s="314">
        <v>4</v>
      </c>
      <c r="K58" s="315">
        <v>1</v>
      </c>
      <c r="L58" s="345">
        <v>6</v>
      </c>
      <c r="M58" s="346">
        <v>1</v>
      </c>
      <c r="N58" s="345"/>
      <c r="O58" s="346"/>
      <c r="P58" s="345"/>
      <c r="Q58" s="346"/>
      <c r="R58" s="345"/>
      <c r="S58" s="346"/>
      <c r="T58" s="345"/>
      <c r="U58" s="346"/>
      <c r="V58" s="345"/>
      <c r="W58" s="346"/>
      <c r="X58" s="345"/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3</v>
      </c>
      <c r="AO58" s="289">
        <f>P!AK60</f>
        <v>125.93397852390443</v>
      </c>
      <c r="AP58" s="290">
        <f t="shared" si="6"/>
        <v>-3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1</v>
      </c>
      <c r="J59" s="314">
        <v>1</v>
      </c>
      <c r="K59" s="315">
        <v>1</v>
      </c>
      <c r="L59" s="345">
        <v>1</v>
      </c>
      <c r="M59" s="346">
        <v>2</v>
      </c>
      <c r="N59" s="345"/>
      <c r="O59" s="346"/>
      <c r="P59" s="345"/>
      <c r="Q59" s="346"/>
      <c r="R59" s="345"/>
      <c r="S59" s="346"/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4</v>
      </c>
      <c r="AO59" s="289">
        <f>P!AK61</f>
        <v>86.666666666666671</v>
      </c>
      <c r="AP59" s="290">
        <f t="shared" si="6"/>
        <v>4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2</v>
      </c>
      <c r="L60" s="345">
        <v>3</v>
      </c>
      <c r="M60" s="346">
        <v>2</v>
      </c>
      <c r="N60" s="345"/>
      <c r="O60" s="346"/>
      <c r="P60" s="345"/>
      <c r="Q60" s="346"/>
      <c r="R60" s="345"/>
      <c r="S60" s="346"/>
      <c r="T60" s="345"/>
      <c r="U60" s="346"/>
      <c r="V60" s="345"/>
      <c r="W60" s="346"/>
      <c r="X60" s="345"/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7</v>
      </c>
      <c r="AO60" s="289">
        <f>P!AK62</f>
        <v>110</v>
      </c>
      <c r="AP60" s="290">
        <f t="shared" si="6"/>
        <v>12.45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/>
      <c r="O61" s="346"/>
      <c r="P61" s="345"/>
      <c r="Q61" s="346"/>
      <c r="R61" s="345"/>
      <c r="S61" s="346"/>
      <c r="T61" s="345"/>
      <c r="U61" s="346"/>
      <c r="V61" s="345"/>
      <c r="W61" s="346"/>
      <c r="X61" s="345"/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2.2999999999999998</v>
      </c>
      <c r="AO61" s="289">
        <f>P!AK63</f>
        <v>620</v>
      </c>
      <c r="AP61" s="290">
        <f t="shared" si="6"/>
        <v>1.8999999999999995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/>
      <c r="O62" s="346"/>
      <c r="P62" s="345"/>
      <c r="Q62" s="346"/>
      <c r="R62" s="345"/>
      <c r="S62" s="346"/>
      <c r="T62" s="345"/>
      <c r="U62" s="346"/>
      <c r="V62" s="345"/>
      <c r="W62" s="346"/>
      <c r="X62" s="345"/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3</v>
      </c>
      <c r="AO62" s="289">
        <f>P!AK64</f>
        <v>640</v>
      </c>
      <c r="AP62" s="290">
        <f t="shared" si="6"/>
        <v>1.96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/>
      <c r="Q63" s="346"/>
      <c r="R63" s="345"/>
      <c r="S63" s="346"/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0.2</v>
      </c>
      <c r="AO63" s="289">
        <f>P!AK65</f>
        <v>333.33333333333337</v>
      </c>
      <c r="AP63" s="290">
        <f t="shared" si="6"/>
        <v>0.39999999999999997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0.5</v>
      </c>
      <c r="N65" s="345"/>
      <c r="O65" s="346"/>
      <c r="P65" s="345"/>
      <c r="Q65" s="346"/>
      <c r="R65" s="345"/>
      <c r="S65" s="346"/>
      <c r="T65" s="345"/>
      <c r="U65" s="346"/>
      <c r="V65" s="345"/>
      <c r="W65" s="346"/>
      <c r="X65" s="345"/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1.35</v>
      </c>
      <c r="AO65" s="289">
        <f>P!AK67</f>
        <v>866.66666666666652</v>
      </c>
      <c r="AP65" s="290">
        <f t="shared" si="6"/>
        <v>-9.9999999999999867E-2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5</v>
      </c>
      <c r="N66" s="345"/>
      <c r="O66" s="346"/>
      <c r="P66" s="345"/>
      <c r="Q66" s="346"/>
      <c r="R66" s="345"/>
      <c r="S66" s="346"/>
      <c r="T66" s="345"/>
      <c r="U66" s="346"/>
      <c r="V66" s="345"/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9</v>
      </c>
      <c r="AO66" s="289">
        <f>P!AK68</f>
        <v>18</v>
      </c>
      <c r="AP66" s="290">
        <f t="shared" si="6"/>
        <v>-1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5</v>
      </c>
      <c r="N67" s="345"/>
      <c r="O67" s="346"/>
      <c r="P67" s="345"/>
      <c r="Q67" s="346"/>
      <c r="R67" s="345"/>
      <c r="S67" s="346"/>
      <c r="T67" s="345"/>
      <c r="U67" s="346"/>
      <c r="V67" s="345"/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9</v>
      </c>
      <c r="AO67" s="289">
        <f>P!AK69</f>
        <v>18</v>
      </c>
      <c r="AP67" s="290">
        <f t="shared" ref="AP67:AP130" si="10">G67-AN67</f>
        <v>-1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/>
      <c r="O68" s="346"/>
      <c r="P68" s="345"/>
      <c r="Q68" s="346"/>
      <c r="R68" s="345"/>
      <c r="S68" s="346"/>
      <c r="T68" s="345"/>
      <c r="U68" s="346"/>
      <c r="V68" s="345"/>
      <c r="W68" s="346"/>
      <c r="X68" s="345"/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0.35</v>
      </c>
      <c r="AO68" s="289">
        <f>P!AK70</f>
        <v>5944.4444444444453</v>
      </c>
      <c r="AP68" s="290">
        <f t="shared" si="10"/>
        <v>0.19571428570999994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/>
      <c r="O69" s="346"/>
      <c r="P69" s="345"/>
      <c r="Q69" s="346"/>
      <c r="R69" s="345"/>
      <c r="S69" s="346"/>
      <c r="T69" s="345"/>
      <c r="U69" s="346"/>
      <c r="V69" s="345"/>
      <c r="W69" s="346"/>
      <c r="X69" s="345"/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1.1000000000000001</v>
      </c>
      <c r="AO69" s="289">
        <f>P!AK71</f>
        <v>581.81818181818176</v>
      </c>
      <c r="AP69" s="290">
        <f t="shared" si="10"/>
        <v>1.1000000000000001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/>
      <c r="Q70" s="346"/>
      <c r="R70" s="345"/>
      <c r="S70" s="346"/>
      <c r="T70" s="345"/>
      <c r="U70" s="346"/>
      <c r="V70" s="345"/>
      <c r="W70" s="346"/>
      <c r="X70" s="345"/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0.3</v>
      </c>
      <c r="AO70" s="289">
        <f>P!AK72</f>
        <v>1772.7272727272725</v>
      </c>
      <c r="AP70" s="290">
        <f t="shared" si="10"/>
        <v>0.25000000000000006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/>
      <c r="P71" s="345"/>
      <c r="Q71" s="346"/>
      <c r="R71" s="345"/>
      <c r="S71" s="346"/>
      <c r="T71" s="345"/>
      <c r="U71" s="346"/>
      <c r="V71" s="345"/>
      <c r="W71" s="346"/>
      <c r="X71" s="345"/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11</v>
      </c>
      <c r="AO71" s="289">
        <f>P!AK73</f>
        <v>9.1764705882352935</v>
      </c>
      <c r="AP71" s="290">
        <f t="shared" si="10"/>
        <v>6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/>
      <c r="O72" s="346"/>
      <c r="P72" s="345"/>
      <c r="Q72" s="346"/>
      <c r="R72" s="345"/>
      <c r="S72" s="346"/>
      <c r="T72" s="345"/>
      <c r="U72" s="346"/>
      <c r="V72" s="345"/>
      <c r="W72" s="346"/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1.2</v>
      </c>
      <c r="AO72" s="289">
        <f>P!AK74</f>
        <v>722.58064516129025</v>
      </c>
      <c r="AP72" s="290">
        <f t="shared" si="10"/>
        <v>1.9000000000000001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/>
      <c r="W73" s="346"/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1.18</v>
      </c>
      <c r="AO73" s="289">
        <f>P!AK75</f>
        <v>676.47058823529414</v>
      </c>
      <c r="AP73" s="290">
        <f t="shared" si="10"/>
        <v>-0.5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/>
      <c r="Q75" s="346"/>
      <c r="R75" s="345"/>
      <c r="S75" s="346"/>
      <c r="T75" s="345"/>
      <c r="U75" s="346"/>
      <c r="V75" s="345"/>
      <c r="W75" s="346"/>
      <c r="X75" s="345"/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3.5</v>
      </c>
      <c r="AO75" s="289">
        <f>P!AK77</f>
        <v>1709.0909090909088</v>
      </c>
      <c r="AP75" s="290">
        <f t="shared" si="10"/>
        <v>3.1000000000000014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0.49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0.49</v>
      </c>
      <c r="AO76" s="289">
        <f>P!AK78</f>
        <v>1853.8461538461538</v>
      </c>
      <c r="AP76" s="290">
        <f t="shared" si="10"/>
        <v>0.81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0.125</v>
      </c>
      <c r="N77" s="345"/>
      <c r="O77" s="346"/>
      <c r="P77" s="345"/>
      <c r="Q77" s="346"/>
      <c r="R77" s="345"/>
      <c r="S77" s="346"/>
      <c r="T77" s="345"/>
      <c r="U77" s="346"/>
      <c r="V77" s="345"/>
      <c r="W77" s="346"/>
      <c r="X77" s="345"/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0.22500000000000001</v>
      </c>
      <c r="AO77" s="289">
        <f>P!AK79</f>
        <v>1107.6923076923076</v>
      </c>
      <c r="AP77" s="291">
        <f t="shared" si="10"/>
        <v>0.50000000000000011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/>
      <c r="O78" s="346"/>
      <c r="P78" s="345"/>
      <c r="Q78" s="346"/>
      <c r="R78" s="345"/>
      <c r="S78" s="346"/>
      <c r="T78" s="345"/>
      <c r="U78" s="346"/>
      <c r="V78" s="345"/>
      <c r="W78" s="346"/>
      <c r="X78" s="345"/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0.30000000000000004</v>
      </c>
      <c r="AO78" s="289">
        <f>P!AK80</f>
        <v>550</v>
      </c>
      <c r="AP78" s="290">
        <f t="shared" si="10"/>
        <v>0.42999999999999994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/>
      <c r="S79" s="346"/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0.1</v>
      </c>
      <c r="AO79" s="289">
        <f>P!AK81</f>
        <v>600</v>
      </c>
      <c r="AP79" s="290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/>
      <c r="O80" s="346"/>
      <c r="P80" s="345"/>
      <c r="Q80" s="346"/>
      <c r="R80" s="345"/>
      <c r="S80" s="346"/>
      <c r="T80" s="345"/>
      <c r="U80" s="346"/>
      <c r="V80" s="345"/>
      <c r="W80" s="346"/>
      <c r="X80" s="345"/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5</v>
      </c>
      <c r="AO80" s="289">
        <f>P!AK82</f>
        <v>180</v>
      </c>
      <c r="AP80" s="290">
        <f t="shared" si="10"/>
        <v>6.6499999999999986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/>
      <c r="Q86" s="346"/>
      <c r="R86" s="345"/>
      <c r="S86" s="346"/>
      <c r="T86" s="345"/>
      <c r="U86" s="346"/>
      <c r="V86" s="345"/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/>
      <c r="O87" s="346"/>
      <c r="P87" s="345"/>
      <c r="Q87" s="346"/>
      <c r="R87" s="345"/>
      <c r="S87" s="346"/>
      <c r="T87" s="345"/>
      <c r="U87" s="346"/>
      <c r="V87" s="345"/>
      <c r="W87" s="346"/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31</v>
      </c>
      <c r="AO87" s="289">
        <f>P!AK89</f>
        <v>67</v>
      </c>
      <c r="AP87" s="290">
        <f t="shared" si="10"/>
        <v>60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230</v>
      </c>
      <c r="M88" s="346">
        <v>320</v>
      </c>
      <c r="N88" s="345"/>
      <c r="O88" s="346"/>
      <c r="P88" s="345"/>
      <c r="Q88" s="346"/>
      <c r="R88" s="345"/>
      <c r="S88" s="346"/>
      <c r="T88" s="345"/>
      <c r="U88" s="346"/>
      <c r="V88" s="345"/>
      <c r="W88" s="346"/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330</v>
      </c>
      <c r="AO88" s="289">
        <f>P!AK90</f>
        <v>115</v>
      </c>
      <c r="AP88" s="290">
        <f t="shared" si="10"/>
        <v>-274.05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/>
      <c r="M89" s="346"/>
      <c r="N89" s="345"/>
      <c r="O89" s="346"/>
      <c r="P89" s="345"/>
      <c r="Q89" s="346"/>
      <c r="R89" s="345"/>
      <c r="S89" s="346"/>
      <c r="T89" s="345"/>
      <c r="U89" s="346"/>
      <c r="V89" s="345"/>
      <c r="W89" s="346"/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435</v>
      </c>
      <c r="AO89" s="289">
        <f>P!AK91</f>
        <v>10</v>
      </c>
      <c r="AP89" s="290">
        <f t="shared" si="10"/>
        <v>1227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/>
      <c r="Q92" s="346"/>
      <c r="R92" s="345"/>
      <c r="S92" s="346"/>
      <c r="T92" s="345"/>
      <c r="U92" s="346"/>
      <c r="V92" s="345"/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/>
      <c r="O94" s="346"/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4</v>
      </c>
      <c r="AO94" s="289">
        <f>P!AK96</f>
        <v>100</v>
      </c>
      <c r="AP94" s="290">
        <f t="shared" si="10"/>
        <v>7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3.5</v>
      </c>
      <c r="J95" s="314">
        <v>4</v>
      </c>
      <c r="K95" s="315">
        <v>1.5</v>
      </c>
      <c r="L95" s="345">
        <v>4</v>
      </c>
      <c r="M95" s="346">
        <v>2</v>
      </c>
      <c r="N95" s="345"/>
      <c r="O95" s="346"/>
      <c r="P95" s="345"/>
      <c r="Q95" s="346"/>
      <c r="R95" s="345"/>
      <c r="S95" s="346"/>
      <c r="T95" s="345"/>
      <c r="U95" s="346"/>
      <c r="V95" s="345"/>
      <c r="W95" s="346"/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7</v>
      </c>
      <c r="AO95" s="289">
        <f>P!AK97</f>
        <v>83.75</v>
      </c>
      <c r="AP95" s="290">
        <f t="shared" si="10"/>
        <v>17.5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/>
      <c r="O96" s="346"/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1</v>
      </c>
      <c r="AO96" s="289">
        <f>P!AK98</f>
        <v>370</v>
      </c>
      <c r="AP96" s="290">
        <f t="shared" si="10"/>
        <v>2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/>
      <c r="O98" s="346"/>
      <c r="P98" s="345"/>
      <c r="Q98" s="346"/>
      <c r="R98" s="345"/>
      <c r="S98" s="346"/>
      <c r="T98" s="345"/>
      <c r="U98" s="346"/>
      <c r="V98" s="345"/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5</v>
      </c>
      <c r="AO98" s="289">
        <f>P!AK100</f>
        <v>210</v>
      </c>
      <c r="AP98" s="290">
        <f t="shared" si="10"/>
        <v>3.5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>
        <v>2</v>
      </c>
      <c r="N99" s="345"/>
      <c r="O99" s="346"/>
      <c r="P99" s="345"/>
      <c r="Q99" s="346"/>
      <c r="R99" s="345"/>
      <c r="S99" s="346"/>
      <c r="T99" s="345"/>
      <c r="U99" s="346"/>
      <c r="V99" s="345"/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2.5</v>
      </c>
      <c r="AO99" s="289">
        <f>P!AK101</f>
        <v>600</v>
      </c>
      <c r="AP99" s="291">
        <f t="shared" si="10"/>
        <v>-1.1509999999999998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/>
      <c r="Q100" s="346"/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0</v>
      </c>
      <c r="AO100" s="289">
        <f>P!AK102</f>
        <v>170</v>
      </c>
      <c r="AP100" s="290">
        <f t="shared" si="10"/>
        <v>2</v>
      </c>
      <c r="AQ100" s="87" t="str">
        <f t="shared" si="13"/>
        <v xml:space="preserve"> 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>
        <v>8</v>
      </c>
      <c r="N104" s="345"/>
      <c r="O104" s="346"/>
      <c r="P104" s="345"/>
      <c r="Q104" s="346"/>
      <c r="R104" s="345"/>
      <c r="S104" s="346"/>
      <c r="T104" s="345"/>
      <c r="U104" s="346"/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8</v>
      </c>
      <c r="AO104" s="289">
        <f>P!AK106</f>
        <v>173.33333333333334</v>
      </c>
      <c r="AP104" s="290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/>
      <c r="S106" s="346"/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3</v>
      </c>
      <c r="AO106" s="289">
        <f>P!AK108</f>
        <v>180</v>
      </c>
      <c r="AP106" s="290">
        <f t="shared" si="10"/>
        <v>1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/>
      <c r="R107" s="345"/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1</v>
      </c>
      <c r="AO107" s="289">
        <f>P!AK109</f>
        <v>531.57894736842104</v>
      </c>
      <c r="AP107" s="290">
        <f t="shared" si="10"/>
        <v>1.1499999999999999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/>
      <c r="U109" s="346"/>
      <c r="V109" s="345"/>
      <c r="W109" s="346"/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5</v>
      </c>
      <c r="AO109" s="289">
        <f>P!AK111</f>
        <v>223.33333333333334</v>
      </c>
      <c r="AP109" s="290">
        <f t="shared" si="10"/>
        <v>4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/>
      <c r="O110" s="346"/>
      <c r="P110" s="345"/>
      <c r="Q110" s="346"/>
      <c r="R110" s="345"/>
      <c r="S110" s="346"/>
      <c r="T110" s="345"/>
      <c r="U110" s="346"/>
      <c r="V110" s="345"/>
      <c r="W110" s="346"/>
      <c r="X110" s="345"/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0.5</v>
      </c>
      <c r="AO110" s="289">
        <f>P!AK112</f>
        <v>645</v>
      </c>
      <c r="AP110" s="290">
        <f t="shared" si="10"/>
        <v>1.5</v>
      </c>
      <c r="AQ110" s="87" t="str">
        <f t="shared" si="13"/>
        <v xml:space="preserve"> 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>
        <v>1</v>
      </c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/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1</v>
      </c>
      <c r="AO111" s="289">
        <f>P!AK113</f>
        <v>9</v>
      </c>
      <c r="AP111" s="290">
        <f t="shared" si="10"/>
        <v>-1</v>
      </c>
      <c r="AQ111" s="87" t="str">
        <f t="shared" si="13"/>
        <v xml:space="preserve"> 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/>
      <c r="P112" s="345"/>
      <c r="Q112" s="315"/>
      <c r="R112" s="345"/>
      <c r="S112" s="315"/>
      <c r="T112" s="345"/>
      <c r="U112" s="315"/>
      <c r="V112" s="345"/>
      <c r="W112" s="315"/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1.4</v>
      </c>
      <c r="AO112" s="289">
        <f>P!AK114</f>
        <v>1573.913043478261</v>
      </c>
      <c r="AP112" s="290">
        <f t="shared" si="10"/>
        <v>0.89999999999999991</v>
      </c>
      <c r="AQ112" s="87" t="str">
        <f t="shared" si="13"/>
        <v>NZ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/>
      <c r="O113" s="315"/>
      <c r="P113" s="345"/>
      <c r="Q113" s="315"/>
      <c r="R113" s="345"/>
      <c r="S113" s="315"/>
      <c r="T113" s="345"/>
      <c r="U113" s="315"/>
      <c r="V113" s="345"/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/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1.5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/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1.5</v>
      </c>
      <c r="AO115" s="289">
        <f>P!AK117</f>
        <v>300</v>
      </c>
      <c r="AP115" s="290">
        <f t="shared" si="10"/>
        <v>-0.5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/>
      <c r="J116" s="314"/>
      <c r="K116" s="315"/>
      <c r="L116" s="345">
        <v>144</v>
      </c>
      <c r="M116" s="346">
        <v>116</v>
      </c>
      <c r="N116" s="345"/>
      <c r="O116" s="346"/>
      <c r="P116" s="345"/>
      <c r="Q116" s="346"/>
      <c r="R116" s="345"/>
      <c r="S116" s="346"/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116</v>
      </c>
      <c r="AO116" s="289">
        <f>P!AK118</f>
        <v>8.875305623471883</v>
      </c>
      <c r="AP116" s="290">
        <f t="shared" si="10"/>
        <v>415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/>
      <c r="U118" s="346"/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</v>
      </c>
      <c r="AO118" s="289">
        <f>P!AK120</f>
        <v>180</v>
      </c>
      <c r="AP118" s="290">
        <f t="shared" si="10"/>
        <v>0.5</v>
      </c>
      <c r="AQ118" s="87" t="str">
        <f t="shared" si="13"/>
        <v>NZ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/>
      <c r="O123" s="346"/>
      <c r="P123" s="345"/>
      <c r="Q123" s="346"/>
      <c r="R123" s="345"/>
      <c r="S123" s="346"/>
      <c r="T123" s="345"/>
      <c r="U123" s="346"/>
      <c r="V123" s="345"/>
      <c r="W123" s="346"/>
      <c r="X123" s="345"/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1.5</v>
      </c>
      <c r="AO123" s="353">
        <f>P!AK125</f>
        <v>1515.8227848101264</v>
      </c>
      <c r="AP123" s="354">
        <f t="shared" si="10"/>
        <v>1.6600000000000001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/>
      <c r="O124" s="357">
        <f>P!J126</f>
        <v>65</v>
      </c>
      <c r="P124" s="358"/>
      <c r="Q124" s="357">
        <f>P!L126</f>
        <v>97</v>
      </c>
      <c r="R124" s="358"/>
      <c r="S124" s="357">
        <f>P!N126</f>
        <v>90</v>
      </c>
      <c r="T124" s="358"/>
      <c r="U124" s="357">
        <f>P!P126</f>
        <v>55</v>
      </c>
      <c r="V124" s="358"/>
      <c r="W124" s="357">
        <f>P!R126</f>
        <v>50</v>
      </c>
      <c r="X124" s="358"/>
      <c r="Y124" s="357">
        <f>P!T126</f>
        <v>42</v>
      </c>
      <c r="Z124" s="358"/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/>
      <c r="U126" s="357">
        <f>P!P128</f>
        <v>5.5</v>
      </c>
      <c r="V126" s="358"/>
      <c r="W126" s="357">
        <f>P!R128</f>
        <v>2.99</v>
      </c>
      <c r="X126" s="358"/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/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/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/>
      <c r="U132" s="357">
        <f>P!P134</f>
        <v>6.66</v>
      </c>
      <c r="V132" s="358"/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/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/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/>
      <c r="U136" s="357">
        <f>P!P138</f>
        <v>3.5</v>
      </c>
      <c r="V136" s="358"/>
      <c r="W136" s="357">
        <f>P!R138</f>
        <v>4.75</v>
      </c>
      <c r="X136" s="358"/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/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249</v>
      </c>
      <c r="AO141" s="289">
        <f>P!AK143</f>
        <v>24.349514563106798</v>
      </c>
      <c r="AP141" s="290">
        <f t="shared" si="14"/>
        <v>60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v>29.93</v>
      </c>
      <c r="J143" s="345"/>
      <c r="K143" s="346"/>
      <c r="L143" s="345">
        <v>23</v>
      </c>
      <c r="M143" s="346">
        <v>23</v>
      </c>
      <c r="N143" s="345"/>
      <c r="O143" s="346"/>
      <c r="P143" s="345"/>
      <c r="Q143" s="346"/>
      <c r="R143" s="345"/>
      <c r="S143" s="346"/>
      <c r="T143" s="345"/>
      <c r="U143" s="346"/>
      <c r="V143" s="345"/>
      <c r="W143" s="346"/>
      <c r="X143" s="345"/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52.93</v>
      </c>
      <c r="AO143" s="289">
        <f>P!AK145</f>
        <v>1150</v>
      </c>
      <c r="AP143" s="290">
        <f t="shared" si="14"/>
        <v>6.57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/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35</v>
      </c>
      <c r="AP144" s="290">
        <f t="shared" si="14"/>
        <v>26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/>
      <c r="J145" s="345">
        <v>3</v>
      </c>
      <c r="K145" s="346">
        <v>3.2</v>
      </c>
      <c r="L145" s="345">
        <v>1</v>
      </c>
      <c r="M145" s="346">
        <v>1</v>
      </c>
      <c r="N145" s="345"/>
      <c r="O145" s="346"/>
      <c r="P145" s="345"/>
      <c r="Q145" s="346"/>
      <c r="R145" s="345"/>
      <c r="S145" s="346"/>
      <c r="T145" s="345"/>
      <c r="U145" s="346"/>
      <c r="V145" s="345"/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4.2</v>
      </c>
      <c r="AO145" s="289">
        <f>P!AK147</f>
        <v>800</v>
      </c>
      <c r="AP145" s="290">
        <f t="shared" si="14"/>
        <v>4.3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/>
      <c r="J146" s="345"/>
      <c r="K146" s="346"/>
      <c r="L146" s="345">
        <v>2.5</v>
      </c>
      <c r="M146" s="346">
        <v>2.5</v>
      </c>
      <c r="N146" s="345"/>
      <c r="O146" s="346"/>
      <c r="P146" s="345"/>
      <c r="Q146" s="346"/>
      <c r="R146" s="345"/>
      <c r="S146" s="346"/>
      <c r="T146" s="345"/>
      <c r="U146" s="346"/>
      <c r="V146" s="345"/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2.5</v>
      </c>
      <c r="AO146" s="289">
        <f>P!AK148</f>
        <v>1150</v>
      </c>
      <c r="AP146" s="290">
        <f t="shared" si="14"/>
        <v>11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/>
      <c r="S147" s="346"/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0</v>
      </c>
      <c r="AO147" s="289">
        <f>P!AK149</f>
        <v>750</v>
      </c>
      <c r="AP147" s="290">
        <f t="shared" si="14"/>
        <v>8</v>
      </c>
      <c r="AQ147" s="87" t="str">
        <f t="shared" si="16"/>
        <v xml:space="preserve"> 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26.85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26.85</v>
      </c>
      <c r="AO149" s="289">
        <f>P!AK151</f>
        <v>468.93129770992368</v>
      </c>
      <c r="AP149" s="290">
        <f t="shared" si="14"/>
        <v>-0.65000000000000213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43.5</v>
      </c>
      <c r="N150" s="345"/>
      <c r="O150" s="346"/>
      <c r="P150" s="345"/>
      <c r="Q150" s="346"/>
      <c r="R150" s="345"/>
      <c r="S150" s="346"/>
      <c r="T150" s="345"/>
      <c r="U150" s="346"/>
      <c r="V150" s="345"/>
      <c r="W150" s="346"/>
      <c r="X150" s="345"/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62.5</v>
      </c>
      <c r="AO150" s="289">
        <f>P!AK152</f>
        <v>257.6018099547511</v>
      </c>
      <c r="AP150" s="290">
        <f t="shared" si="14"/>
        <v>178.49000000000021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>
        <v>40</v>
      </c>
      <c r="K151" s="346">
        <v>43</v>
      </c>
      <c r="L151" s="345"/>
      <c r="M151" s="346"/>
      <c r="N151" s="345"/>
      <c r="O151" s="346"/>
      <c r="P151" s="345"/>
      <c r="Q151" s="346"/>
      <c r="R151" s="345"/>
      <c r="S151" s="346"/>
      <c r="T151" s="345"/>
      <c r="U151" s="346"/>
      <c r="V151" s="345"/>
      <c r="W151" s="346"/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43</v>
      </c>
      <c r="AO151" s="289">
        <f>P!AK153</f>
        <v>110.76923076923077</v>
      </c>
      <c r="AP151" s="290">
        <f t="shared" si="14"/>
        <v>9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v>6.3</v>
      </c>
      <c r="J152" s="345">
        <v>8</v>
      </c>
      <c r="K152" s="346">
        <v>8.6</v>
      </c>
      <c r="L152" s="345">
        <v>8</v>
      </c>
      <c r="M152" s="346">
        <v>8.1</v>
      </c>
      <c r="N152" s="345"/>
      <c r="O152" s="346"/>
      <c r="P152" s="345"/>
      <c r="Q152" s="346"/>
      <c r="R152" s="345"/>
      <c r="S152" s="346"/>
      <c r="T152" s="345"/>
      <c r="U152" s="346"/>
      <c r="V152" s="345"/>
      <c r="W152" s="346"/>
      <c r="X152" s="345"/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23</v>
      </c>
      <c r="AO152" s="289">
        <f>P!AK154</f>
        <v>160.16685205784208</v>
      </c>
      <c r="AP152" s="290">
        <f t="shared" si="14"/>
        <v>66.899999999999977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/>
      <c r="J153" s="345">
        <v>21</v>
      </c>
      <c r="K153" s="346">
        <v>19.3</v>
      </c>
      <c r="L153" s="345"/>
      <c r="M153" s="346">
        <v>0.5</v>
      </c>
      <c r="N153" s="345"/>
      <c r="O153" s="346"/>
      <c r="P153" s="345"/>
      <c r="Q153" s="346"/>
      <c r="R153" s="345"/>
      <c r="S153" s="346"/>
      <c r="T153" s="345"/>
      <c r="U153" s="346"/>
      <c r="V153" s="345"/>
      <c r="W153" s="346"/>
      <c r="X153" s="345"/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19.8</v>
      </c>
      <c r="AO153" s="289">
        <f>P!AK155</f>
        <v>372.23978919631088</v>
      </c>
      <c r="AP153" s="290">
        <f t="shared" si="14"/>
        <v>62.600000000000023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>
        <v>13</v>
      </c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/>
      <c r="U154" s="346"/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13</v>
      </c>
      <c r="AO154" s="289">
        <f>P!AK156</f>
        <v>474.23728813559319</v>
      </c>
      <c r="AP154" s="290">
        <f t="shared" si="14"/>
        <v>-1.1999999999999993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8.6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8.6</v>
      </c>
      <c r="AO155" s="289">
        <f>P!AK157</f>
        <v>2000.0000000000002</v>
      </c>
      <c r="AP155" s="290">
        <f t="shared" si="14"/>
        <v>-4.5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/>
      <c r="W156" s="346"/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26.7</v>
      </c>
      <c r="AO156" s="289">
        <f>P!AK158</f>
        <v>1145.7666666666667</v>
      </c>
      <c r="AP156" s="290">
        <f t="shared" si="14"/>
        <v>3.3000000000000007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/>
      <c r="O158" s="346"/>
      <c r="P158" s="345"/>
      <c r="Q158" s="346"/>
      <c r="R158" s="345"/>
      <c r="S158" s="346"/>
      <c r="T158" s="345"/>
      <c r="U158" s="346"/>
      <c r="V158" s="345"/>
      <c r="W158" s="346"/>
      <c r="X158" s="345"/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572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18</v>
      </c>
      <c r="M160" s="346">
        <v>18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18</v>
      </c>
      <c r="AO160" s="289">
        <f>P!AK162</f>
        <v>562.22222222222217</v>
      </c>
      <c r="AP160" s="290">
        <f t="shared" si="14"/>
        <v>-13.5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/>
      <c r="Q161" s="346"/>
      <c r="R161" s="345"/>
      <c r="S161" s="346"/>
      <c r="T161" s="345"/>
      <c r="U161" s="346"/>
      <c r="V161" s="345"/>
      <c r="W161" s="346"/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0</v>
      </c>
      <c r="AO161" s="289">
        <f>P!AK163</f>
        <v>700</v>
      </c>
      <c r="AP161" s="290">
        <f t="shared" si="14"/>
        <v>6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/>
      <c r="W168" s="346"/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4</v>
      </c>
      <c r="AO168" s="289">
        <f>P!AK170</f>
        <v>700</v>
      </c>
      <c r="AP168" s="290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/>
      <c r="Q169" s="346"/>
      <c r="R169" s="345"/>
      <c r="S169" s="346"/>
      <c r="T169" s="345"/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0</v>
      </c>
      <c r="AO169" s="289">
        <f>P!AK171</f>
        <v>450</v>
      </c>
      <c r="AP169" s="290">
        <f t="shared" si="14"/>
        <v>16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/>
      <c r="U172" s="346"/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0</v>
      </c>
      <c r="AO172" s="289">
        <f>P!AK174</f>
        <v>703.63636363636363</v>
      </c>
      <c r="AP172" s="290">
        <f t="shared" si="14"/>
        <v>5.5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/>
      <c r="Q177" s="357">
        <f>P!L179</f>
        <v>5</v>
      </c>
      <c r="R177" s="358"/>
      <c r="S177" s="357">
        <f>P!N179</f>
        <v>14</v>
      </c>
      <c r="T177" s="358"/>
      <c r="U177" s="357">
        <f>P!P179</f>
        <v>5</v>
      </c>
      <c r="V177" s="358"/>
      <c r="W177" s="357">
        <f>P!R179</f>
        <v>0</v>
      </c>
      <c r="X177" s="358"/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/>
      <c r="O178" s="357">
        <f>P!J180</f>
        <v>8</v>
      </c>
      <c r="P178" s="358"/>
      <c r="Q178" s="357">
        <f>P!L180</f>
        <v>5</v>
      </c>
      <c r="R178" s="358"/>
      <c r="S178" s="357">
        <f>P!N180</f>
        <v>20</v>
      </c>
      <c r="T178" s="358"/>
      <c r="U178" s="357">
        <f>P!P180</f>
        <v>8</v>
      </c>
      <c r="V178" s="358"/>
      <c r="W178" s="357">
        <f>P!R180</f>
        <v>15</v>
      </c>
      <c r="X178" s="358"/>
      <c r="Y178" s="357">
        <f>P!T180</f>
        <v>10</v>
      </c>
      <c r="Z178" s="358"/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/>
      <c r="O179" s="357">
        <f>P!J181</f>
        <v>1</v>
      </c>
      <c r="P179" s="358"/>
      <c r="Q179" s="357">
        <f>P!L181</f>
        <v>1</v>
      </c>
      <c r="R179" s="358"/>
      <c r="S179" s="357">
        <f>P!N181</f>
        <v>4</v>
      </c>
      <c r="T179" s="358"/>
      <c r="U179" s="357">
        <f>P!P181</f>
        <v>1</v>
      </c>
      <c r="V179" s="358"/>
      <c r="W179" s="357">
        <f>P!R181</f>
        <v>1.5</v>
      </c>
      <c r="X179" s="358"/>
      <c r="Y179" s="357">
        <f>P!T181</f>
        <v>1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/>
      <c r="O180" s="357">
        <f>P!J182</f>
        <v>1</v>
      </c>
      <c r="P180" s="358"/>
      <c r="Q180" s="357">
        <f>P!L182</f>
        <v>1</v>
      </c>
      <c r="R180" s="358"/>
      <c r="S180" s="357">
        <f>P!N182</f>
        <v>2</v>
      </c>
      <c r="T180" s="358"/>
      <c r="U180" s="357">
        <f>P!P182</f>
        <v>5</v>
      </c>
      <c r="V180" s="358"/>
      <c r="W180" s="357">
        <f>P!R182</f>
        <v>1</v>
      </c>
      <c r="X180" s="358"/>
      <c r="Y180" s="357">
        <f>P!T182</f>
        <v>1</v>
      </c>
      <c r="Z180" s="358"/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/>
      <c r="O181" s="357">
        <f>P!J183</f>
        <v>1</v>
      </c>
      <c r="P181" s="358"/>
      <c r="Q181" s="357">
        <f>P!L183</f>
        <v>1</v>
      </c>
      <c r="R181" s="358"/>
      <c r="S181" s="357">
        <f>P!N183</f>
        <v>3</v>
      </c>
      <c r="T181" s="358"/>
      <c r="U181" s="357">
        <f>P!P183</f>
        <v>1</v>
      </c>
      <c r="V181" s="358"/>
      <c r="W181" s="357">
        <f>P!R183</f>
        <v>2</v>
      </c>
      <c r="X181" s="358"/>
      <c r="Y181" s="357">
        <f>P!T183</f>
        <v>1</v>
      </c>
      <c r="Z181" s="358"/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/>
      <c r="O182" s="357">
        <f>P!J184</f>
        <v>20</v>
      </c>
      <c r="P182" s="358"/>
      <c r="Q182" s="357">
        <f>P!L184</f>
        <v>44</v>
      </c>
      <c r="R182" s="358"/>
      <c r="S182" s="357">
        <f>P!N184</f>
        <v>70</v>
      </c>
      <c r="T182" s="358"/>
      <c r="U182" s="357">
        <f>P!P184</f>
        <v>20</v>
      </c>
      <c r="V182" s="358"/>
      <c r="W182" s="357">
        <f>P!R184</f>
        <v>30</v>
      </c>
      <c r="X182" s="358"/>
      <c r="Y182" s="357">
        <f>P!T184</f>
        <v>30</v>
      </c>
      <c r="Z182" s="358"/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/>
      <c r="O183" s="357">
        <f>P!J185</f>
        <v>5</v>
      </c>
      <c r="P183" s="358"/>
      <c r="Q183" s="357">
        <f>P!L185</f>
        <v>8</v>
      </c>
      <c r="R183" s="358"/>
      <c r="S183" s="357">
        <f>P!N185</f>
        <v>17</v>
      </c>
      <c r="T183" s="358"/>
      <c r="U183" s="357">
        <f>P!P185</f>
        <v>5</v>
      </c>
      <c r="V183" s="358"/>
      <c r="W183" s="357">
        <f>P!R185</f>
        <v>10</v>
      </c>
      <c r="X183" s="358"/>
      <c r="Y183" s="357">
        <f>P!T185</f>
        <v>7</v>
      </c>
      <c r="Z183" s="358"/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/>
      <c r="O184" s="357">
        <f>P!J186</f>
        <v>2</v>
      </c>
      <c r="P184" s="358"/>
      <c r="Q184" s="357">
        <f>P!L186</f>
        <v>3</v>
      </c>
      <c r="R184" s="358"/>
      <c r="S184" s="357">
        <f>P!N186</f>
        <v>6</v>
      </c>
      <c r="T184" s="358"/>
      <c r="U184" s="357">
        <f>P!P186</f>
        <v>2</v>
      </c>
      <c r="V184" s="358"/>
      <c r="W184" s="357">
        <f>P!R186</f>
        <v>2</v>
      </c>
      <c r="X184" s="358"/>
      <c r="Y184" s="357">
        <f>P!T186</f>
        <v>1.5</v>
      </c>
      <c r="Z184" s="358"/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/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/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/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/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/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/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/>
      <c r="W188" s="357">
        <f>P!R190</f>
        <v>32</v>
      </c>
      <c r="X188" s="358"/>
      <c r="Y188" s="357">
        <f>P!T190</f>
        <v>0</v>
      </c>
      <c r="Z188" s="358"/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/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/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/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/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/>
      <c r="O194" s="357">
        <f>P!J196</f>
        <v>12.6</v>
      </c>
      <c r="P194" s="358"/>
      <c r="Q194" s="357">
        <f>P!L196</f>
        <v>27.5</v>
      </c>
      <c r="R194" s="358"/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/>
      <c r="O195" s="357">
        <f>P!J197</f>
        <v>7</v>
      </c>
      <c r="P195" s="358"/>
      <c r="Q195" s="357">
        <f>P!L197</f>
        <v>7</v>
      </c>
      <c r="R195" s="358"/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/>
      <c r="O197" s="357">
        <f>P!J199</f>
        <v>2</v>
      </c>
      <c r="P197" s="358"/>
      <c r="Q197" s="357">
        <f>P!L199</f>
        <v>2</v>
      </c>
      <c r="R197" s="358"/>
      <c r="S197" s="357">
        <f>P!N199</f>
        <v>4</v>
      </c>
      <c r="T197" s="358"/>
      <c r="U197" s="357">
        <f>P!P199</f>
        <v>0</v>
      </c>
      <c r="V197" s="358"/>
      <c r="W197" s="357">
        <f>P!R199</f>
        <v>1</v>
      </c>
      <c r="X197" s="358"/>
      <c r="Y197" s="357">
        <f>P!T199</f>
        <v>1</v>
      </c>
      <c r="Z197" s="358"/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/>
      <c r="O198" s="357">
        <f>P!J200</f>
        <v>0.5</v>
      </c>
      <c r="P198" s="358"/>
      <c r="Q198" s="357">
        <f>P!L200</f>
        <v>0.5</v>
      </c>
      <c r="R198" s="358"/>
      <c r="S198" s="357">
        <f>P!N200</f>
        <v>1</v>
      </c>
      <c r="T198" s="358"/>
      <c r="U198" s="357">
        <f>P!P200</f>
        <v>0.5</v>
      </c>
      <c r="V198" s="358"/>
      <c r="W198" s="357">
        <f>P!R200</f>
        <v>0.5</v>
      </c>
      <c r="X198" s="358"/>
      <c r="Y198" s="357">
        <f>P!T200</f>
        <v>0.5</v>
      </c>
      <c r="Z198" s="358"/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/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/>
      <c r="U203" s="357">
        <f>P!P205</f>
        <v>3</v>
      </c>
      <c r="V203" s="358"/>
      <c r="W203" s="357">
        <f>P!R205</f>
        <v>0</v>
      </c>
      <c r="X203" s="358"/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/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/>
      <c r="O206" s="357">
        <f>P!J208</f>
        <v>10</v>
      </c>
      <c r="P206" s="358"/>
      <c r="Q206" s="357">
        <f>P!L208</f>
        <v>5</v>
      </c>
      <c r="R206" s="358"/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/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/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/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/>
      <c r="N214" s="345"/>
      <c r="O214" s="346"/>
      <c r="P214" s="345"/>
      <c r="Q214" s="346"/>
      <c r="R214" s="345"/>
      <c r="S214" s="346"/>
      <c r="T214" s="345"/>
      <c r="U214" s="346"/>
      <c r="V214" s="345"/>
      <c r="W214" s="346"/>
      <c r="X214" s="345"/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11</v>
      </c>
      <c r="AO214" s="355">
        <f>P!AK216</f>
        <v>60</v>
      </c>
      <c r="AP214" s="356">
        <f t="shared" si="18"/>
        <v>20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/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/>
      <c r="W218" s="346"/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0</v>
      </c>
      <c r="AO218" s="289">
        <f>P!AK220</f>
        <v>130</v>
      </c>
      <c r="AP218" s="290">
        <f t="shared" si="18"/>
        <v>1</v>
      </c>
      <c r="AQ218" s="87" t="str">
        <f t="shared" si="20"/>
        <v xml:space="preserve"> 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/>
      <c r="W221" s="346"/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</v>
      </c>
      <c r="AO221" s="289">
        <f>P!AK223</f>
        <v>245</v>
      </c>
      <c r="AP221" s="290">
        <f t="shared" si="18"/>
        <v>2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/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/>
      <c r="O230" s="346"/>
      <c r="P230" s="345"/>
      <c r="Q230" s="346"/>
      <c r="R230" s="345"/>
      <c r="S230" s="346"/>
      <c r="T230" s="345"/>
      <c r="U230" s="346"/>
      <c r="V230" s="345"/>
      <c r="W230" s="346"/>
      <c r="X230" s="345"/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22</v>
      </c>
      <c r="AO230" s="355">
        <f>P!AK232</f>
        <v>778.57142857142856</v>
      </c>
      <c r="AP230" s="356">
        <f t="shared" si="18"/>
        <v>40.949999999999989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/>
      <c r="O231" s="346"/>
      <c r="P231" s="345"/>
      <c r="Q231" s="346"/>
      <c r="R231" s="345"/>
      <c r="S231" s="346"/>
      <c r="T231" s="345"/>
      <c r="U231" s="346"/>
      <c r="V231" s="345"/>
      <c r="W231" s="346"/>
      <c r="X231" s="345"/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1535</v>
      </c>
      <c r="AO231" s="289">
        <f>P!AK233</f>
        <v>1.4</v>
      </c>
      <c r="AP231" s="290">
        <f t="shared" si="18"/>
        <v>4199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/>
      <c r="O232" s="346"/>
      <c r="P232" s="345"/>
      <c r="Q232" s="346"/>
      <c r="R232" s="345"/>
      <c r="S232" s="346"/>
      <c r="T232" s="345"/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266</v>
      </c>
      <c r="AO232" s="289">
        <f>P!AK234</f>
        <v>25.263157894736842</v>
      </c>
      <c r="AP232" s="290">
        <f t="shared" si="18"/>
        <v>40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/>
      <c r="Q233" s="346"/>
      <c r="R233" s="345"/>
      <c r="S233" s="346"/>
      <c r="T233" s="345"/>
      <c r="U233" s="346"/>
      <c r="V233" s="345"/>
      <c r="W233" s="346"/>
      <c r="X233" s="345"/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7.6</v>
      </c>
      <c r="AO233" s="289">
        <f>P!AK235</f>
        <v>500</v>
      </c>
      <c r="AP233" s="290">
        <f t="shared" si="18"/>
        <v>6.4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/>
      <c r="J234" s="345"/>
      <c r="K234" s="346"/>
      <c r="L234" s="345">
        <v>2</v>
      </c>
      <c r="M234" s="346">
        <v>2</v>
      </c>
      <c r="N234" s="345"/>
      <c r="O234" s="346"/>
      <c r="P234" s="345"/>
      <c r="Q234" s="346"/>
      <c r="R234" s="345"/>
      <c r="S234" s="346"/>
      <c r="T234" s="345"/>
      <c r="U234" s="346"/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2</v>
      </c>
      <c r="AO234" s="289">
        <f>P!AK236</f>
        <v>600</v>
      </c>
      <c r="AP234" s="290">
        <f t="shared" si="18"/>
        <v>3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>
        <v>4.5999999999999996</v>
      </c>
      <c r="N235" s="345"/>
      <c r="O235" s="346"/>
      <c r="P235" s="345"/>
      <c r="Q235" s="346"/>
      <c r="R235" s="345"/>
      <c r="S235" s="346"/>
      <c r="T235" s="345"/>
      <c r="U235" s="346"/>
      <c r="V235" s="345"/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4.5999999999999996</v>
      </c>
      <c r="AO235" s="289">
        <f>P!AK237</f>
        <v>480</v>
      </c>
      <c r="AP235" s="290">
        <f t="shared" si="18"/>
        <v>-4.5999999999999996</v>
      </c>
      <c r="AQ235" s="87" t="str">
        <f t="shared" si="20"/>
        <v xml:space="preserve"> 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/>
      <c r="O238" s="346"/>
      <c r="P238" s="345"/>
      <c r="Q238" s="346"/>
      <c r="R238" s="345"/>
      <c r="S238" s="346"/>
      <c r="T238" s="345"/>
      <c r="U238" s="346"/>
      <c r="V238" s="345"/>
      <c r="W238" s="346"/>
      <c r="X238" s="345"/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0</v>
      </c>
      <c r="AO238" s="289">
        <f>P!AK240</f>
        <v>500</v>
      </c>
      <c r="AP238" s="290">
        <f t="shared" si="18"/>
        <v>5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/>
      <c r="Q245" s="346"/>
      <c r="R245" s="345"/>
      <c r="S245" s="346"/>
      <c r="T245" s="345"/>
      <c r="U245" s="346"/>
      <c r="V245" s="345"/>
      <c r="W245" s="346"/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5</v>
      </c>
      <c r="AO245" s="355">
        <f>P!AK247</f>
        <v>350</v>
      </c>
      <c r="AP245" s="356">
        <f t="shared" si="18"/>
        <v>22.25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1060</v>
      </c>
      <c r="AO248" s="289">
        <f>P!AK250</f>
        <v>1</v>
      </c>
      <c r="AP248" s="367">
        <f t="shared" si="18"/>
        <v>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1891</v>
      </c>
      <c r="AO250" s="289">
        <f>P!AK252</f>
        <v>1.1064087061668681</v>
      </c>
      <c r="AP250" s="367">
        <f t="shared" si="18"/>
        <v>590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5270</v>
      </c>
      <c r="AO251" s="289">
        <f>P!AK253</f>
        <v>1</v>
      </c>
      <c r="AP251" s="367">
        <f t="shared" si="18"/>
        <v>1930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43400</v>
      </c>
      <c r="AO252" s="289">
        <f>P!AK254</f>
        <v>1</v>
      </c>
      <c r="AP252" s="367">
        <f t="shared" si="18"/>
        <v>15000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19" priority="477" operator="lessThan">
      <formula>0</formula>
    </cfRule>
  </conditionalFormatting>
  <conditionalFormatting sqref="AN3:AP252">
    <cfRule type="cellIs" dxfId="318" priority="490" operator="lessThan">
      <formula>0</formula>
    </cfRule>
  </conditionalFormatting>
  <conditionalFormatting sqref="AQ3:AQ252">
    <cfRule type="cellIs" dxfId="317" priority="493" operator="equal">
      <formula>"NZ"</formula>
    </cfRule>
    <cfRule type="cellIs" dxfId="316" priority="494" operator="equal">
      <formula>"OK"</formula>
    </cfRule>
  </conditionalFormatting>
  <conditionalFormatting sqref="AS2">
    <cfRule type="cellIs" dxfId="315" priority="473" operator="lessThan">
      <formula>0</formula>
    </cfRule>
  </conditionalFormatting>
  <conditionalFormatting sqref="AS2">
    <cfRule type="cellIs" dxfId="314" priority="474" operator="lessThan">
      <formula>0</formula>
    </cfRule>
  </conditionalFormatting>
  <conditionalFormatting sqref="H243:H244 H177:H213">
    <cfRule type="cellIs" dxfId="313" priority="434" operator="lessThan">
      <formula>0</formula>
    </cfRule>
  </conditionalFormatting>
  <conditionalFormatting sqref="H247:H252">
    <cfRule type="cellIs" dxfId="312" priority="273" operator="lessThan">
      <formula>0</formula>
    </cfRule>
  </conditionalFormatting>
  <conditionalFormatting sqref="J8:K38 J41:K111 J39:J40 J116:K123 J112:J115">
    <cfRule type="cellIs" dxfId="311" priority="269" operator="lessThan">
      <formula>0</formula>
    </cfRule>
  </conditionalFormatting>
  <conditionalFormatting sqref="H8:I123">
    <cfRule type="cellIs" dxfId="310" priority="267" operator="lessThan">
      <formula>0</formula>
    </cfRule>
  </conditionalFormatting>
  <conditionalFormatting sqref="H229">
    <cfRule type="cellIs" dxfId="309" priority="255" operator="lessThan">
      <formula>0</formula>
    </cfRule>
  </conditionalFormatting>
  <conditionalFormatting sqref="H138:H176">
    <cfRule type="cellIs" dxfId="308" priority="227" operator="lessThan">
      <formula>0</formula>
    </cfRule>
  </conditionalFormatting>
  <conditionalFormatting sqref="H214:H228">
    <cfRule type="cellIs" dxfId="307" priority="221" operator="lessThan">
      <formula>0</formula>
    </cfRule>
  </conditionalFormatting>
  <conditionalFormatting sqref="H230:H242">
    <cfRule type="cellIs" dxfId="306" priority="214" operator="lessThan">
      <formula>0</formula>
    </cfRule>
  </conditionalFormatting>
  <conditionalFormatting sqref="H245:H246">
    <cfRule type="cellIs" dxfId="305" priority="208" operator="lessThan">
      <formula>0</formula>
    </cfRule>
  </conditionalFormatting>
  <conditionalFormatting sqref="AD39 AF39 AH39 AJ39">
    <cfRule type="cellIs" dxfId="304" priority="193" operator="lessThan">
      <formula>0</formula>
    </cfRule>
  </conditionalFormatting>
  <conditionalFormatting sqref="AD40 AF40 AH40 AJ40">
    <cfRule type="cellIs" dxfId="303" priority="182" operator="lessThan">
      <formula>0</formula>
    </cfRule>
  </conditionalFormatting>
  <conditionalFormatting sqref="K112">
    <cfRule type="cellIs" dxfId="302" priority="180" operator="lessThan">
      <formula>0</formula>
    </cfRule>
  </conditionalFormatting>
  <conditionalFormatting sqref="M112">
    <cfRule type="cellIs" dxfId="301" priority="179" operator="lessThan">
      <formula>0</formula>
    </cfRule>
  </conditionalFormatting>
  <conditionalFormatting sqref="O112">
    <cfRule type="cellIs" dxfId="300" priority="178" operator="lessThan">
      <formula>0</formula>
    </cfRule>
  </conditionalFormatting>
  <conditionalFormatting sqref="Q112">
    <cfRule type="cellIs" dxfId="299" priority="177" operator="lessThan">
      <formula>0</formula>
    </cfRule>
  </conditionalFormatting>
  <conditionalFormatting sqref="S112">
    <cfRule type="cellIs" dxfId="298" priority="176" operator="lessThan">
      <formula>0</formula>
    </cfRule>
  </conditionalFormatting>
  <conditionalFormatting sqref="U112">
    <cfRule type="cellIs" dxfId="297" priority="175" operator="lessThan">
      <formula>0</formula>
    </cfRule>
  </conditionalFormatting>
  <conditionalFormatting sqref="W112">
    <cfRule type="cellIs" dxfId="296" priority="174" operator="lessThan">
      <formula>0</formula>
    </cfRule>
  </conditionalFormatting>
  <conditionalFormatting sqref="Y112">
    <cfRule type="cellIs" dxfId="295" priority="173" operator="lessThan">
      <formula>0</formula>
    </cfRule>
  </conditionalFormatting>
  <conditionalFormatting sqref="AA112">
    <cfRule type="cellIs" dxfId="294" priority="172" operator="lessThan">
      <formula>0</formula>
    </cfRule>
  </conditionalFormatting>
  <conditionalFormatting sqref="AC112:AK112">
    <cfRule type="cellIs" dxfId="293" priority="171" operator="lessThan">
      <formula>0</formula>
    </cfRule>
  </conditionalFormatting>
  <conditionalFormatting sqref="AM112">
    <cfRule type="cellIs" dxfId="292" priority="170" operator="lessThan">
      <formula>0</formula>
    </cfRule>
  </conditionalFormatting>
  <conditionalFormatting sqref="K113">
    <cfRule type="cellIs" dxfId="291" priority="169" operator="lessThan">
      <formula>0</formula>
    </cfRule>
  </conditionalFormatting>
  <conditionalFormatting sqref="M113">
    <cfRule type="cellIs" dxfId="290" priority="168" operator="lessThan">
      <formula>0</formula>
    </cfRule>
  </conditionalFormatting>
  <conditionalFormatting sqref="O113">
    <cfRule type="cellIs" dxfId="289" priority="167" operator="lessThan">
      <formula>0</formula>
    </cfRule>
  </conditionalFormatting>
  <conditionalFormatting sqref="Q113">
    <cfRule type="cellIs" dxfId="288" priority="166" operator="lessThan">
      <formula>0</formula>
    </cfRule>
  </conditionalFormatting>
  <conditionalFormatting sqref="S113">
    <cfRule type="cellIs" dxfId="287" priority="165" operator="lessThan">
      <formula>0</formula>
    </cfRule>
  </conditionalFormatting>
  <conditionalFormatting sqref="U113">
    <cfRule type="cellIs" dxfId="286" priority="164" operator="lessThan">
      <formula>0</formula>
    </cfRule>
  </conditionalFormatting>
  <conditionalFormatting sqref="W113">
    <cfRule type="cellIs" dxfId="285" priority="163" operator="lessThan">
      <formula>0</formula>
    </cfRule>
  </conditionalFormatting>
  <conditionalFormatting sqref="Y113">
    <cfRule type="cellIs" dxfId="284" priority="162" operator="lessThan">
      <formula>0</formula>
    </cfRule>
  </conditionalFormatting>
  <conditionalFormatting sqref="AA113">
    <cfRule type="cellIs" dxfId="283" priority="161" operator="lessThan">
      <formula>0</formula>
    </cfRule>
  </conditionalFormatting>
  <conditionalFormatting sqref="AC113:AK113">
    <cfRule type="cellIs" dxfId="282" priority="160" operator="lessThan">
      <formula>0</formula>
    </cfRule>
  </conditionalFormatting>
  <conditionalFormatting sqref="AM113">
    <cfRule type="cellIs" dxfId="281" priority="159" operator="lessThan">
      <formula>0</formula>
    </cfRule>
  </conditionalFormatting>
  <conditionalFormatting sqref="K114">
    <cfRule type="cellIs" dxfId="280" priority="158" operator="lessThan">
      <formula>0</formula>
    </cfRule>
  </conditionalFormatting>
  <conditionalFormatting sqref="O114">
    <cfRule type="cellIs" dxfId="279" priority="157" operator="lessThan">
      <formula>0</formula>
    </cfRule>
  </conditionalFormatting>
  <conditionalFormatting sqref="M114">
    <cfRule type="cellIs" dxfId="278" priority="156" operator="lessThan">
      <formula>0</formula>
    </cfRule>
  </conditionalFormatting>
  <conditionalFormatting sqref="Q114">
    <cfRule type="cellIs" dxfId="277" priority="155" operator="lessThan">
      <formula>0</formula>
    </cfRule>
  </conditionalFormatting>
  <conditionalFormatting sqref="S114">
    <cfRule type="cellIs" dxfId="276" priority="154" operator="lessThan">
      <formula>0</formula>
    </cfRule>
  </conditionalFormatting>
  <conditionalFormatting sqref="U114">
    <cfRule type="cellIs" dxfId="275" priority="153" operator="lessThan">
      <formula>0</formula>
    </cfRule>
  </conditionalFormatting>
  <conditionalFormatting sqref="W114">
    <cfRule type="cellIs" dxfId="274" priority="152" operator="lessThan">
      <formula>0</formula>
    </cfRule>
  </conditionalFormatting>
  <conditionalFormatting sqref="AM114">
    <cfRule type="cellIs" dxfId="273" priority="151" operator="lessThan">
      <formula>0</formula>
    </cfRule>
  </conditionalFormatting>
  <conditionalFormatting sqref="AC114:AK114">
    <cfRule type="cellIs" dxfId="272" priority="150" operator="lessThan">
      <formula>0</formula>
    </cfRule>
  </conditionalFormatting>
  <conditionalFormatting sqref="AA114">
    <cfRule type="cellIs" dxfId="271" priority="149" operator="lessThan">
      <formula>0</formula>
    </cfRule>
  </conditionalFormatting>
  <conditionalFormatting sqref="Y114">
    <cfRule type="cellIs" dxfId="270" priority="148" operator="lessThan">
      <formula>0</formula>
    </cfRule>
  </conditionalFormatting>
  <conditionalFormatting sqref="K115">
    <cfRule type="cellIs" dxfId="269" priority="137" operator="lessThan">
      <formula>0</formula>
    </cfRule>
  </conditionalFormatting>
  <conditionalFormatting sqref="M115">
    <cfRule type="cellIs" dxfId="268" priority="136" operator="lessThan">
      <formula>0</formula>
    </cfRule>
  </conditionalFormatting>
  <conditionalFormatting sqref="O115">
    <cfRule type="cellIs" dxfId="267" priority="135" operator="lessThan">
      <formula>0</formula>
    </cfRule>
  </conditionalFormatting>
  <conditionalFormatting sqref="Q115">
    <cfRule type="cellIs" dxfId="266" priority="134" operator="lessThan">
      <formula>0</formula>
    </cfRule>
  </conditionalFormatting>
  <conditionalFormatting sqref="S115">
    <cfRule type="cellIs" dxfId="265" priority="133" operator="lessThan">
      <formula>0</formula>
    </cfRule>
  </conditionalFormatting>
  <conditionalFormatting sqref="U115">
    <cfRule type="cellIs" dxfId="264" priority="132" operator="lessThan">
      <formula>0</formula>
    </cfRule>
  </conditionalFormatting>
  <conditionalFormatting sqref="W115">
    <cfRule type="cellIs" dxfId="263" priority="131" operator="lessThan">
      <formula>0</formula>
    </cfRule>
  </conditionalFormatting>
  <conditionalFormatting sqref="Y115">
    <cfRule type="cellIs" dxfId="262" priority="130" operator="lessThan">
      <formula>0</formula>
    </cfRule>
  </conditionalFormatting>
  <conditionalFormatting sqref="AA115">
    <cfRule type="cellIs" dxfId="261" priority="129" operator="lessThan">
      <formula>0</formula>
    </cfRule>
  </conditionalFormatting>
  <conditionalFormatting sqref="AC115:AK115">
    <cfRule type="cellIs" dxfId="260" priority="128" operator="lessThan">
      <formula>0</formula>
    </cfRule>
  </conditionalFormatting>
  <conditionalFormatting sqref="AM115">
    <cfRule type="cellIs" dxfId="259" priority="127" operator="lessThan">
      <formula>0</formula>
    </cfRule>
  </conditionalFormatting>
  <conditionalFormatting sqref="K39:K40">
    <cfRule type="cellIs" dxfId="258" priority="126" operator="lessThan">
      <formula>0</formula>
    </cfRule>
  </conditionalFormatting>
  <conditionalFormatting sqref="M39:M40">
    <cfRule type="cellIs" dxfId="257" priority="125" operator="lessThan">
      <formula>0</formula>
    </cfRule>
  </conditionalFormatting>
  <conditionalFormatting sqref="O39:O40">
    <cfRule type="cellIs" dxfId="256" priority="124" operator="lessThan">
      <formula>0</formula>
    </cfRule>
  </conditionalFormatting>
  <conditionalFormatting sqref="Q39:Q40">
    <cfRule type="cellIs" dxfId="255" priority="123" operator="lessThan">
      <formula>0</formula>
    </cfRule>
  </conditionalFormatting>
  <conditionalFormatting sqref="S39:S40">
    <cfRule type="cellIs" dxfId="254" priority="122" operator="lessThan">
      <formula>0</formula>
    </cfRule>
  </conditionalFormatting>
  <conditionalFormatting sqref="U39:U40">
    <cfRule type="cellIs" dxfId="253" priority="121" operator="lessThan">
      <formula>0</formula>
    </cfRule>
  </conditionalFormatting>
  <conditionalFormatting sqref="W39:W40">
    <cfRule type="cellIs" dxfId="252" priority="120" operator="lessThan">
      <formula>0</formula>
    </cfRule>
  </conditionalFormatting>
  <conditionalFormatting sqref="Y39:Y40">
    <cfRule type="cellIs" dxfId="251" priority="119" operator="lessThan">
      <formula>0</formula>
    </cfRule>
  </conditionalFormatting>
  <conditionalFormatting sqref="AA39:AA40">
    <cfRule type="cellIs" dxfId="250" priority="118" operator="lessThan">
      <formula>0</formula>
    </cfRule>
  </conditionalFormatting>
  <conditionalFormatting sqref="AC39:AC40">
    <cfRule type="cellIs" dxfId="249" priority="117" operator="lessThan">
      <formula>0</formula>
    </cfRule>
  </conditionalFormatting>
  <conditionalFormatting sqref="AE39:AE40">
    <cfRule type="cellIs" dxfId="248" priority="116" operator="lessThan">
      <formula>0</formula>
    </cfRule>
  </conditionalFormatting>
  <conditionalFormatting sqref="AG39:AG40">
    <cfRule type="cellIs" dxfId="247" priority="115" operator="lessThan">
      <formula>0</formula>
    </cfRule>
  </conditionalFormatting>
  <conditionalFormatting sqref="AI39:AI40">
    <cfRule type="cellIs" dxfId="246" priority="114" operator="lessThan">
      <formula>0</formula>
    </cfRule>
  </conditionalFormatting>
  <conditionalFormatting sqref="AK39:AK40">
    <cfRule type="cellIs" dxfId="245" priority="113" operator="lessThan">
      <formula>0</formula>
    </cfRule>
  </conditionalFormatting>
  <conditionalFormatting sqref="AM39:AM40">
    <cfRule type="cellIs" dxfId="244" priority="112" operator="lessThan">
      <formula>0</formula>
    </cfRule>
  </conditionalFormatting>
  <conditionalFormatting sqref="I124:I137">
    <cfRule type="cellIs" dxfId="243" priority="111" operator="lessThan">
      <formula>0</formula>
    </cfRule>
  </conditionalFormatting>
  <conditionalFormatting sqref="K124:K137">
    <cfRule type="cellIs" dxfId="242" priority="110" operator="lessThan">
      <formula>0</formula>
    </cfRule>
  </conditionalFormatting>
  <conditionalFormatting sqref="M124:M137">
    <cfRule type="cellIs" dxfId="241" priority="109" operator="lessThan">
      <formula>0</formula>
    </cfRule>
  </conditionalFormatting>
  <conditionalFormatting sqref="O124:O137">
    <cfRule type="cellIs" dxfId="240" priority="108" operator="lessThan">
      <formula>0</formula>
    </cfRule>
  </conditionalFormatting>
  <conditionalFormatting sqref="Q124:Q137">
    <cfRule type="cellIs" dxfId="239" priority="107" operator="lessThan">
      <formula>0</formula>
    </cfRule>
  </conditionalFormatting>
  <conditionalFormatting sqref="S124:S137">
    <cfRule type="cellIs" dxfId="238" priority="106" operator="lessThan">
      <formula>0</formula>
    </cfRule>
  </conditionalFormatting>
  <conditionalFormatting sqref="U124:U137">
    <cfRule type="cellIs" dxfId="237" priority="105" operator="lessThan">
      <formula>0</formula>
    </cfRule>
  </conditionalFormatting>
  <conditionalFormatting sqref="W124:W137">
    <cfRule type="cellIs" dxfId="236" priority="104" operator="lessThan">
      <formula>0</formula>
    </cfRule>
  </conditionalFormatting>
  <conditionalFormatting sqref="Y124:Y137">
    <cfRule type="cellIs" dxfId="235" priority="103" operator="lessThan">
      <formula>0</formula>
    </cfRule>
  </conditionalFormatting>
  <conditionalFormatting sqref="AA124:AA137">
    <cfRule type="cellIs" dxfId="234" priority="102" operator="lessThan">
      <formula>0</formula>
    </cfRule>
  </conditionalFormatting>
  <conditionalFormatting sqref="AC124:AC137">
    <cfRule type="cellIs" dxfId="233" priority="101" operator="lessThan">
      <formula>0</formula>
    </cfRule>
  </conditionalFormatting>
  <conditionalFormatting sqref="AE124:AE137">
    <cfRule type="cellIs" dxfId="232" priority="100" operator="lessThan">
      <formula>0</formula>
    </cfRule>
  </conditionalFormatting>
  <conditionalFormatting sqref="AG124:AG137">
    <cfRule type="cellIs" dxfId="231" priority="99" operator="lessThan">
      <formula>0</formula>
    </cfRule>
  </conditionalFormatting>
  <conditionalFormatting sqref="AI124:AI137">
    <cfRule type="cellIs" dxfId="230" priority="98" operator="lessThan">
      <formula>0</formula>
    </cfRule>
  </conditionalFormatting>
  <conditionalFormatting sqref="AK124:AK137">
    <cfRule type="cellIs" dxfId="229" priority="97" operator="lessThan">
      <formula>0</formula>
    </cfRule>
  </conditionalFormatting>
  <conditionalFormatting sqref="AM124:AM137">
    <cfRule type="cellIs" dxfId="228" priority="96" operator="lessThan">
      <formula>0</formula>
    </cfRule>
  </conditionalFormatting>
  <conditionalFormatting sqref="I177:I213">
    <cfRule type="cellIs" dxfId="227" priority="95" operator="lessThan">
      <formula>0</formula>
    </cfRule>
  </conditionalFormatting>
  <conditionalFormatting sqref="K177:K213">
    <cfRule type="cellIs" dxfId="226" priority="94" operator="lessThan">
      <formula>0</formula>
    </cfRule>
  </conditionalFormatting>
  <conditionalFormatting sqref="M177:M213">
    <cfRule type="cellIs" dxfId="225" priority="93" operator="lessThan">
      <formula>0</formula>
    </cfRule>
  </conditionalFormatting>
  <conditionalFormatting sqref="O177:O213">
    <cfRule type="cellIs" dxfId="224" priority="92" operator="lessThan">
      <formula>0</formula>
    </cfRule>
  </conditionalFormatting>
  <conditionalFormatting sqref="Q177:Q213">
    <cfRule type="cellIs" dxfId="223" priority="91" operator="lessThan">
      <formula>0</formula>
    </cfRule>
  </conditionalFormatting>
  <conditionalFormatting sqref="S177:S213">
    <cfRule type="cellIs" dxfId="222" priority="90" operator="lessThan">
      <formula>0</formula>
    </cfRule>
  </conditionalFormatting>
  <conditionalFormatting sqref="U177:U213">
    <cfRule type="cellIs" dxfId="221" priority="89" operator="lessThan">
      <formula>0</formula>
    </cfRule>
  </conditionalFormatting>
  <conditionalFormatting sqref="W177:W213">
    <cfRule type="cellIs" dxfId="220" priority="88" operator="lessThan">
      <formula>0</formula>
    </cfRule>
  </conditionalFormatting>
  <conditionalFormatting sqref="Y177:Y213">
    <cfRule type="cellIs" dxfId="219" priority="87" operator="lessThan">
      <formula>0</formula>
    </cfRule>
  </conditionalFormatting>
  <conditionalFormatting sqref="AA177:AA213">
    <cfRule type="cellIs" dxfId="218" priority="86" operator="lessThan">
      <formula>0</formula>
    </cfRule>
  </conditionalFormatting>
  <conditionalFormatting sqref="AC177:AC213">
    <cfRule type="cellIs" dxfId="217" priority="85" operator="lessThan">
      <formula>0</formula>
    </cfRule>
  </conditionalFormatting>
  <conditionalFormatting sqref="AE177:AE213">
    <cfRule type="cellIs" dxfId="216" priority="84" operator="lessThan">
      <formula>0</formula>
    </cfRule>
  </conditionalFormatting>
  <conditionalFormatting sqref="AG177:AG213">
    <cfRule type="cellIs" dxfId="215" priority="83" operator="lessThan">
      <formula>0</formula>
    </cfRule>
  </conditionalFormatting>
  <conditionalFormatting sqref="AI177:AI213">
    <cfRule type="cellIs" dxfId="214" priority="82" operator="lessThan">
      <formula>0</formula>
    </cfRule>
  </conditionalFormatting>
  <conditionalFormatting sqref="AK177:AK213">
    <cfRule type="cellIs" dxfId="213" priority="81" operator="lessThan">
      <formula>0</formula>
    </cfRule>
  </conditionalFormatting>
  <conditionalFormatting sqref="AM177:AM213">
    <cfRule type="cellIs" dxfId="212" priority="80" operator="lessThan">
      <formula>0</formula>
    </cfRule>
  </conditionalFormatting>
  <conditionalFormatting sqref="I228:I229">
    <cfRule type="cellIs" dxfId="211" priority="79" operator="lessThan">
      <formula>0</formula>
    </cfRule>
  </conditionalFormatting>
  <conditionalFormatting sqref="K228:K229">
    <cfRule type="cellIs" dxfId="210" priority="78" operator="lessThan">
      <formula>0</formula>
    </cfRule>
  </conditionalFormatting>
  <conditionalFormatting sqref="M228:M229">
    <cfRule type="cellIs" dxfId="209" priority="77" operator="lessThan">
      <formula>0</formula>
    </cfRule>
  </conditionalFormatting>
  <conditionalFormatting sqref="O228:O229">
    <cfRule type="cellIs" dxfId="208" priority="76" operator="lessThan">
      <formula>0</formula>
    </cfRule>
  </conditionalFormatting>
  <conditionalFormatting sqref="Q228:Q229">
    <cfRule type="cellIs" dxfId="207" priority="75" operator="lessThan">
      <formula>0</formula>
    </cfRule>
  </conditionalFormatting>
  <conditionalFormatting sqref="S228:S229">
    <cfRule type="cellIs" dxfId="206" priority="74" operator="lessThan">
      <formula>0</formula>
    </cfRule>
  </conditionalFormatting>
  <conditionalFormatting sqref="U228:U229">
    <cfRule type="cellIs" dxfId="205" priority="73" operator="lessThan">
      <formula>0</formula>
    </cfRule>
  </conditionalFormatting>
  <conditionalFormatting sqref="W228:W229">
    <cfRule type="cellIs" dxfId="204" priority="72" operator="lessThan">
      <formula>0</formula>
    </cfRule>
  </conditionalFormatting>
  <conditionalFormatting sqref="Y228:Y229">
    <cfRule type="cellIs" dxfId="203" priority="71" operator="lessThan">
      <formula>0</formula>
    </cfRule>
  </conditionalFormatting>
  <conditionalFormatting sqref="AA228:AA229">
    <cfRule type="cellIs" dxfId="202" priority="70" operator="lessThan">
      <formula>0</formula>
    </cfRule>
  </conditionalFormatting>
  <conditionalFormatting sqref="AC228:AC229">
    <cfRule type="cellIs" dxfId="201" priority="69" operator="lessThan">
      <formula>0</formula>
    </cfRule>
  </conditionalFormatting>
  <conditionalFormatting sqref="AE228:AE229">
    <cfRule type="cellIs" dxfId="200" priority="68" operator="lessThan">
      <formula>0</formula>
    </cfRule>
  </conditionalFormatting>
  <conditionalFormatting sqref="AG228:AG229">
    <cfRule type="cellIs" dxfId="199" priority="67" operator="lessThan">
      <formula>0</formula>
    </cfRule>
  </conditionalFormatting>
  <conditionalFormatting sqref="AI228:AI229">
    <cfRule type="cellIs" dxfId="198" priority="66" operator="lessThan">
      <formula>0</formula>
    </cfRule>
  </conditionalFormatting>
  <conditionalFormatting sqref="AK228:AK229">
    <cfRule type="cellIs" dxfId="197" priority="65" operator="lessThan">
      <formula>0</formula>
    </cfRule>
  </conditionalFormatting>
  <conditionalFormatting sqref="AM228:AM229">
    <cfRule type="cellIs" dxfId="196" priority="64" operator="lessThan">
      <formula>0</formula>
    </cfRule>
  </conditionalFormatting>
  <conditionalFormatting sqref="I243">
    <cfRule type="cellIs" dxfId="195" priority="63" operator="lessThan">
      <formula>0</formula>
    </cfRule>
  </conditionalFormatting>
  <conditionalFormatting sqref="K243">
    <cfRule type="cellIs" dxfId="194" priority="62" operator="lessThan">
      <formula>0</formula>
    </cfRule>
  </conditionalFormatting>
  <conditionalFormatting sqref="M243">
    <cfRule type="cellIs" dxfId="193" priority="61" operator="lessThan">
      <formula>0</formula>
    </cfRule>
  </conditionalFormatting>
  <conditionalFormatting sqref="O243">
    <cfRule type="cellIs" dxfId="192" priority="60" operator="lessThan">
      <formula>0</formula>
    </cfRule>
  </conditionalFormatting>
  <conditionalFormatting sqref="Q243">
    <cfRule type="cellIs" dxfId="191" priority="59" operator="lessThan">
      <formula>0</formula>
    </cfRule>
  </conditionalFormatting>
  <conditionalFormatting sqref="S243">
    <cfRule type="cellIs" dxfId="190" priority="58" operator="lessThan">
      <formula>0</formula>
    </cfRule>
  </conditionalFormatting>
  <conditionalFormatting sqref="U243">
    <cfRule type="cellIs" dxfId="189" priority="57" operator="lessThan">
      <formula>0</formula>
    </cfRule>
  </conditionalFormatting>
  <conditionalFormatting sqref="W243">
    <cfRule type="cellIs" dxfId="188" priority="56" operator="lessThan">
      <formula>0</formula>
    </cfRule>
  </conditionalFormatting>
  <conditionalFormatting sqref="Y243">
    <cfRule type="cellIs" dxfId="187" priority="55" operator="lessThan">
      <formula>0</formula>
    </cfRule>
  </conditionalFormatting>
  <conditionalFormatting sqref="AA243">
    <cfRule type="cellIs" dxfId="186" priority="54" operator="lessThan">
      <formula>0</formula>
    </cfRule>
  </conditionalFormatting>
  <conditionalFormatting sqref="AC243">
    <cfRule type="cellIs" dxfId="185" priority="53" operator="lessThan">
      <formula>0</formula>
    </cfRule>
  </conditionalFormatting>
  <conditionalFormatting sqref="AE243">
    <cfRule type="cellIs" dxfId="184" priority="52" operator="lessThan">
      <formula>0</formula>
    </cfRule>
  </conditionalFormatting>
  <conditionalFormatting sqref="AG243">
    <cfRule type="cellIs" dxfId="183" priority="51" operator="lessThan">
      <formula>0</formula>
    </cfRule>
  </conditionalFormatting>
  <conditionalFormatting sqref="AI243">
    <cfRule type="cellIs" dxfId="182" priority="50" operator="lessThan">
      <formula>0</formula>
    </cfRule>
  </conditionalFormatting>
  <conditionalFormatting sqref="AK243">
    <cfRule type="cellIs" dxfId="181" priority="49" operator="lessThan">
      <formula>0</formula>
    </cfRule>
  </conditionalFormatting>
  <conditionalFormatting sqref="AM243">
    <cfRule type="cellIs" dxfId="180" priority="48" operator="lessThan">
      <formula>0</formula>
    </cfRule>
  </conditionalFormatting>
  <conditionalFormatting sqref="I244">
    <cfRule type="cellIs" dxfId="179" priority="47" operator="lessThan">
      <formula>0</formula>
    </cfRule>
  </conditionalFormatting>
  <conditionalFormatting sqref="K244">
    <cfRule type="cellIs" dxfId="178" priority="46" operator="lessThan">
      <formula>0</formula>
    </cfRule>
  </conditionalFormatting>
  <conditionalFormatting sqref="M244">
    <cfRule type="cellIs" dxfId="177" priority="45" operator="lessThan">
      <formula>0</formula>
    </cfRule>
  </conditionalFormatting>
  <conditionalFormatting sqref="O244">
    <cfRule type="cellIs" dxfId="176" priority="44" operator="lessThan">
      <formula>0</formula>
    </cfRule>
  </conditionalFormatting>
  <conditionalFormatting sqref="Q244">
    <cfRule type="cellIs" dxfId="175" priority="43" operator="lessThan">
      <formula>0</formula>
    </cfRule>
  </conditionalFormatting>
  <conditionalFormatting sqref="S244">
    <cfRule type="cellIs" dxfId="174" priority="42" operator="lessThan">
      <formula>0</formula>
    </cfRule>
  </conditionalFormatting>
  <conditionalFormatting sqref="U244">
    <cfRule type="cellIs" dxfId="173" priority="41" operator="lessThan">
      <formula>0</formula>
    </cfRule>
  </conditionalFormatting>
  <conditionalFormatting sqref="W244">
    <cfRule type="cellIs" dxfId="172" priority="40" operator="lessThan">
      <formula>0</formula>
    </cfRule>
  </conditionalFormatting>
  <conditionalFormatting sqref="Y244">
    <cfRule type="cellIs" dxfId="171" priority="39" operator="lessThan">
      <formula>0</formula>
    </cfRule>
  </conditionalFormatting>
  <conditionalFormatting sqref="AA244">
    <cfRule type="cellIs" dxfId="170" priority="38" operator="lessThan">
      <formula>0</formula>
    </cfRule>
  </conditionalFormatting>
  <conditionalFormatting sqref="AC244">
    <cfRule type="cellIs" dxfId="169" priority="37" operator="lessThan">
      <formula>0</formula>
    </cfRule>
  </conditionalFormatting>
  <conditionalFormatting sqref="AE244">
    <cfRule type="cellIs" dxfId="168" priority="36" operator="lessThan">
      <formula>0</formula>
    </cfRule>
  </conditionalFormatting>
  <conditionalFormatting sqref="AG244">
    <cfRule type="cellIs" dxfId="167" priority="35" operator="lessThan">
      <formula>0</formula>
    </cfRule>
  </conditionalFormatting>
  <conditionalFormatting sqref="AI244">
    <cfRule type="cellIs" dxfId="166" priority="34" operator="lessThan">
      <formula>0</formula>
    </cfRule>
  </conditionalFormatting>
  <conditionalFormatting sqref="AK244">
    <cfRule type="cellIs" dxfId="165" priority="33" operator="lessThan">
      <formula>0</formula>
    </cfRule>
  </conditionalFormatting>
  <conditionalFormatting sqref="AM244">
    <cfRule type="cellIs" dxfId="164" priority="32" operator="lessThan">
      <formula>0</formula>
    </cfRule>
  </conditionalFormatting>
  <conditionalFormatting sqref="I246:I252">
    <cfRule type="cellIs" dxfId="163" priority="31" operator="lessThan">
      <formula>0</formula>
    </cfRule>
  </conditionalFormatting>
  <conditionalFormatting sqref="K246:K252">
    <cfRule type="cellIs" dxfId="162" priority="30" operator="lessThan">
      <formula>0</formula>
    </cfRule>
  </conditionalFormatting>
  <conditionalFormatting sqref="M246:M252">
    <cfRule type="cellIs" dxfId="161" priority="29" operator="lessThan">
      <formula>0</formula>
    </cfRule>
  </conditionalFormatting>
  <conditionalFormatting sqref="O246:O252">
    <cfRule type="cellIs" dxfId="160" priority="28" operator="lessThan">
      <formula>0</formula>
    </cfRule>
  </conditionalFormatting>
  <conditionalFormatting sqref="Q246:Q252">
    <cfRule type="cellIs" dxfId="159" priority="27" operator="lessThan">
      <formula>0</formula>
    </cfRule>
  </conditionalFormatting>
  <conditionalFormatting sqref="S246:S252">
    <cfRule type="cellIs" dxfId="158" priority="26" operator="lessThan">
      <formula>0</formula>
    </cfRule>
  </conditionalFormatting>
  <conditionalFormatting sqref="U246">
    <cfRule type="cellIs" dxfId="157" priority="25" operator="lessThan">
      <formula>0</formula>
    </cfRule>
  </conditionalFormatting>
  <conditionalFormatting sqref="W246">
    <cfRule type="cellIs" dxfId="156" priority="24" operator="lessThan">
      <formula>0</formula>
    </cfRule>
  </conditionalFormatting>
  <conditionalFormatting sqref="Y246">
    <cfRule type="cellIs" dxfId="155" priority="23" operator="lessThan">
      <formula>0</formula>
    </cfRule>
  </conditionalFormatting>
  <conditionalFormatting sqref="AA246">
    <cfRule type="cellIs" dxfId="154" priority="22" operator="lessThan">
      <formula>0</formula>
    </cfRule>
  </conditionalFormatting>
  <conditionalFormatting sqref="AC246">
    <cfRule type="cellIs" dxfId="153" priority="21" operator="lessThan">
      <formula>0</formula>
    </cfRule>
  </conditionalFormatting>
  <conditionalFormatting sqref="AE246">
    <cfRule type="cellIs" dxfId="152" priority="20" operator="lessThan">
      <formula>0</formula>
    </cfRule>
  </conditionalFormatting>
  <conditionalFormatting sqref="AG246">
    <cfRule type="cellIs" dxfId="151" priority="19" operator="lessThan">
      <formula>0</formula>
    </cfRule>
  </conditionalFormatting>
  <conditionalFormatting sqref="AI246">
    <cfRule type="cellIs" dxfId="150" priority="18" operator="lessThan">
      <formula>0</formula>
    </cfRule>
  </conditionalFormatting>
  <conditionalFormatting sqref="AK246">
    <cfRule type="cellIs" dxfId="149" priority="17" operator="lessThan">
      <formula>0</formula>
    </cfRule>
  </conditionalFormatting>
  <conditionalFormatting sqref="AM246">
    <cfRule type="cellIs" dxfId="148" priority="16" operator="lessThan">
      <formula>0</formula>
    </cfRule>
  </conditionalFormatting>
  <conditionalFormatting sqref="U247">
    <cfRule type="cellIs" dxfId="147" priority="9" operator="lessThan">
      <formula>0</formula>
    </cfRule>
  </conditionalFormatting>
  <conditionalFormatting sqref="W247">
    <cfRule type="cellIs" dxfId="146" priority="8" operator="lessThan">
      <formula>0</formula>
    </cfRule>
  </conditionalFormatting>
  <conditionalFormatting sqref="Y247">
    <cfRule type="cellIs" dxfId="145" priority="7" operator="lessThan">
      <formula>0</formula>
    </cfRule>
  </conditionalFormatting>
  <conditionalFormatting sqref="AA247">
    <cfRule type="cellIs" dxfId="144" priority="6" operator="lessThan">
      <formula>0</formula>
    </cfRule>
  </conditionalFormatting>
  <conditionalFormatting sqref="AC247">
    <cfRule type="cellIs" dxfId="143" priority="5" operator="lessThan">
      <formula>0</formula>
    </cfRule>
  </conditionalFormatting>
  <conditionalFormatting sqref="AE247">
    <cfRule type="cellIs" dxfId="142" priority="4" operator="lessThan">
      <formula>0</formula>
    </cfRule>
  </conditionalFormatting>
  <conditionalFormatting sqref="AG247">
    <cfRule type="cellIs" dxfId="141" priority="3" operator="lessThan">
      <formula>0</formula>
    </cfRule>
  </conditionalFormatting>
  <conditionalFormatting sqref="AI247">
    <cfRule type="cellIs" dxfId="140" priority="2" operator="lessThan">
      <formula>0</formula>
    </cfRule>
  </conditionalFormatting>
  <conditionalFormatting sqref="AK247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2025-07-27T10:35:32Z</dcterms:modified>
</cp:coreProperties>
</file>