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F:\Canteen\Store_Updates_From_July_2024\2025\02-2025\"/>
    </mc:Choice>
  </mc:AlternateContent>
  <xr:revisionPtr revIDLastSave="0" documentId="13_ncr:1_{A0890E2E-873E-46F5-A77F-5E28D1DA06A7}" xr6:coauthVersionLast="43" xr6:coauthVersionMax="43" xr10:uidLastSave="{00000000-0000-0000-0000-000000000000}"/>
  <bookViews>
    <workbookView xWindow="-120" yWindow="-120" windowWidth="20730" windowHeight="11160" tabRatio="859" activeTab="2" xr2:uid="{00000000-000D-0000-FFFF-FFFF00000000}"/>
  </bookViews>
  <sheets>
    <sheet name="Home" sheetId="24" r:id="rId1"/>
    <sheet name="list" sheetId="19" r:id="rId2"/>
    <sheet name="report" sheetId="15" r:id="rId3"/>
    <sheet name="purchase-list" sheetId="20" r:id="rId4"/>
    <sheet name="purchase" sheetId="2" r:id="rId5"/>
    <sheet name="store" sheetId="1" r:id="rId6"/>
    <sheet name="misc" sheetId="23" r:id="rId7"/>
    <sheet name="rc" sheetId="34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Topsheet" sheetId="33" r:id="rId17"/>
  </sheets>
  <definedNames>
    <definedName name="_xlnm._FilterDatabase" localSheetId="1" hidden="1">list!$F$1:$F$253</definedName>
    <definedName name="_xlnm._FilterDatabase" localSheetId="4" hidden="1">purchase!$E$1:$E$498</definedName>
    <definedName name="_xlnm._FilterDatabase" localSheetId="3" hidden="1">'purchase-list'!$N$1:$N$260</definedName>
    <definedName name="_xlnm._FilterDatabase" localSheetId="7" hidden="1">'rc'!$F$1:$F$6420</definedName>
    <definedName name="_xlnm._FilterDatabase" localSheetId="2" hidden="1">report!$Q$1:$Q$297</definedName>
    <definedName name="_xlnm._FilterDatabase" localSheetId="5" hidden="1">store!$AA$1:$AA$253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26" l="1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I15" i="24" l="1"/>
  <c r="C20" i="30" l="1"/>
  <c r="C24" i="29"/>
  <c r="D21" i="29"/>
  <c r="D22" i="29"/>
  <c r="D23" i="29"/>
  <c r="A21" i="29"/>
  <c r="A22" i="29"/>
  <c r="A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D27" i="28" l="1"/>
  <c r="A27" i="28"/>
  <c r="A28" i="28"/>
  <c r="C29" i="28" l="1"/>
  <c r="D28" i="28"/>
  <c r="C59" i="26" l="1"/>
  <c r="A5" i="28" l="1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D25" i="28"/>
  <c r="D24" i="28"/>
  <c r="D23" i="28"/>
  <c r="D8" i="26" l="1"/>
  <c r="C248" i="15" l="1"/>
  <c r="N255" i="20" l="1"/>
  <c r="D5" i="29" l="1"/>
  <c r="V22" i="2" l="1"/>
  <c r="A4" i="26" l="1"/>
  <c r="S1" i="2" l="1"/>
  <c r="O1" i="2" l="1"/>
  <c r="X252" i="1" l="1"/>
  <c r="C22" i="25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D9" i="33"/>
  <c r="E1" i="2"/>
  <c r="C11" i="23"/>
  <c r="C23" i="23"/>
  <c r="C34" i="23"/>
  <c r="C47" i="23"/>
  <c r="C58" i="23"/>
  <c r="C69" i="23"/>
  <c r="C83" i="23"/>
  <c r="C99" i="23"/>
  <c r="T100" i="2"/>
  <c r="X98" i="1"/>
  <c r="E99" i="15" s="1"/>
  <c r="C27" i="27"/>
  <c r="D6" i="33" s="1"/>
  <c r="F16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4" i="25"/>
  <c r="E4" i="25" s="1"/>
  <c r="A9" i="32"/>
  <c r="F9" i="32" s="1"/>
  <c r="A9" i="31"/>
  <c r="F9" i="31" s="1"/>
  <c r="A10" i="31"/>
  <c r="F10" i="31" s="1"/>
  <c r="A11" i="31"/>
  <c r="F11" i="31" s="1"/>
  <c r="A12" i="31"/>
  <c r="F12" i="31" s="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D5" i="33"/>
  <c r="G1" i="2"/>
  <c r="D18" i="26"/>
  <c r="F51" i="26"/>
  <c r="F52" i="26"/>
  <c r="F53" i="26"/>
  <c r="X86" i="1"/>
  <c r="E87" i="15" s="1"/>
  <c r="C39" i="31"/>
  <c r="D10" i="33" s="1"/>
  <c r="A20" i="25"/>
  <c r="F20" i="25" s="1"/>
  <c r="A21" i="25"/>
  <c r="F21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A6" i="32"/>
  <c r="F6" i="32" s="1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T10" i="2"/>
  <c r="V10" i="2"/>
  <c r="M9" i="20" s="1"/>
  <c r="N9" i="20" s="1"/>
  <c r="X13" i="1"/>
  <c r="E14" i="15" s="1"/>
  <c r="C42" i="32"/>
  <c r="D11" i="33" s="1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A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3" i="2"/>
  <c r="B14" i="23" s="1"/>
  <c r="F22" i="26"/>
  <c r="F21" i="26"/>
  <c r="F20" i="28"/>
  <c r="F21" i="28"/>
  <c r="Q1" i="2"/>
  <c r="D17" i="30"/>
  <c r="D18" i="30"/>
  <c r="D19" i="30"/>
  <c r="A19" i="30"/>
  <c r="F19" i="30" s="1"/>
  <c r="A19" i="29"/>
  <c r="F19" i="29" s="1"/>
  <c r="A20" i="29"/>
  <c r="F20" i="29" s="1"/>
  <c r="D19" i="29"/>
  <c r="D20" i="29"/>
  <c r="A15" i="29"/>
  <c r="F15" i="29" s="1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T6" i="2"/>
  <c r="F4" i="1" s="1"/>
  <c r="G4" i="1" s="1"/>
  <c r="T7" i="2"/>
  <c r="T8" i="2"/>
  <c r="T9" i="2"/>
  <c r="F7" i="1" s="1"/>
  <c r="G7" i="1" s="1"/>
  <c r="T11" i="2"/>
  <c r="F9" i="1" s="1"/>
  <c r="G9" i="1" s="1"/>
  <c r="T12" i="2"/>
  <c r="T13" i="2"/>
  <c r="F11" i="1" s="1"/>
  <c r="T14" i="2"/>
  <c r="F12" i="1" s="1"/>
  <c r="G12" i="1" s="1"/>
  <c r="T15" i="2"/>
  <c r="G14" i="15" s="1"/>
  <c r="T16" i="2"/>
  <c r="T17" i="2"/>
  <c r="T18" i="2"/>
  <c r="F16" i="1" s="1"/>
  <c r="G16" i="1" s="1"/>
  <c r="T19" i="2"/>
  <c r="G18" i="15" s="1"/>
  <c r="T20" i="2"/>
  <c r="T21" i="2"/>
  <c r="F19" i="1" s="1"/>
  <c r="T22" i="2"/>
  <c r="E20" i="19" s="1"/>
  <c r="F20" i="19" s="1"/>
  <c r="T23" i="2"/>
  <c r="T24" i="2"/>
  <c r="T25" i="2"/>
  <c r="T26" i="2"/>
  <c r="F24" i="1" s="1"/>
  <c r="G24" i="1" s="1"/>
  <c r="T27" i="2"/>
  <c r="G26" i="15" s="1"/>
  <c r="T28" i="2"/>
  <c r="T29" i="2"/>
  <c r="F27" i="1" s="1"/>
  <c r="T30" i="2"/>
  <c r="F28" i="1" s="1"/>
  <c r="G28" i="1" s="1"/>
  <c r="T31" i="2"/>
  <c r="F29" i="1" s="1"/>
  <c r="G29" i="1" s="1"/>
  <c r="T32" i="2"/>
  <c r="T33" i="2"/>
  <c r="F31" i="1" s="1"/>
  <c r="X31" i="1"/>
  <c r="E32" i="15" s="1"/>
  <c r="T34" i="2"/>
  <c r="F32" i="1" s="1"/>
  <c r="G32" i="1" s="1"/>
  <c r="T35" i="2"/>
  <c r="T36" i="2"/>
  <c r="F34" i="1" s="1"/>
  <c r="T37" i="2"/>
  <c r="E35" i="19" s="1"/>
  <c r="F35" i="19" s="1"/>
  <c r="T38" i="2"/>
  <c r="G37" i="15" s="1"/>
  <c r="T39" i="2"/>
  <c r="T40" i="2"/>
  <c r="T41" i="2"/>
  <c r="G40" i="15" s="1"/>
  <c r="T42" i="2"/>
  <c r="T43" i="2"/>
  <c r="T44" i="2"/>
  <c r="F42" i="1" s="1"/>
  <c r="T45" i="2"/>
  <c r="G44" i="15" s="1"/>
  <c r="T46" i="2"/>
  <c r="T47" i="2"/>
  <c r="F45" i="1" s="1"/>
  <c r="T48" i="2"/>
  <c r="T49" i="2"/>
  <c r="F47" i="1" s="1"/>
  <c r="G47" i="1" s="1"/>
  <c r="T50" i="2"/>
  <c r="G49" i="15" s="1"/>
  <c r="T51" i="2"/>
  <c r="T52" i="2"/>
  <c r="T53" i="2"/>
  <c r="E51" i="19" s="1"/>
  <c r="F51" i="19" s="1"/>
  <c r="T54" i="2"/>
  <c r="G53" i="15" s="1"/>
  <c r="T55" i="2"/>
  <c r="T56" i="2"/>
  <c r="T57" i="2"/>
  <c r="G56" i="15" s="1"/>
  <c r="T58" i="2"/>
  <c r="T59" i="2"/>
  <c r="F57" i="1" s="1"/>
  <c r="T60" i="2"/>
  <c r="T61" i="2"/>
  <c r="E59" i="19" s="1"/>
  <c r="F59" i="19" s="1"/>
  <c r="T62" i="2"/>
  <c r="G61" i="15" s="1"/>
  <c r="T63" i="2"/>
  <c r="T64" i="2"/>
  <c r="T65" i="2"/>
  <c r="E63" i="19" s="1"/>
  <c r="F63" i="19" s="1"/>
  <c r="T66" i="2"/>
  <c r="T67" i="2"/>
  <c r="T68" i="2"/>
  <c r="T69" i="2"/>
  <c r="E67" i="19" s="1"/>
  <c r="F67" i="19" s="1"/>
  <c r="T70" i="2"/>
  <c r="T71" i="2"/>
  <c r="T72" i="2"/>
  <c r="T73" i="2"/>
  <c r="F71" i="1" s="1"/>
  <c r="G71" i="1" s="1"/>
  <c r="T74" i="2"/>
  <c r="T75" i="2"/>
  <c r="T76" i="2"/>
  <c r="T77" i="2"/>
  <c r="F75" i="1" s="1"/>
  <c r="G75" i="1" s="1"/>
  <c r="T78" i="2"/>
  <c r="F76" i="1" s="1"/>
  <c r="T79" i="2"/>
  <c r="T80" i="2"/>
  <c r="T81" i="2"/>
  <c r="F79" i="1" s="1"/>
  <c r="G79" i="1" s="1"/>
  <c r="T82" i="2"/>
  <c r="T83" i="2"/>
  <c r="T84" i="2"/>
  <c r="F82" i="1" s="1"/>
  <c r="T85" i="2"/>
  <c r="G84" i="15" s="1"/>
  <c r="T86" i="2"/>
  <c r="T87" i="2"/>
  <c r="T88" i="2"/>
  <c r="T89" i="2"/>
  <c r="T90" i="2"/>
  <c r="G89" i="15" s="1"/>
  <c r="T91" i="2"/>
  <c r="T92" i="2"/>
  <c r="T93" i="2"/>
  <c r="F91" i="1" s="1"/>
  <c r="T94" i="2"/>
  <c r="E92" i="19" s="1"/>
  <c r="F92" i="19" s="1"/>
  <c r="T95" i="2"/>
  <c r="F93" i="1" s="1"/>
  <c r="T96" i="2"/>
  <c r="F94" i="1" s="1"/>
  <c r="T97" i="2"/>
  <c r="T98" i="2"/>
  <c r="V98" i="2"/>
  <c r="M97" i="20" s="1"/>
  <c r="N97" i="20" s="1"/>
  <c r="T99" i="2"/>
  <c r="T101" i="2"/>
  <c r="T102" i="2"/>
  <c r="F100" i="1" s="1"/>
  <c r="G100" i="1" s="1"/>
  <c r="T103" i="2"/>
  <c r="T104" i="2"/>
  <c r="T105" i="2"/>
  <c r="F103" i="1" s="1"/>
  <c r="T106" i="2"/>
  <c r="E104" i="19" s="1"/>
  <c r="F104" i="19" s="1"/>
  <c r="T107" i="2"/>
  <c r="T108" i="2"/>
  <c r="T109" i="2"/>
  <c r="G108" i="15" s="1"/>
  <c r="T110" i="2"/>
  <c r="T111" i="2"/>
  <c r="T112" i="2"/>
  <c r="T113" i="2"/>
  <c r="G112" i="15" s="1"/>
  <c r="T114" i="2"/>
  <c r="F112" i="1" s="1"/>
  <c r="G112" i="1" s="1"/>
  <c r="T115" i="2"/>
  <c r="F113" i="1" s="1"/>
  <c r="T116" i="2"/>
  <c r="T117" i="2"/>
  <c r="T118" i="2"/>
  <c r="T119" i="2"/>
  <c r="T120" i="2"/>
  <c r="T121" i="2"/>
  <c r="G120" i="15" s="1"/>
  <c r="T122" i="2"/>
  <c r="T123" i="2"/>
  <c r="F121" i="1" s="1"/>
  <c r="T124" i="2"/>
  <c r="T125" i="2"/>
  <c r="T126" i="2"/>
  <c r="T127" i="2"/>
  <c r="F125" i="1" s="1"/>
  <c r="T128" i="2"/>
  <c r="T129" i="2"/>
  <c r="T130" i="2"/>
  <c r="T131" i="2"/>
  <c r="T132" i="2"/>
  <c r="T133" i="2"/>
  <c r="T134" i="2"/>
  <c r="F132" i="1" s="1"/>
  <c r="G132" i="1" s="1"/>
  <c r="T135" i="2"/>
  <c r="T136" i="2"/>
  <c r="T137" i="2"/>
  <c r="F135" i="1" s="1"/>
  <c r="T138" i="2"/>
  <c r="G137" i="15" s="1"/>
  <c r="T139" i="2"/>
  <c r="T140" i="2"/>
  <c r="T141" i="2"/>
  <c r="T142" i="2"/>
  <c r="F140" i="1" s="1"/>
  <c r="T143" i="2"/>
  <c r="T144" i="2"/>
  <c r="T145" i="2"/>
  <c r="T146" i="2"/>
  <c r="T147" i="2"/>
  <c r="F145" i="1" s="1"/>
  <c r="T148" i="2"/>
  <c r="T149" i="2"/>
  <c r="T150" i="2"/>
  <c r="E148" i="19" s="1"/>
  <c r="F148" i="19" s="1"/>
  <c r="T151" i="2"/>
  <c r="F149" i="1" s="1"/>
  <c r="T152" i="2"/>
  <c r="T153" i="2"/>
  <c r="G152" i="15" s="1"/>
  <c r="T154" i="2"/>
  <c r="E152" i="19" s="1"/>
  <c r="F152" i="19" s="1"/>
  <c r="T155" i="2"/>
  <c r="T156" i="2"/>
  <c r="T157" i="2"/>
  <c r="G156" i="15" s="1"/>
  <c r="T158" i="2"/>
  <c r="F156" i="1" s="1"/>
  <c r="G156" i="1" s="1"/>
  <c r="T159" i="2"/>
  <c r="F157" i="1" s="1"/>
  <c r="T160" i="2"/>
  <c r="T161" i="2"/>
  <c r="E159" i="19" s="1"/>
  <c r="F159" i="19" s="1"/>
  <c r="T162" i="2"/>
  <c r="T163" i="2"/>
  <c r="T164" i="2"/>
  <c r="T165" i="2"/>
  <c r="T166" i="2"/>
  <c r="F164" i="1" s="1"/>
  <c r="G164" i="1" s="1"/>
  <c r="T167" i="2"/>
  <c r="T168" i="2"/>
  <c r="T169" i="2"/>
  <c r="T170" i="2"/>
  <c r="T171" i="2"/>
  <c r="T172" i="2"/>
  <c r="T173" i="2"/>
  <c r="F171" i="1" s="1"/>
  <c r="T174" i="2"/>
  <c r="T175" i="2"/>
  <c r="F173" i="1" s="1"/>
  <c r="T176" i="2"/>
  <c r="T177" i="2"/>
  <c r="T178" i="2"/>
  <c r="F176" i="1" s="1"/>
  <c r="G176" i="1" s="1"/>
  <c r="T179" i="2"/>
  <c r="T180" i="2"/>
  <c r="X178" i="1"/>
  <c r="E179" i="15" s="1"/>
  <c r="T181" i="2"/>
  <c r="G180" i="15" s="1"/>
  <c r="T182" i="2"/>
  <c r="T183" i="2"/>
  <c r="T184" i="2"/>
  <c r="T185" i="2"/>
  <c r="T186" i="2"/>
  <c r="T187" i="2"/>
  <c r="T188" i="2"/>
  <c r="T189" i="2"/>
  <c r="T190" i="2"/>
  <c r="T191" i="2"/>
  <c r="T192" i="2"/>
  <c r="E190" i="19" s="1"/>
  <c r="F190" i="19" s="1"/>
  <c r="T193" i="2"/>
  <c r="F191" i="1" s="1"/>
  <c r="T194" i="2"/>
  <c r="F192" i="1" s="1"/>
  <c r="T195" i="2"/>
  <c r="T196" i="2"/>
  <c r="G195" i="15" s="1"/>
  <c r="T197" i="2"/>
  <c r="F195" i="1" s="1"/>
  <c r="G195" i="1" s="1"/>
  <c r="T198" i="2"/>
  <c r="T199" i="2"/>
  <c r="T200" i="2"/>
  <c r="E198" i="19" s="1"/>
  <c r="F198" i="19" s="1"/>
  <c r="T201" i="2"/>
  <c r="T202" i="2"/>
  <c r="F200" i="1" s="1"/>
  <c r="T203" i="2"/>
  <c r="T204" i="2"/>
  <c r="G203" i="15" s="1"/>
  <c r="T205" i="2"/>
  <c r="E203" i="19" s="1"/>
  <c r="F203" i="19" s="1"/>
  <c r="T206" i="2"/>
  <c r="T207" i="2"/>
  <c r="T208" i="2"/>
  <c r="G207" i="15" s="1"/>
  <c r="T209" i="2"/>
  <c r="T210" i="2"/>
  <c r="T211" i="2"/>
  <c r="T212" i="2"/>
  <c r="T213" i="2"/>
  <c r="F211" i="1" s="1"/>
  <c r="T214" i="2"/>
  <c r="T215" i="2"/>
  <c r="T216" i="2"/>
  <c r="T217" i="2"/>
  <c r="F215" i="1" s="1"/>
  <c r="T218" i="2"/>
  <c r="T219" i="2"/>
  <c r="T220" i="2"/>
  <c r="G219" i="15" s="1"/>
  <c r="T221" i="2"/>
  <c r="F219" i="1" s="1"/>
  <c r="T222" i="2"/>
  <c r="F220" i="1" s="1"/>
  <c r="T223" i="2"/>
  <c r="F221" i="1" s="1"/>
  <c r="T224" i="2"/>
  <c r="F222" i="1" s="1"/>
  <c r="G222" i="1" s="1"/>
  <c r="T225" i="2"/>
  <c r="E223" i="19" s="1"/>
  <c r="F223" i="19" s="1"/>
  <c r="T226" i="2"/>
  <c r="T227" i="2"/>
  <c r="T228" i="2"/>
  <c r="T229" i="2"/>
  <c r="T230" i="2"/>
  <c r="T231" i="2"/>
  <c r="F229" i="1" s="1"/>
  <c r="T232" i="2"/>
  <c r="F230" i="1" s="1"/>
  <c r="G230" i="1" s="1"/>
  <c r="T233" i="2"/>
  <c r="F231" i="1" s="1"/>
  <c r="T234" i="2"/>
  <c r="T235" i="2"/>
  <c r="T236" i="2"/>
  <c r="E234" i="19" s="1"/>
  <c r="F234" i="19" s="1"/>
  <c r="T237" i="2"/>
  <c r="F235" i="1" s="1"/>
  <c r="T238" i="2"/>
  <c r="F236" i="1" s="1"/>
  <c r="T239" i="2"/>
  <c r="T240" i="2"/>
  <c r="E238" i="19" s="1"/>
  <c r="F238" i="19" s="1"/>
  <c r="T241" i="2"/>
  <c r="E239" i="19" s="1"/>
  <c r="F239" i="19" s="1"/>
  <c r="T242" i="2"/>
  <c r="F240" i="1" s="1"/>
  <c r="T243" i="2"/>
  <c r="T244" i="2"/>
  <c r="F242" i="1" s="1"/>
  <c r="G242" i="1" s="1"/>
  <c r="T245" i="2"/>
  <c r="T246" i="2"/>
  <c r="T247" i="2"/>
  <c r="T248" i="2"/>
  <c r="E246" i="19" s="1"/>
  <c r="F246" i="19" s="1"/>
  <c r="T249" i="2"/>
  <c r="T250" i="2"/>
  <c r="T251" i="2"/>
  <c r="T252" i="2"/>
  <c r="E250" i="19" s="1"/>
  <c r="F250" i="19" s="1"/>
  <c r="T253" i="2"/>
  <c r="F251" i="1" s="1"/>
  <c r="G251" i="1" s="1"/>
  <c r="T254" i="2"/>
  <c r="T5" i="2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4" i="20"/>
  <c r="I1" i="2"/>
  <c r="K1" i="2"/>
  <c r="V6" i="2"/>
  <c r="V7" i="2"/>
  <c r="M6" i="20" s="1"/>
  <c r="N6" i="20" s="1"/>
  <c r="V8" i="2"/>
  <c r="M7" i="20" s="1"/>
  <c r="N7" i="20" s="1"/>
  <c r="V9" i="2"/>
  <c r="V11" i="2"/>
  <c r="M10" i="20" s="1"/>
  <c r="N10" i="20" s="1"/>
  <c r="V12" i="2"/>
  <c r="M11" i="20" s="1"/>
  <c r="N11" i="20" s="1"/>
  <c r="V13" i="2"/>
  <c r="M12" i="20" s="1"/>
  <c r="N12" i="20" s="1"/>
  <c r="V14" i="2"/>
  <c r="M13" i="20" s="1"/>
  <c r="N13" i="20" s="1"/>
  <c r="V15" i="2"/>
  <c r="V16" i="2"/>
  <c r="M15" i="20" s="1"/>
  <c r="N15" i="20" s="1"/>
  <c r="V17" i="2"/>
  <c r="M16" i="20" s="1"/>
  <c r="N16" i="20" s="1"/>
  <c r="V18" i="2"/>
  <c r="M17" i="20" s="1"/>
  <c r="N17" i="20" s="1"/>
  <c r="V19" i="2"/>
  <c r="M18" i="20" s="1"/>
  <c r="N18" i="20" s="1"/>
  <c r="V20" i="2"/>
  <c r="M19" i="20" s="1"/>
  <c r="N19" i="20" s="1"/>
  <c r="V21" i="2"/>
  <c r="M20" i="20" s="1"/>
  <c r="N20" i="20" s="1"/>
  <c r="M21" i="20"/>
  <c r="N21" i="20" s="1"/>
  <c r="V23" i="2"/>
  <c r="M22" i="20" s="1"/>
  <c r="N22" i="20" s="1"/>
  <c r="V24" i="2"/>
  <c r="M23" i="20" s="1"/>
  <c r="N23" i="20" s="1"/>
  <c r="V25" i="2"/>
  <c r="M24" i="20" s="1"/>
  <c r="N24" i="20" s="1"/>
  <c r="V26" i="2"/>
  <c r="M25" i="20" s="1"/>
  <c r="N25" i="20" s="1"/>
  <c r="V27" i="2"/>
  <c r="V28" i="2"/>
  <c r="M27" i="20" s="1"/>
  <c r="N27" i="20" s="1"/>
  <c r="V29" i="2"/>
  <c r="M28" i="20" s="1"/>
  <c r="N28" i="20" s="1"/>
  <c r="V30" i="2"/>
  <c r="M29" i="20" s="1"/>
  <c r="N29" i="20" s="1"/>
  <c r="V31" i="2"/>
  <c r="M30" i="20" s="1"/>
  <c r="N30" i="20" s="1"/>
  <c r="V32" i="2"/>
  <c r="M31" i="20" s="1"/>
  <c r="N31" i="20" s="1"/>
  <c r="V33" i="2"/>
  <c r="M32" i="20" s="1"/>
  <c r="N32" i="20" s="1"/>
  <c r="V34" i="2"/>
  <c r="M33" i="20" s="1"/>
  <c r="N33" i="20" s="1"/>
  <c r="V35" i="2"/>
  <c r="V36" i="2"/>
  <c r="M35" i="20" s="1"/>
  <c r="N35" i="20" s="1"/>
  <c r="V37" i="2"/>
  <c r="U37" i="2" s="1"/>
  <c r="D35" i="34" s="1"/>
  <c r="F35" i="34" s="1"/>
  <c r="V38" i="2"/>
  <c r="M37" i="20" s="1"/>
  <c r="N37" i="20" s="1"/>
  <c r="V39" i="2"/>
  <c r="V40" i="2"/>
  <c r="M39" i="20" s="1"/>
  <c r="N39" i="20" s="1"/>
  <c r="V41" i="2"/>
  <c r="U41" i="2" s="1"/>
  <c r="V42" i="2"/>
  <c r="M41" i="20" s="1"/>
  <c r="N41" i="20" s="1"/>
  <c r="V43" i="2"/>
  <c r="M42" i="20" s="1"/>
  <c r="N42" i="20" s="1"/>
  <c r="V44" i="2"/>
  <c r="M43" i="20" s="1"/>
  <c r="N43" i="20" s="1"/>
  <c r="V45" i="2"/>
  <c r="M44" i="20" s="1"/>
  <c r="N44" i="20" s="1"/>
  <c r="V46" i="2"/>
  <c r="V47" i="2"/>
  <c r="V48" i="2"/>
  <c r="M47" i="20" s="1"/>
  <c r="N47" i="20" s="1"/>
  <c r="V49" i="2"/>
  <c r="M48" i="20" s="1"/>
  <c r="N48" i="20" s="1"/>
  <c r="V50" i="2"/>
  <c r="M49" i="20" s="1"/>
  <c r="N49" i="20" s="1"/>
  <c r="V51" i="2"/>
  <c r="M50" i="20" s="1"/>
  <c r="N50" i="20" s="1"/>
  <c r="V52" i="2"/>
  <c r="M51" i="20" s="1"/>
  <c r="N51" i="20" s="1"/>
  <c r="V53" i="2"/>
  <c r="M52" i="20" s="1"/>
  <c r="N52" i="20" s="1"/>
  <c r="V54" i="2"/>
  <c r="M53" i="20" s="1"/>
  <c r="N53" i="20" s="1"/>
  <c r="V55" i="2"/>
  <c r="V56" i="2"/>
  <c r="M55" i="20" s="1"/>
  <c r="N55" i="20" s="1"/>
  <c r="V57" i="2"/>
  <c r="M56" i="20" s="1"/>
  <c r="N56" i="20" s="1"/>
  <c r="V58" i="2"/>
  <c r="M57" i="20" s="1"/>
  <c r="N57" i="20" s="1"/>
  <c r="V59" i="2"/>
  <c r="V60" i="2"/>
  <c r="M59" i="20" s="1"/>
  <c r="N59" i="20" s="1"/>
  <c r="V61" i="2"/>
  <c r="M60" i="20" s="1"/>
  <c r="N60" i="20" s="1"/>
  <c r="V62" i="2"/>
  <c r="M61" i="20" s="1"/>
  <c r="N61" i="20" s="1"/>
  <c r="V63" i="2"/>
  <c r="M62" i="20" s="1"/>
  <c r="N62" i="20" s="1"/>
  <c r="V64" i="2"/>
  <c r="M63" i="20" s="1"/>
  <c r="N63" i="20" s="1"/>
  <c r="V65" i="2"/>
  <c r="M64" i="20" s="1"/>
  <c r="N64" i="20" s="1"/>
  <c r="V66" i="2"/>
  <c r="V67" i="2"/>
  <c r="U67" i="2" s="1"/>
  <c r="D65" i="34" s="1"/>
  <c r="F65" i="34" s="1"/>
  <c r="V68" i="2"/>
  <c r="M67" i="20" s="1"/>
  <c r="N67" i="20" s="1"/>
  <c r="V69" i="2"/>
  <c r="M68" i="20" s="1"/>
  <c r="N68" i="20" s="1"/>
  <c r="V70" i="2"/>
  <c r="V71" i="2"/>
  <c r="M70" i="20" s="1"/>
  <c r="N70" i="20" s="1"/>
  <c r="V72" i="2"/>
  <c r="U72" i="2" s="1"/>
  <c r="V73" i="2"/>
  <c r="M72" i="20" s="1"/>
  <c r="N72" i="20" s="1"/>
  <c r="V74" i="2"/>
  <c r="M73" i="20" s="1"/>
  <c r="N73" i="20" s="1"/>
  <c r="V75" i="2"/>
  <c r="M74" i="20" s="1"/>
  <c r="N74" i="20" s="1"/>
  <c r="V76" i="2"/>
  <c r="U76" i="2" s="1"/>
  <c r="D74" i="34" s="1"/>
  <c r="F74" i="34" s="1"/>
  <c r="V77" i="2"/>
  <c r="M76" i="20" s="1"/>
  <c r="N76" i="20" s="1"/>
  <c r="V78" i="2"/>
  <c r="M77" i="20" s="1"/>
  <c r="N77" i="20" s="1"/>
  <c r="V79" i="2"/>
  <c r="M78" i="20" s="1"/>
  <c r="N78" i="20" s="1"/>
  <c r="V80" i="2"/>
  <c r="M79" i="20" s="1"/>
  <c r="N79" i="20" s="1"/>
  <c r="V81" i="2"/>
  <c r="M80" i="20" s="1"/>
  <c r="N80" i="20" s="1"/>
  <c r="V82" i="2"/>
  <c r="V83" i="2"/>
  <c r="M82" i="20" s="1"/>
  <c r="N82" i="20" s="1"/>
  <c r="V84" i="2"/>
  <c r="M83" i="20" s="1"/>
  <c r="N83" i="20" s="1"/>
  <c r="V85" i="2"/>
  <c r="M84" i="20" s="1"/>
  <c r="N84" i="20" s="1"/>
  <c r="V86" i="2"/>
  <c r="M85" i="20" s="1"/>
  <c r="N85" i="20" s="1"/>
  <c r="V87" i="2"/>
  <c r="M86" i="20" s="1"/>
  <c r="N86" i="20" s="1"/>
  <c r="V88" i="2"/>
  <c r="M87" i="20" s="1"/>
  <c r="N87" i="20" s="1"/>
  <c r="V89" i="2"/>
  <c r="M88" i="20" s="1"/>
  <c r="N88" i="20" s="1"/>
  <c r="V90" i="2"/>
  <c r="M89" i="20" s="1"/>
  <c r="N89" i="20" s="1"/>
  <c r="V91" i="2"/>
  <c r="M90" i="20" s="1"/>
  <c r="N90" i="20" s="1"/>
  <c r="V92" i="2"/>
  <c r="M91" i="20" s="1"/>
  <c r="N91" i="20" s="1"/>
  <c r="V93" i="2"/>
  <c r="M92" i="20" s="1"/>
  <c r="N92" i="20" s="1"/>
  <c r="V94" i="2"/>
  <c r="V95" i="2"/>
  <c r="V96" i="2"/>
  <c r="U96" i="2" s="1"/>
  <c r="V97" i="2"/>
  <c r="M96" i="20" s="1"/>
  <c r="N96" i="20" s="1"/>
  <c r="V99" i="2"/>
  <c r="M98" i="20" s="1"/>
  <c r="N98" i="20" s="1"/>
  <c r="V100" i="2"/>
  <c r="M99" i="20" s="1"/>
  <c r="N99" i="20" s="1"/>
  <c r="V101" i="2"/>
  <c r="M100" i="20" s="1"/>
  <c r="N100" i="20" s="1"/>
  <c r="V102" i="2"/>
  <c r="V103" i="2"/>
  <c r="M102" i="20" s="1"/>
  <c r="N102" i="20" s="1"/>
  <c r="V104" i="2"/>
  <c r="V105" i="2"/>
  <c r="M104" i="20" s="1"/>
  <c r="N104" i="20" s="1"/>
  <c r="V106" i="2"/>
  <c r="V107" i="2"/>
  <c r="M106" i="20" s="1"/>
  <c r="N106" i="20" s="1"/>
  <c r="V108" i="2"/>
  <c r="M107" i="20" s="1"/>
  <c r="N107" i="20" s="1"/>
  <c r="V109" i="2"/>
  <c r="M108" i="20" s="1"/>
  <c r="N108" i="20" s="1"/>
  <c r="V110" i="2"/>
  <c r="M109" i="20" s="1"/>
  <c r="N109" i="20" s="1"/>
  <c r="V111" i="2"/>
  <c r="M110" i="20" s="1"/>
  <c r="N110" i="20" s="1"/>
  <c r="V112" i="2"/>
  <c r="M111" i="20" s="1"/>
  <c r="N111" i="20" s="1"/>
  <c r="V113" i="2"/>
  <c r="M112" i="20" s="1"/>
  <c r="N112" i="20" s="1"/>
  <c r="V114" i="2"/>
  <c r="M113" i="20" s="1"/>
  <c r="N113" i="20" s="1"/>
  <c r="V115" i="2"/>
  <c r="M114" i="20" s="1"/>
  <c r="N114" i="20" s="1"/>
  <c r="V116" i="2"/>
  <c r="M115" i="20" s="1"/>
  <c r="N115" i="20" s="1"/>
  <c r="V117" i="2"/>
  <c r="M116" i="20" s="1"/>
  <c r="N116" i="20" s="1"/>
  <c r="V118" i="2"/>
  <c r="V119" i="2"/>
  <c r="M118" i="20" s="1"/>
  <c r="N118" i="20" s="1"/>
  <c r="V120" i="2"/>
  <c r="M119" i="20" s="1"/>
  <c r="N119" i="20" s="1"/>
  <c r="V121" i="2"/>
  <c r="M120" i="20" s="1"/>
  <c r="N120" i="20" s="1"/>
  <c r="V122" i="2"/>
  <c r="M121" i="20" s="1"/>
  <c r="N121" i="20" s="1"/>
  <c r="V123" i="2"/>
  <c r="M122" i="20" s="1"/>
  <c r="N122" i="20" s="1"/>
  <c r="V124" i="2"/>
  <c r="M123" i="20" s="1"/>
  <c r="N123" i="20" s="1"/>
  <c r="V125" i="2"/>
  <c r="M124" i="20" s="1"/>
  <c r="N124" i="20" s="1"/>
  <c r="V126" i="2"/>
  <c r="M125" i="20" s="1"/>
  <c r="N125" i="20" s="1"/>
  <c r="V127" i="2"/>
  <c r="M126" i="20" s="1"/>
  <c r="N126" i="20" s="1"/>
  <c r="V128" i="2"/>
  <c r="M127" i="20" s="1"/>
  <c r="N127" i="20" s="1"/>
  <c r="V129" i="2"/>
  <c r="M128" i="20" s="1"/>
  <c r="N128" i="20" s="1"/>
  <c r="V130" i="2"/>
  <c r="M129" i="20" s="1"/>
  <c r="N129" i="20" s="1"/>
  <c r="V131" i="2"/>
  <c r="M130" i="20" s="1"/>
  <c r="N130" i="20" s="1"/>
  <c r="V132" i="2"/>
  <c r="M131" i="20" s="1"/>
  <c r="N131" i="20" s="1"/>
  <c r="V133" i="2"/>
  <c r="M132" i="20" s="1"/>
  <c r="N132" i="20" s="1"/>
  <c r="V134" i="2"/>
  <c r="V135" i="2"/>
  <c r="M134" i="20" s="1"/>
  <c r="N134" i="20" s="1"/>
  <c r="V136" i="2"/>
  <c r="M135" i="20" s="1"/>
  <c r="N135" i="20" s="1"/>
  <c r="V137" i="2"/>
  <c r="M136" i="20" s="1"/>
  <c r="N136" i="20" s="1"/>
  <c r="V138" i="2"/>
  <c r="M137" i="20" s="1"/>
  <c r="N137" i="20" s="1"/>
  <c r="V139" i="2"/>
  <c r="V140" i="2"/>
  <c r="M139" i="20" s="1"/>
  <c r="N139" i="20" s="1"/>
  <c r="V141" i="2"/>
  <c r="M140" i="20" s="1"/>
  <c r="N140" i="20" s="1"/>
  <c r="V142" i="2"/>
  <c r="M141" i="20" s="1"/>
  <c r="N141" i="20" s="1"/>
  <c r="V143" i="2"/>
  <c r="M142" i="20" s="1"/>
  <c r="N142" i="20" s="1"/>
  <c r="V144" i="2"/>
  <c r="M143" i="20" s="1"/>
  <c r="N143" i="20" s="1"/>
  <c r="V145" i="2"/>
  <c r="M144" i="20" s="1"/>
  <c r="N144" i="20" s="1"/>
  <c r="V146" i="2"/>
  <c r="V147" i="2"/>
  <c r="M146" i="20" s="1"/>
  <c r="N146" i="20" s="1"/>
  <c r="V148" i="2"/>
  <c r="M147" i="20" s="1"/>
  <c r="N147" i="20" s="1"/>
  <c r="V149" i="2"/>
  <c r="M148" i="20" s="1"/>
  <c r="N148" i="20" s="1"/>
  <c r="V150" i="2"/>
  <c r="M149" i="20" s="1"/>
  <c r="N149" i="20" s="1"/>
  <c r="V151" i="2"/>
  <c r="M150" i="20" s="1"/>
  <c r="N150" i="20" s="1"/>
  <c r="V152" i="2"/>
  <c r="M151" i="20" s="1"/>
  <c r="N151" i="20" s="1"/>
  <c r="V153" i="2"/>
  <c r="M152" i="20" s="1"/>
  <c r="N152" i="20" s="1"/>
  <c r="V154" i="2"/>
  <c r="V155" i="2"/>
  <c r="M154" i="20" s="1"/>
  <c r="N154" i="20" s="1"/>
  <c r="V156" i="2"/>
  <c r="M155" i="20" s="1"/>
  <c r="N155" i="20" s="1"/>
  <c r="V157" i="2"/>
  <c r="M156" i="20" s="1"/>
  <c r="N156" i="20" s="1"/>
  <c r="V158" i="2"/>
  <c r="V159" i="2"/>
  <c r="M158" i="20" s="1"/>
  <c r="N158" i="20" s="1"/>
  <c r="V160" i="2"/>
  <c r="M159" i="20" s="1"/>
  <c r="N159" i="20" s="1"/>
  <c r="V161" i="2"/>
  <c r="V162" i="2"/>
  <c r="V163" i="2"/>
  <c r="M162" i="20" s="1"/>
  <c r="N162" i="20" s="1"/>
  <c r="V164" i="2"/>
  <c r="M163" i="20" s="1"/>
  <c r="N163" i="20" s="1"/>
  <c r="V165" i="2"/>
  <c r="M164" i="20" s="1"/>
  <c r="N164" i="20" s="1"/>
  <c r="V166" i="2"/>
  <c r="V167" i="2"/>
  <c r="M166" i="20" s="1"/>
  <c r="N166" i="20" s="1"/>
  <c r="V168" i="2"/>
  <c r="M167" i="20" s="1"/>
  <c r="N167" i="20" s="1"/>
  <c r="V169" i="2"/>
  <c r="M168" i="20" s="1"/>
  <c r="N168" i="20" s="1"/>
  <c r="V170" i="2"/>
  <c r="M169" i="20" s="1"/>
  <c r="N169" i="20" s="1"/>
  <c r="V171" i="2"/>
  <c r="M170" i="20" s="1"/>
  <c r="N170" i="20" s="1"/>
  <c r="V172" i="2"/>
  <c r="V173" i="2"/>
  <c r="M172" i="20" s="1"/>
  <c r="N172" i="20" s="1"/>
  <c r="V174" i="2"/>
  <c r="M173" i="20" s="1"/>
  <c r="N173" i="20" s="1"/>
  <c r="V175" i="2"/>
  <c r="M174" i="20" s="1"/>
  <c r="N174" i="20" s="1"/>
  <c r="V176" i="2"/>
  <c r="M175" i="20" s="1"/>
  <c r="N175" i="20" s="1"/>
  <c r="V177" i="2"/>
  <c r="M176" i="20" s="1"/>
  <c r="N176" i="20" s="1"/>
  <c r="V178" i="2"/>
  <c r="M177" i="20" s="1"/>
  <c r="N177" i="20" s="1"/>
  <c r="V179" i="2"/>
  <c r="M178" i="20" s="1"/>
  <c r="N178" i="20" s="1"/>
  <c r="V180" i="2"/>
  <c r="V181" i="2"/>
  <c r="M180" i="20" s="1"/>
  <c r="N180" i="20" s="1"/>
  <c r="V182" i="2"/>
  <c r="M181" i="20" s="1"/>
  <c r="N181" i="20" s="1"/>
  <c r="V183" i="2"/>
  <c r="M182" i="20" s="1"/>
  <c r="N182" i="20" s="1"/>
  <c r="V184" i="2"/>
  <c r="V185" i="2"/>
  <c r="V186" i="2"/>
  <c r="M185" i="20" s="1"/>
  <c r="N185" i="20" s="1"/>
  <c r="V187" i="2"/>
  <c r="M186" i="20" s="1"/>
  <c r="N186" i="20" s="1"/>
  <c r="V188" i="2"/>
  <c r="M187" i="20" s="1"/>
  <c r="N187" i="20" s="1"/>
  <c r="V189" i="2"/>
  <c r="M188" i="20" s="1"/>
  <c r="N188" i="20" s="1"/>
  <c r="V190" i="2"/>
  <c r="M189" i="20" s="1"/>
  <c r="N189" i="20" s="1"/>
  <c r="V191" i="2"/>
  <c r="M190" i="20" s="1"/>
  <c r="N190" i="20" s="1"/>
  <c r="V192" i="2"/>
  <c r="M191" i="20" s="1"/>
  <c r="N191" i="20" s="1"/>
  <c r="V193" i="2"/>
  <c r="M192" i="20" s="1"/>
  <c r="N192" i="20" s="1"/>
  <c r="V194" i="2"/>
  <c r="M193" i="20" s="1"/>
  <c r="N193" i="20" s="1"/>
  <c r="V195" i="2"/>
  <c r="M194" i="20" s="1"/>
  <c r="N194" i="20" s="1"/>
  <c r="V196" i="2"/>
  <c r="V197" i="2"/>
  <c r="M196" i="20" s="1"/>
  <c r="N196" i="20" s="1"/>
  <c r="V198" i="2"/>
  <c r="M197" i="20" s="1"/>
  <c r="N197" i="20" s="1"/>
  <c r="V199" i="2"/>
  <c r="M198" i="20" s="1"/>
  <c r="N198" i="20" s="1"/>
  <c r="V200" i="2"/>
  <c r="M199" i="20" s="1"/>
  <c r="N199" i="20" s="1"/>
  <c r="V201" i="2"/>
  <c r="V202" i="2"/>
  <c r="M201" i="20" s="1"/>
  <c r="N201" i="20" s="1"/>
  <c r="V203" i="2"/>
  <c r="M202" i="20" s="1"/>
  <c r="N202" i="20" s="1"/>
  <c r="V204" i="2"/>
  <c r="V205" i="2"/>
  <c r="M204" i="20" s="1"/>
  <c r="N204" i="20" s="1"/>
  <c r="V206" i="2"/>
  <c r="M205" i="20" s="1"/>
  <c r="N205" i="20" s="1"/>
  <c r="V207" i="2"/>
  <c r="V208" i="2"/>
  <c r="V209" i="2"/>
  <c r="M208" i="20" s="1"/>
  <c r="N208" i="20" s="1"/>
  <c r="V210" i="2"/>
  <c r="M209" i="20" s="1"/>
  <c r="N209" i="20" s="1"/>
  <c r="V211" i="2"/>
  <c r="M210" i="20" s="1"/>
  <c r="N210" i="20" s="1"/>
  <c r="V212" i="2"/>
  <c r="M211" i="20" s="1"/>
  <c r="N211" i="20" s="1"/>
  <c r="V213" i="2"/>
  <c r="M212" i="20" s="1"/>
  <c r="N212" i="20" s="1"/>
  <c r="V214" i="2"/>
  <c r="M213" i="20" s="1"/>
  <c r="N213" i="20" s="1"/>
  <c r="V215" i="2"/>
  <c r="M214" i="20" s="1"/>
  <c r="N214" i="20" s="1"/>
  <c r="V216" i="2"/>
  <c r="M215" i="20" s="1"/>
  <c r="N215" i="20" s="1"/>
  <c r="V217" i="2"/>
  <c r="M216" i="20" s="1"/>
  <c r="N216" i="20" s="1"/>
  <c r="V218" i="2"/>
  <c r="M217" i="20" s="1"/>
  <c r="N217" i="20" s="1"/>
  <c r="V219" i="2"/>
  <c r="M218" i="20" s="1"/>
  <c r="N218" i="20" s="1"/>
  <c r="V220" i="2"/>
  <c r="V221" i="2"/>
  <c r="M220" i="20" s="1"/>
  <c r="N220" i="20" s="1"/>
  <c r="V222" i="2"/>
  <c r="V223" i="2"/>
  <c r="M222" i="20" s="1"/>
  <c r="N222" i="20" s="1"/>
  <c r="V224" i="2"/>
  <c r="V225" i="2"/>
  <c r="M224" i="20" s="1"/>
  <c r="N224" i="20" s="1"/>
  <c r="V226" i="2"/>
  <c r="V227" i="2"/>
  <c r="M226" i="20" s="1"/>
  <c r="N226" i="20" s="1"/>
  <c r="V228" i="2"/>
  <c r="M227" i="20" s="1"/>
  <c r="N227" i="20" s="1"/>
  <c r="V229" i="2"/>
  <c r="M228" i="20" s="1"/>
  <c r="N228" i="20" s="1"/>
  <c r="V230" i="2"/>
  <c r="V231" i="2"/>
  <c r="M230" i="20" s="1"/>
  <c r="N230" i="20" s="1"/>
  <c r="V232" i="2"/>
  <c r="V233" i="2"/>
  <c r="M232" i="20" s="1"/>
  <c r="N232" i="20" s="1"/>
  <c r="V234" i="2"/>
  <c r="M233" i="20" s="1"/>
  <c r="N233" i="20" s="1"/>
  <c r="V235" i="2"/>
  <c r="M234" i="20" s="1"/>
  <c r="N234" i="20" s="1"/>
  <c r="V236" i="2"/>
  <c r="M235" i="20" s="1"/>
  <c r="N235" i="20" s="1"/>
  <c r="V237" i="2"/>
  <c r="M236" i="20" s="1"/>
  <c r="N236" i="20" s="1"/>
  <c r="V238" i="2"/>
  <c r="M237" i="20" s="1"/>
  <c r="N237" i="20" s="1"/>
  <c r="V239" i="2"/>
  <c r="M238" i="20" s="1"/>
  <c r="N238" i="20" s="1"/>
  <c r="V240" i="2"/>
  <c r="V241" i="2"/>
  <c r="V242" i="2"/>
  <c r="M241" i="20" s="1"/>
  <c r="N241" i="20" s="1"/>
  <c r="V243" i="2"/>
  <c r="M242" i="20" s="1"/>
  <c r="N242" i="20" s="1"/>
  <c r="V244" i="2"/>
  <c r="M243" i="20" s="1"/>
  <c r="N243" i="20" s="1"/>
  <c r="V245" i="2"/>
  <c r="M244" i="20" s="1"/>
  <c r="N244" i="20" s="1"/>
  <c r="V246" i="2"/>
  <c r="M245" i="20" s="1"/>
  <c r="N245" i="20" s="1"/>
  <c r="V247" i="2"/>
  <c r="M246" i="20" s="1"/>
  <c r="N246" i="20" s="1"/>
  <c r="V248" i="2"/>
  <c r="M247" i="20" s="1"/>
  <c r="N247" i="20" s="1"/>
  <c r="V249" i="2"/>
  <c r="M248" i="20" s="1"/>
  <c r="N248" i="20" s="1"/>
  <c r="V250" i="2"/>
  <c r="M249" i="20" s="1"/>
  <c r="N249" i="20" s="1"/>
  <c r="V251" i="2"/>
  <c r="V252" i="2"/>
  <c r="M251" i="20" s="1"/>
  <c r="N251" i="20" s="1"/>
  <c r="V253" i="2"/>
  <c r="M252" i="20" s="1"/>
  <c r="N252" i="20" s="1"/>
  <c r="V254" i="2"/>
  <c r="M253" i="20" s="1"/>
  <c r="N253" i="20" s="1"/>
  <c r="M1" i="2"/>
  <c r="V5" i="2"/>
  <c r="M4" i="20" s="1"/>
  <c r="N4" i="20" s="1"/>
  <c r="E253" i="15"/>
  <c r="I253" i="15"/>
  <c r="J253" i="15" s="1"/>
  <c r="D12" i="30"/>
  <c r="D13" i="30"/>
  <c r="D14" i="30"/>
  <c r="D15" i="30"/>
  <c r="D16" i="30"/>
  <c r="A12" i="30"/>
  <c r="F12" i="30" s="1"/>
  <c r="A13" i="30"/>
  <c r="F13" i="30" s="1"/>
  <c r="A14" i="30"/>
  <c r="F14" i="30" s="1"/>
  <c r="A15" i="30"/>
  <c r="F15" i="30" s="1"/>
  <c r="A16" i="30"/>
  <c r="F16" i="30" s="1"/>
  <c r="A17" i="30"/>
  <c r="F17" i="30" s="1"/>
  <c r="A18" i="30"/>
  <c r="F18" i="30" s="1"/>
  <c r="D17" i="29"/>
  <c r="D18" i="29"/>
  <c r="A14" i="29"/>
  <c r="F14" i="29" s="1"/>
  <c r="A17" i="29"/>
  <c r="F17" i="29" s="1"/>
  <c r="A18" i="29"/>
  <c r="F18" i="29" s="1"/>
  <c r="A12" i="29"/>
  <c r="F12" i="29" s="1"/>
  <c r="A13" i="29"/>
  <c r="F13" i="29" s="1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A10" i="30"/>
  <c r="F10" i="30" s="1"/>
  <c r="D10" i="30"/>
  <c r="D11" i="30"/>
  <c r="A11" i="30"/>
  <c r="F11" i="30" s="1"/>
  <c r="A10" i="29"/>
  <c r="F10" i="29" s="1"/>
  <c r="A11" i="29"/>
  <c r="F11" i="29" s="1"/>
  <c r="F12" i="28"/>
  <c r="F13" i="28"/>
  <c r="F14" i="28"/>
  <c r="F15" i="28"/>
  <c r="F17" i="28"/>
  <c r="C236" i="20"/>
  <c r="D4" i="33"/>
  <c r="A4" i="32"/>
  <c r="F4" i="32" s="1"/>
  <c r="A4" i="31"/>
  <c r="F4" i="31" s="1"/>
  <c r="A5" i="30"/>
  <c r="F5" i="30" s="1"/>
  <c r="A6" i="30"/>
  <c r="F6" i="30" s="1"/>
  <c r="A7" i="30"/>
  <c r="F7" i="30" s="1"/>
  <c r="A8" i="30"/>
  <c r="F8" i="30" s="1"/>
  <c r="A9" i="30"/>
  <c r="F9" i="30" s="1"/>
  <c r="A4" i="30"/>
  <c r="F4" i="30" s="1"/>
  <c r="A5" i="29"/>
  <c r="F5" i="29" s="1"/>
  <c r="A6" i="29"/>
  <c r="F6" i="29" s="1"/>
  <c r="A7" i="29"/>
  <c r="F7" i="29" s="1"/>
  <c r="A8" i="29"/>
  <c r="F8" i="29" s="1"/>
  <c r="A9" i="29"/>
  <c r="F9" i="29" s="1"/>
  <c r="A4" i="29"/>
  <c r="F4" i="29" s="1"/>
  <c r="F5" i="28"/>
  <c r="F6" i="28"/>
  <c r="F7" i="28"/>
  <c r="F8" i="28"/>
  <c r="F9" i="28"/>
  <c r="F10" i="28"/>
  <c r="F11" i="28"/>
  <c r="A4" i="28"/>
  <c r="F4" i="28" s="1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X3" i="1"/>
  <c r="E4" i="15" s="1"/>
  <c r="X4" i="1"/>
  <c r="E5" i="15" s="1"/>
  <c r="X5" i="1"/>
  <c r="E6" i="15" s="1"/>
  <c r="I6" i="15"/>
  <c r="J6" i="15" s="1"/>
  <c r="X6" i="1"/>
  <c r="E7" i="15" s="1"/>
  <c r="X7" i="1"/>
  <c r="I8" i="15"/>
  <c r="J8" i="15" s="1"/>
  <c r="X8" i="1"/>
  <c r="E9" i="15" s="1"/>
  <c r="X9" i="1"/>
  <c r="E10" i="15" s="1"/>
  <c r="X10" i="1"/>
  <c r="E11" i="15" s="1"/>
  <c r="X11" i="1"/>
  <c r="E12" i="15" s="1"/>
  <c r="X12" i="1"/>
  <c r="E13" i="15" s="1"/>
  <c r="X14" i="1"/>
  <c r="E15" i="15" s="1"/>
  <c r="X15" i="1"/>
  <c r="E16" i="15" s="1"/>
  <c r="X16" i="1"/>
  <c r="X17" i="1"/>
  <c r="E18" i="15" s="1"/>
  <c r="X18" i="1"/>
  <c r="E19" i="15" s="1"/>
  <c r="X19" i="1"/>
  <c r="E20" i="15" s="1"/>
  <c r="X20" i="1"/>
  <c r="E21" i="15" s="1"/>
  <c r="X21" i="1"/>
  <c r="E22" i="15" s="1"/>
  <c r="X22" i="1"/>
  <c r="X23" i="1"/>
  <c r="E24" i="15" s="1"/>
  <c r="X24" i="1"/>
  <c r="E25" i="15" s="1"/>
  <c r="X25" i="1"/>
  <c r="X26" i="1"/>
  <c r="E27" i="15" s="1"/>
  <c r="I27" i="15"/>
  <c r="J27" i="15" s="1"/>
  <c r="X27" i="1"/>
  <c r="E28" i="15" s="1"/>
  <c r="X28" i="1"/>
  <c r="E29" i="15" s="1"/>
  <c r="X29" i="1"/>
  <c r="E30" i="15" s="1"/>
  <c r="X30" i="1"/>
  <c r="E31" i="15" s="1"/>
  <c r="X32" i="1"/>
  <c r="E33" i="15" s="1"/>
  <c r="X33" i="1"/>
  <c r="E34" i="15" s="1"/>
  <c r="I34" i="15"/>
  <c r="X34" i="1"/>
  <c r="E35" i="15" s="1"/>
  <c r="X35" i="1"/>
  <c r="E36" i="15" s="1"/>
  <c r="X36" i="1"/>
  <c r="E37" i="15" s="1"/>
  <c r="X37" i="1"/>
  <c r="E38" i="15" s="1"/>
  <c r="X38" i="1"/>
  <c r="E39" i="15" s="1"/>
  <c r="X39" i="1"/>
  <c r="E40" i="15" s="1"/>
  <c r="X40" i="1"/>
  <c r="E41" i="15" s="1"/>
  <c r="X41" i="1"/>
  <c r="E42" i="15" s="1"/>
  <c r="I42" i="15"/>
  <c r="J42" i="15" s="1"/>
  <c r="X42" i="1"/>
  <c r="X43" i="1"/>
  <c r="E44" i="15" s="1"/>
  <c r="X44" i="1"/>
  <c r="E45" i="15" s="1"/>
  <c r="I45" i="15"/>
  <c r="J45" i="15" s="1"/>
  <c r="X45" i="1"/>
  <c r="E46" i="15" s="1"/>
  <c r="X46" i="1"/>
  <c r="X47" i="1"/>
  <c r="E48" i="15" s="1"/>
  <c r="X48" i="1"/>
  <c r="E49" i="15" s="1"/>
  <c r="X49" i="1"/>
  <c r="I50" i="15"/>
  <c r="J50" i="15" s="1"/>
  <c r="X50" i="1"/>
  <c r="E51" i="15" s="1"/>
  <c r="X51" i="1"/>
  <c r="E52" i="15" s="1"/>
  <c r="X52" i="1"/>
  <c r="E53" i="15" s="1"/>
  <c r="X53" i="1"/>
  <c r="E54" i="15" s="1"/>
  <c r="I54" i="15"/>
  <c r="J54" i="15" s="1"/>
  <c r="X54" i="1"/>
  <c r="E55" i="15" s="1"/>
  <c r="X55" i="1"/>
  <c r="E56" i="15" s="1"/>
  <c r="X56" i="1"/>
  <c r="E57" i="15" s="1"/>
  <c r="X57" i="1"/>
  <c r="E58" i="15" s="1"/>
  <c r="X58" i="1"/>
  <c r="E59" i="15" s="1"/>
  <c r="X59" i="1"/>
  <c r="E60" i="15" s="1"/>
  <c r="I60" i="15"/>
  <c r="J60" i="15" s="1"/>
  <c r="X60" i="1"/>
  <c r="E61" i="15" s="1"/>
  <c r="X61" i="1"/>
  <c r="E62" i="15" s="1"/>
  <c r="X62" i="1"/>
  <c r="E63" i="15" s="1"/>
  <c r="X63" i="1"/>
  <c r="E64" i="15" s="1"/>
  <c r="X64" i="1"/>
  <c r="E65" i="15" s="1"/>
  <c r="X65" i="1"/>
  <c r="E66" i="15" s="1"/>
  <c r="X66" i="1"/>
  <c r="E67" i="15" s="1"/>
  <c r="X67" i="1"/>
  <c r="E68" i="15" s="1"/>
  <c r="X68" i="1"/>
  <c r="E69" i="15" s="1"/>
  <c r="X69" i="1"/>
  <c r="X70" i="1"/>
  <c r="E71" i="15" s="1"/>
  <c r="X71" i="1"/>
  <c r="E72" i="15" s="1"/>
  <c r="X72" i="1"/>
  <c r="E73" i="15" s="1"/>
  <c r="I73" i="15"/>
  <c r="J73" i="15" s="1"/>
  <c r="X73" i="1"/>
  <c r="E74" i="15" s="1"/>
  <c r="X74" i="1"/>
  <c r="E75" i="15" s="1"/>
  <c r="X75" i="1"/>
  <c r="X76" i="1"/>
  <c r="X77" i="1"/>
  <c r="E78" i="15" s="1"/>
  <c r="X78" i="1"/>
  <c r="E79" i="15" s="1"/>
  <c r="X79" i="1"/>
  <c r="E80" i="15" s="1"/>
  <c r="X80" i="1"/>
  <c r="E81" i="15" s="1"/>
  <c r="X81" i="1"/>
  <c r="X82" i="1"/>
  <c r="E83" i="15" s="1"/>
  <c r="X83" i="1"/>
  <c r="E84" i="15" s="1"/>
  <c r="X84" i="1"/>
  <c r="X85" i="1"/>
  <c r="X87" i="1"/>
  <c r="E88" i="15" s="1"/>
  <c r="X88" i="1"/>
  <c r="E89" i="15" s="1"/>
  <c r="X89" i="1"/>
  <c r="E90" i="15" s="1"/>
  <c r="X90" i="1"/>
  <c r="E91" i="15" s="1"/>
  <c r="X91" i="1"/>
  <c r="E92" i="15" s="1"/>
  <c r="X92" i="1"/>
  <c r="E93" i="15" s="1"/>
  <c r="I93" i="15"/>
  <c r="J93" i="15" s="1"/>
  <c r="X93" i="1"/>
  <c r="E94" i="15" s="1"/>
  <c r="X94" i="1"/>
  <c r="E95" i="15" s="1"/>
  <c r="X95" i="1"/>
  <c r="X96" i="1"/>
  <c r="E97" i="15" s="1"/>
  <c r="X97" i="1"/>
  <c r="E98" i="15" s="1"/>
  <c r="I98" i="15"/>
  <c r="J98" i="15" s="1"/>
  <c r="X99" i="1"/>
  <c r="X100" i="1"/>
  <c r="E101" i="15" s="1"/>
  <c r="I101" i="15"/>
  <c r="J101" i="15" s="1"/>
  <c r="X101" i="1"/>
  <c r="E102" i="15" s="1"/>
  <c r="X102" i="1"/>
  <c r="E103" i="15" s="1"/>
  <c r="I103" i="15"/>
  <c r="J103" i="15" s="1"/>
  <c r="X103" i="1"/>
  <c r="E104" i="15" s="1"/>
  <c r="X104" i="1"/>
  <c r="X105" i="1"/>
  <c r="E106" i="15" s="1"/>
  <c r="X106" i="1"/>
  <c r="E107" i="15" s="1"/>
  <c r="X107" i="1"/>
  <c r="E108" i="15" s="1"/>
  <c r="X108" i="1"/>
  <c r="E109" i="15" s="1"/>
  <c r="X109" i="1"/>
  <c r="X110" i="1"/>
  <c r="E111" i="15" s="1"/>
  <c r="X111" i="1"/>
  <c r="E112" i="15" s="1"/>
  <c r="X112" i="1"/>
  <c r="E113" i="15" s="1"/>
  <c r="X113" i="1"/>
  <c r="E114" i="15" s="1"/>
  <c r="I114" i="15"/>
  <c r="J114" i="15" s="1"/>
  <c r="X114" i="1"/>
  <c r="E115" i="15" s="1"/>
  <c r="X115" i="1"/>
  <c r="E116" i="15" s="1"/>
  <c r="X116" i="1"/>
  <c r="E117" i="15" s="1"/>
  <c r="X117" i="1"/>
  <c r="I118" i="15"/>
  <c r="J118" i="15" s="1"/>
  <c r="X118" i="1"/>
  <c r="E119" i="15" s="1"/>
  <c r="X119" i="1"/>
  <c r="E120" i="15" s="1"/>
  <c r="X120" i="1"/>
  <c r="E121" i="15" s="1"/>
  <c r="I121" i="15"/>
  <c r="J121" i="15" s="1"/>
  <c r="X121" i="1"/>
  <c r="E122" i="15" s="1"/>
  <c r="X122" i="1"/>
  <c r="E123" i="15" s="1"/>
  <c r="X123" i="1"/>
  <c r="X124" i="1"/>
  <c r="E125" i="15" s="1"/>
  <c r="X125" i="1"/>
  <c r="E126" i="15" s="1"/>
  <c r="X126" i="1"/>
  <c r="E127" i="15" s="1"/>
  <c r="X127" i="1"/>
  <c r="E128" i="15" s="1"/>
  <c r="X128" i="1"/>
  <c r="X129" i="1"/>
  <c r="E130" i="15" s="1"/>
  <c r="I130" i="15"/>
  <c r="J130" i="15" s="1"/>
  <c r="X130" i="1"/>
  <c r="E131" i="15" s="1"/>
  <c r="X131" i="1"/>
  <c r="E132" i="15" s="1"/>
  <c r="X132" i="1"/>
  <c r="E133" i="15" s="1"/>
  <c r="X133" i="1"/>
  <c r="E134" i="15" s="1"/>
  <c r="X134" i="1"/>
  <c r="E135" i="15" s="1"/>
  <c r="X135" i="1"/>
  <c r="E136" i="15" s="1"/>
  <c r="X136" i="1"/>
  <c r="X137" i="1"/>
  <c r="E138" i="15" s="1"/>
  <c r="I138" i="15"/>
  <c r="J138" i="15" s="1"/>
  <c r="X138" i="1"/>
  <c r="E139" i="15" s="1"/>
  <c r="X139" i="1"/>
  <c r="E140" i="15" s="1"/>
  <c r="X140" i="1"/>
  <c r="E141" i="15" s="1"/>
  <c r="X141" i="1"/>
  <c r="E142" i="15" s="1"/>
  <c r="X142" i="1"/>
  <c r="E143" i="15" s="1"/>
  <c r="X143" i="1"/>
  <c r="E144" i="15" s="1"/>
  <c r="X144" i="1"/>
  <c r="E145" i="15" s="1"/>
  <c r="X145" i="1"/>
  <c r="I146" i="15"/>
  <c r="J146" i="15" s="1"/>
  <c r="X146" i="1"/>
  <c r="E147" i="15" s="1"/>
  <c r="X147" i="1"/>
  <c r="E148" i="15" s="1"/>
  <c r="X148" i="1"/>
  <c r="E149" i="15" s="1"/>
  <c r="X149" i="1"/>
  <c r="E150" i="15" s="1"/>
  <c r="I150" i="15"/>
  <c r="J150" i="15" s="1"/>
  <c r="X150" i="1"/>
  <c r="X151" i="1"/>
  <c r="E152" i="15" s="1"/>
  <c r="X152" i="1"/>
  <c r="X153" i="1"/>
  <c r="E154" i="15" s="1"/>
  <c r="X154" i="1"/>
  <c r="E155" i="15" s="1"/>
  <c r="X155" i="1"/>
  <c r="E156" i="15" s="1"/>
  <c r="X156" i="1"/>
  <c r="E157" i="15" s="1"/>
  <c r="X157" i="1"/>
  <c r="E158" i="15" s="1"/>
  <c r="X158" i="1"/>
  <c r="E159" i="15" s="1"/>
  <c r="X159" i="1"/>
  <c r="E160" i="15" s="1"/>
  <c r="X160" i="1"/>
  <c r="E161" i="15" s="1"/>
  <c r="X161" i="1"/>
  <c r="E162" i="15" s="1"/>
  <c r="X162" i="1"/>
  <c r="E163" i="15" s="1"/>
  <c r="X163" i="1"/>
  <c r="E164" i="15" s="1"/>
  <c r="X164" i="1"/>
  <c r="E165" i="15" s="1"/>
  <c r="X165" i="1"/>
  <c r="E166" i="15" s="1"/>
  <c r="X166" i="1"/>
  <c r="E167" i="15" s="1"/>
  <c r="X167" i="1"/>
  <c r="E168" i="15" s="1"/>
  <c r="X168" i="1"/>
  <c r="E169" i="15" s="1"/>
  <c r="X169" i="1"/>
  <c r="X170" i="1"/>
  <c r="E171" i="15" s="1"/>
  <c r="X171" i="1"/>
  <c r="E172" i="15" s="1"/>
  <c r="X172" i="1"/>
  <c r="E173" i="15" s="1"/>
  <c r="I173" i="15"/>
  <c r="J173" i="15" s="1"/>
  <c r="X173" i="1"/>
  <c r="E174" i="15" s="1"/>
  <c r="X174" i="1"/>
  <c r="E175" i="15" s="1"/>
  <c r="X175" i="1"/>
  <c r="E176" i="15" s="1"/>
  <c r="X176" i="1"/>
  <c r="E177" i="15" s="1"/>
  <c r="X177" i="1"/>
  <c r="E178" i="15" s="1"/>
  <c r="X179" i="1"/>
  <c r="E180" i="15" s="1"/>
  <c r="X180" i="1"/>
  <c r="E181" i="15" s="1"/>
  <c r="X181" i="1"/>
  <c r="E182" i="15" s="1"/>
  <c r="X182" i="1"/>
  <c r="E183" i="15" s="1"/>
  <c r="X183" i="1"/>
  <c r="E184" i="15" s="1"/>
  <c r="X184" i="1"/>
  <c r="E185" i="15" s="1"/>
  <c r="X185" i="1"/>
  <c r="E186" i="15" s="1"/>
  <c r="X186" i="1"/>
  <c r="E187" i="15" s="1"/>
  <c r="X187" i="1"/>
  <c r="E188" i="15" s="1"/>
  <c r="X188" i="1"/>
  <c r="E189" i="15" s="1"/>
  <c r="X189" i="1"/>
  <c r="E190" i="15" s="1"/>
  <c r="I190" i="15"/>
  <c r="J190" i="15" s="1"/>
  <c r="X190" i="1"/>
  <c r="E191" i="15" s="1"/>
  <c r="I191" i="15"/>
  <c r="J191" i="15" s="1"/>
  <c r="X191" i="1"/>
  <c r="E192" i="15" s="1"/>
  <c r="X192" i="1"/>
  <c r="X193" i="1"/>
  <c r="E194" i="15" s="1"/>
  <c r="X194" i="1"/>
  <c r="E195" i="15" s="1"/>
  <c r="X195" i="1"/>
  <c r="E196" i="15" s="1"/>
  <c r="X196" i="1"/>
  <c r="E197" i="15" s="1"/>
  <c r="X197" i="1"/>
  <c r="E198" i="15" s="1"/>
  <c r="X198" i="1"/>
  <c r="E199" i="15" s="1"/>
  <c r="X199" i="1"/>
  <c r="E200" i="15" s="1"/>
  <c r="X200" i="1"/>
  <c r="E201" i="15" s="1"/>
  <c r="X201" i="1"/>
  <c r="E202" i="15" s="1"/>
  <c r="X202" i="1"/>
  <c r="E203" i="15" s="1"/>
  <c r="X203" i="1"/>
  <c r="E204" i="15" s="1"/>
  <c r="X204" i="1"/>
  <c r="E205" i="15" s="1"/>
  <c r="X205" i="1"/>
  <c r="X206" i="1"/>
  <c r="E207" i="15" s="1"/>
  <c r="X207" i="1"/>
  <c r="E208" i="15" s="1"/>
  <c r="X208" i="1"/>
  <c r="E209" i="15" s="1"/>
  <c r="X209" i="1"/>
  <c r="X210" i="1"/>
  <c r="E211" i="15" s="1"/>
  <c r="X211" i="1"/>
  <c r="E212" i="15" s="1"/>
  <c r="X212" i="1"/>
  <c r="E213" i="15" s="1"/>
  <c r="X213" i="1"/>
  <c r="E214" i="15" s="1"/>
  <c r="I214" i="15"/>
  <c r="J214" i="15" s="1"/>
  <c r="X214" i="1"/>
  <c r="E215" i="15" s="1"/>
  <c r="X215" i="1"/>
  <c r="E216" i="15" s="1"/>
  <c r="X216" i="1"/>
  <c r="E217" i="15" s="1"/>
  <c r="X217" i="1"/>
  <c r="E218" i="15" s="1"/>
  <c r="X218" i="1"/>
  <c r="E219" i="15" s="1"/>
  <c r="X219" i="1"/>
  <c r="E220" i="15" s="1"/>
  <c r="X220" i="1"/>
  <c r="E221" i="15" s="1"/>
  <c r="X221" i="1"/>
  <c r="E222" i="15" s="1"/>
  <c r="X222" i="1"/>
  <c r="X223" i="1"/>
  <c r="E224" i="15" s="1"/>
  <c r="X224" i="1"/>
  <c r="X225" i="1"/>
  <c r="I226" i="15"/>
  <c r="J226" i="15" s="1"/>
  <c r="X226" i="1"/>
  <c r="E227" i="15" s="1"/>
  <c r="X227" i="1"/>
  <c r="E228" i="15" s="1"/>
  <c r="X228" i="1"/>
  <c r="E229" i="15" s="1"/>
  <c r="X229" i="1"/>
  <c r="E230" i="15" s="1"/>
  <c r="X230" i="1"/>
  <c r="E231" i="15" s="1"/>
  <c r="X231" i="1"/>
  <c r="E232" i="15" s="1"/>
  <c r="X232" i="1"/>
  <c r="E233" i="15" s="1"/>
  <c r="X233" i="1"/>
  <c r="E234" i="15" s="1"/>
  <c r="I234" i="15"/>
  <c r="J234" i="15" s="1"/>
  <c r="X234" i="1"/>
  <c r="X235" i="1"/>
  <c r="E236" i="15" s="1"/>
  <c r="X236" i="1"/>
  <c r="E237" i="15" s="1"/>
  <c r="I237" i="15"/>
  <c r="J237" i="15" s="1"/>
  <c r="X237" i="1"/>
  <c r="E238" i="15" s="1"/>
  <c r="X238" i="1"/>
  <c r="X239" i="1"/>
  <c r="E240" i="15" s="1"/>
  <c r="X240" i="1"/>
  <c r="E241" i="15" s="1"/>
  <c r="X241" i="1"/>
  <c r="E242" i="15" s="1"/>
  <c r="X242" i="1"/>
  <c r="E243" i="15" s="1"/>
  <c r="X243" i="1"/>
  <c r="E244" i="15" s="1"/>
  <c r="X244" i="1"/>
  <c r="X245" i="1"/>
  <c r="E246" i="15" s="1"/>
  <c r="X246" i="1"/>
  <c r="E247" i="15" s="1"/>
  <c r="I247" i="15"/>
  <c r="J247" i="15" s="1"/>
  <c r="X247" i="1"/>
  <c r="E248" i="15" s="1"/>
  <c r="X248" i="1"/>
  <c r="E249" i="15" s="1"/>
  <c r="X249" i="1"/>
  <c r="E250" i="15" s="1"/>
  <c r="X250" i="1"/>
  <c r="E251" i="15" s="1"/>
  <c r="X251" i="1"/>
  <c r="E252" i="15" s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R1" i="1" s="1"/>
  <c r="T1" i="1" s="1"/>
  <c r="V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J34" i="15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G5" i="15" l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S1" i="1" s="1"/>
  <c r="U1" i="1" s="1"/>
  <c r="W1" i="1" s="1"/>
  <c r="E74" i="34"/>
  <c r="G8" i="15"/>
  <c r="E65" i="34"/>
  <c r="E35" i="34"/>
  <c r="Y94" i="1"/>
  <c r="D94" i="34"/>
  <c r="F94" i="34" s="1"/>
  <c r="Y39" i="1"/>
  <c r="D39" i="34"/>
  <c r="F39" i="34" s="1"/>
  <c r="Y70" i="1"/>
  <c r="D70" i="34"/>
  <c r="F70" i="34" s="1"/>
  <c r="K5" i="15"/>
  <c r="AK5" i="15" s="1"/>
  <c r="H1" i="2"/>
  <c r="E8" i="26"/>
  <c r="Z4" i="1"/>
  <c r="AA4" i="1" s="1"/>
  <c r="D7" i="33"/>
  <c r="J1" i="2"/>
  <c r="E4" i="28"/>
  <c r="E22" i="28"/>
  <c r="E26" i="28"/>
  <c r="E23" i="28"/>
  <c r="E24" i="28"/>
  <c r="E25" i="28"/>
  <c r="G212" i="15"/>
  <c r="G10" i="15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E164" i="19"/>
  <c r="F164" i="19" s="1"/>
  <c r="E4" i="19"/>
  <c r="F4" i="19" s="1"/>
  <c r="G113" i="15"/>
  <c r="K113" i="15" s="1"/>
  <c r="AK113" i="15" s="1"/>
  <c r="G157" i="15"/>
  <c r="G177" i="15"/>
  <c r="E29" i="19"/>
  <c r="F29" i="19" s="1"/>
  <c r="U27" i="2"/>
  <c r="U6" i="2"/>
  <c r="E5" i="26"/>
  <c r="E10" i="26"/>
  <c r="E14" i="26"/>
  <c r="E11" i="26"/>
  <c r="E16" i="26"/>
  <c r="E6" i="26"/>
  <c r="E15" i="26"/>
  <c r="E13" i="26"/>
  <c r="E7" i="26"/>
  <c r="E12" i="26"/>
  <c r="E9" i="26"/>
  <c r="E17" i="26"/>
  <c r="Z242" i="1"/>
  <c r="AA242" i="1" s="1"/>
  <c r="Z28" i="1"/>
  <c r="AA28" i="1" s="1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U69" i="2"/>
  <c r="E24" i="19"/>
  <c r="F24" i="19" s="1"/>
  <c r="E7" i="19"/>
  <c r="F7" i="19" s="1"/>
  <c r="G29" i="15"/>
  <c r="K29" i="15" s="1"/>
  <c r="U65" i="2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U53" i="2"/>
  <c r="E91" i="19"/>
  <c r="F91" i="19" s="1"/>
  <c r="M36" i="20"/>
  <c r="N36" i="20" s="1"/>
  <c r="G13" i="15"/>
  <c r="K13" i="15" s="1"/>
  <c r="AK13" i="15" s="1"/>
  <c r="G25" i="15"/>
  <c r="E47" i="19"/>
  <c r="F47" i="19" s="1"/>
  <c r="E171" i="19"/>
  <c r="F171" i="19" s="1"/>
  <c r="U73" i="2"/>
  <c r="G17" i="15"/>
  <c r="U150" i="2"/>
  <c r="U85" i="2"/>
  <c r="H84" i="15" s="1"/>
  <c r="N84" i="15" s="1"/>
  <c r="U138" i="2"/>
  <c r="E103" i="19"/>
  <c r="F103" i="19" s="1"/>
  <c r="E230" i="19"/>
  <c r="F230" i="19" s="1"/>
  <c r="G76" i="15"/>
  <c r="U110" i="2"/>
  <c r="U130" i="2"/>
  <c r="D128" i="34" s="1"/>
  <c r="F128" i="34" s="1"/>
  <c r="E222" i="19"/>
  <c r="F222" i="19" s="1"/>
  <c r="G243" i="15"/>
  <c r="K243" i="15" s="1"/>
  <c r="AK243" i="15" s="1"/>
  <c r="G223" i="15"/>
  <c r="U240" i="2"/>
  <c r="U232" i="2"/>
  <c r="D230" i="34" s="1"/>
  <c r="F230" i="34" s="1"/>
  <c r="U224" i="2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F249" i="1"/>
  <c r="G249" i="1" s="1"/>
  <c r="Z249" i="1" s="1"/>
  <c r="AA249" i="1" s="1"/>
  <c r="E237" i="19"/>
  <c r="F237" i="19" s="1"/>
  <c r="F237" i="1"/>
  <c r="G237" i="1" s="1"/>
  <c r="Z237" i="1" s="1"/>
  <c r="AA237" i="1" s="1"/>
  <c r="E209" i="19"/>
  <c r="F209" i="19" s="1"/>
  <c r="F209" i="1"/>
  <c r="G209" i="1" s="1"/>
  <c r="G202" i="15"/>
  <c r="K202" i="15" s="1"/>
  <c r="AK202" i="15" s="1"/>
  <c r="F201" i="1"/>
  <c r="G201" i="1" s="1"/>
  <c r="Z201" i="1" s="1"/>
  <c r="AA201" i="1" s="1"/>
  <c r="G186" i="15"/>
  <c r="F185" i="1"/>
  <c r="G185" i="1" s="1"/>
  <c r="Z185" i="1" s="1"/>
  <c r="AA185" i="1" s="1"/>
  <c r="E174" i="19"/>
  <c r="F174" i="19" s="1"/>
  <c r="F174" i="1"/>
  <c r="G174" i="1" s="1"/>
  <c r="Z174" i="1" s="1"/>
  <c r="AA174" i="1" s="1"/>
  <c r="F166" i="1"/>
  <c r="G166" i="1" s="1"/>
  <c r="Z166" i="1" s="1"/>
  <c r="AA166" i="1" s="1"/>
  <c r="E154" i="19"/>
  <c r="F154" i="19" s="1"/>
  <c r="F154" i="1"/>
  <c r="G154" i="1" s="1"/>
  <c r="Z154" i="1" s="1"/>
  <c r="AA154" i="1" s="1"/>
  <c r="E142" i="19"/>
  <c r="F142" i="19" s="1"/>
  <c r="F142" i="1"/>
  <c r="G131" i="15"/>
  <c r="K131" i="15" s="1"/>
  <c r="AK131" i="15" s="1"/>
  <c r="F130" i="1"/>
  <c r="G130" i="1" s="1"/>
  <c r="Z130" i="1" s="1"/>
  <c r="AA130" i="1" s="1"/>
  <c r="E118" i="19"/>
  <c r="F118" i="19" s="1"/>
  <c r="F118" i="1"/>
  <c r="G118" i="1" s="1"/>
  <c r="Z118" i="1" s="1"/>
  <c r="AA118" i="1" s="1"/>
  <c r="G107" i="15"/>
  <c r="K107" i="15" s="1"/>
  <c r="F106" i="1"/>
  <c r="G106" i="1" s="1"/>
  <c r="Z106" i="1" s="1"/>
  <c r="AA106" i="1" s="1"/>
  <c r="G98" i="15"/>
  <c r="K98" i="15" s="1"/>
  <c r="AK98" i="15" s="1"/>
  <c r="F97" i="1"/>
  <c r="E90" i="19"/>
  <c r="F90" i="19" s="1"/>
  <c r="F90" i="1"/>
  <c r="G90" i="1" s="1"/>
  <c r="Z90" i="1" s="1"/>
  <c r="AA90" i="1" s="1"/>
  <c r="G79" i="15"/>
  <c r="K79" i="15" s="1"/>
  <c r="F78" i="1"/>
  <c r="G78" i="1" s="1"/>
  <c r="Z78" i="1" s="1"/>
  <c r="AA78" i="1" s="1"/>
  <c r="G67" i="15"/>
  <c r="K67" i="15" s="1"/>
  <c r="AK67" i="15" s="1"/>
  <c r="F66" i="1"/>
  <c r="G66" i="1" s="1"/>
  <c r="Z66" i="1" s="1"/>
  <c r="AA66" i="1" s="1"/>
  <c r="G55" i="15"/>
  <c r="K55" i="15" s="1"/>
  <c r="AK55" i="15" s="1"/>
  <c r="F54" i="1"/>
  <c r="G54" i="1" s="1"/>
  <c r="Z54" i="1" s="1"/>
  <c r="AA54" i="1" s="1"/>
  <c r="E46" i="19"/>
  <c r="F46" i="19" s="1"/>
  <c r="F46" i="1"/>
  <c r="G46" i="1" s="1"/>
  <c r="Z46" i="1" s="1"/>
  <c r="AA46" i="1" s="1"/>
  <c r="E6" i="19"/>
  <c r="F6" i="19" s="1"/>
  <c r="F6" i="1"/>
  <c r="G6" i="1" s="1"/>
  <c r="Z6" i="1" s="1"/>
  <c r="AA6" i="1" s="1"/>
  <c r="G249" i="15"/>
  <c r="K249" i="15" s="1"/>
  <c r="AK249" i="15" s="1"/>
  <c r="F248" i="1"/>
  <c r="G248" i="1" s="1"/>
  <c r="Z248" i="1" s="1"/>
  <c r="AA248" i="1" s="1"/>
  <c r="F244" i="1"/>
  <c r="G244" i="1" s="1"/>
  <c r="Z244" i="1" s="1"/>
  <c r="AA244" i="1" s="1"/>
  <c r="G233" i="15"/>
  <c r="K233" i="15" s="1"/>
  <c r="F232" i="1"/>
  <c r="G232" i="1" s="1"/>
  <c r="Z232" i="1" s="1"/>
  <c r="AA232" i="1" s="1"/>
  <c r="G229" i="15"/>
  <c r="K229" i="15" s="1"/>
  <c r="AK229" i="15" s="1"/>
  <c r="F228" i="1"/>
  <c r="E224" i="19"/>
  <c r="F224" i="19" s="1"/>
  <c r="F224" i="1"/>
  <c r="G224" i="1" s="1"/>
  <c r="Z224" i="1" s="1"/>
  <c r="AA224" i="1" s="1"/>
  <c r="E216" i="19"/>
  <c r="F216" i="19" s="1"/>
  <c r="F216" i="1"/>
  <c r="G213" i="15"/>
  <c r="F212" i="1"/>
  <c r="G212" i="1" s="1"/>
  <c r="Z212" i="1" s="1"/>
  <c r="AA212" i="1" s="1"/>
  <c r="F208" i="1"/>
  <c r="G208" i="1" s="1"/>
  <c r="Z208" i="1" s="1"/>
  <c r="AA208" i="1" s="1"/>
  <c r="E204" i="19"/>
  <c r="F204" i="19" s="1"/>
  <c r="F204" i="1"/>
  <c r="G197" i="15"/>
  <c r="K197" i="15" s="1"/>
  <c r="AK197" i="15" s="1"/>
  <c r="F196" i="1"/>
  <c r="G196" i="1" s="1"/>
  <c r="Z196" i="1" s="1"/>
  <c r="AA196" i="1" s="1"/>
  <c r="E188" i="19"/>
  <c r="F188" i="19" s="1"/>
  <c r="F188" i="1"/>
  <c r="G188" i="1" s="1"/>
  <c r="Z188" i="1" s="1"/>
  <c r="AA188" i="1" s="1"/>
  <c r="E184" i="19"/>
  <c r="F184" i="19" s="1"/>
  <c r="F184" i="1"/>
  <c r="G184" i="1" s="1"/>
  <c r="Z184" i="1" s="1"/>
  <c r="AA184" i="1" s="1"/>
  <c r="F180" i="1"/>
  <c r="G180" i="1" s="1"/>
  <c r="Z180" i="1" s="1"/>
  <c r="AA180" i="1" s="1"/>
  <c r="E177" i="19"/>
  <c r="F177" i="19" s="1"/>
  <c r="F177" i="1"/>
  <c r="G177" i="1" s="1"/>
  <c r="Z177" i="1" s="1"/>
  <c r="AA177" i="1" s="1"/>
  <c r="F169" i="1"/>
  <c r="G169" i="1" s="1"/>
  <c r="Z169" i="1" s="1"/>
  <c r="AA169" i="1" s="1"/>
  <c r="F165" i="1"/>
  <c r="G165" i="1" s="1"/>
  <c r="Z165" i="1" s="1"/>
  <c r="AA165" i="1" s="1"/>
  <c r="G162" i="15"/>
  <c r="F161" i="1"/>
  <c r="G161" i="1" s="1"/>
  <c r="Z161" i="1" s="1"/>
  <c r="AA161" i="1" s="1"/>
  <c r="G154" i="15"/>
  <c r="K154" i="15" s="1"/>
  <c r="AK154" i="15" s="1"/>
  <c r="F153" i="1"/>
  <c r="G153" i="1" s="1"/>
  <c r="Z153" i="1" s="1"/>
  <c r="AA153" i="1" s="1"/>
  <c r="G142" i="15"/>
  <c r="K142" i="15" s="1"/>
  <c r="AK142" i="15" s="1"/>
  <c r="F141" i="1"/>
  <c r="G141" i="1" s="1"/>
  <c r="Z141" i="1" s="1"/>
  <c r="AA141" i="1" s="1"/>
  <c r="E137" i="19"/>
  <c r="F137" i="19" s="1"/>
  <c r="F137" i="1"/>
  <c r="G137" i="1" s="1"/>
  <c r="Z137" i="1" s="1"/>
  <c r="AA137" i="1" s="1"/>
  <c r="E133" i="19"/>
  <c r="F133" i="19" s="1"/>
  <c r="F133" i="1"/>
  <c r="G133" i="1" s="1"/>
  <c r="Z133" i="1" s="1"/>
  <c r="AA133" i="1" s="1"/>
  <c r="E129" i="19"/>
  <c r="F129" i="19" s="1"/>
  <c r="F129" i="1"/>
  <c r="E117" i="19"/>
  <c r="F117" i="19" s="1"/>
  <c r="F117" i="1"/>
  <c r="G117" i="1" s="1"/>
  <c r="Z117" i="1" s="1"/>
  <c r="AA117" i="1" s="1"/>
  <c r="E109" i="19"/>
  <c r="F109" i="19" s="1"/>
  <c r="F109" i="1"/>
  <c r="E105" i="19"/>
  <c r="F105" i="19" s="1"/>
  <c r="F105" i="1"/>
  <c r="G105" i="1" s="1"/>
  <c r="Z105" i="1" s="1"/>
  <c r="AA105" i="1" s="1"/>
  <c r="G102" i="15"/>
  <c r="K102" i="15" s="1"/>
  <c r="AK102" i="15" s="1"/>
  <c r="F101" i="1"/>
  <c r="G101" i="1" s="1"/>
  <c r="Z101" i="1" s="1"/>
  <c r="AA101" i="1" s="1"/>
  <c r="G90" i="15"/>
  <c r="F89" i="1"/>
  <c r="G89" i="1" s="1"/>
  <c r="Z89" i="1" s="1"/>
  <c r="AA89" i="1" s="1"/>
  <c r="F85" i="1"/>
  <c r="G85" i="1" s="1"/>
  <c r="Z85" i="1" s="1"/>
  <c r="AA85" i="1" s="1"/>
  <c r="G82" i="15"/>
  <c r="F81" i="1"/>
  <c r="E77" i="19"/>
  <c r="F77" i="19" s="1"/>
  <c r="F77" i="1"/>
  <c r="G77" i="1" s="1"/>
  <c r="Z77" i="1" s="1"/>
  <c r="AA77" i="1" s="1"/>
  <c r="F73" i="1"/>
  <c r="G73" i="1" s="1"/>
  <c r="Z73" i="1" s="1"/>
  <c r="AA73" i="1" s="1"/>
  <c r="E69" i="19"/>
  <c r="F69" i="19" s="1"/>
  <c r="F69" i="1"/>
  <c r="G69" i="1" s="1"/>
  <c r="Z69" i="1" s="1"/>
  <c r="AA69" i="1" s="1"/>
  <c r="G66" i="15"/>
  <c r="K66" i="15" s="1"/>
  <c r="AK66" i="15" s="1"/>
  <c r="F65" i="1"/>
  <c r="G65" i="1" s="1"/>
  <c r="Z65" i="1" s="1"/>
  <c r="AA65" i="1" s="1"/>
  <c r="G62" i="15"/>
  <c r="K62" i="15" s="1"/>
  <c r="AK62" i="15" s="1"/>
  <c r="F61" i="1"/>
  <c r="G61" i="1" s="1"/>
  <c r="Z61" i="1" s="1"/>
  <c r="AA61" i="1" s="1"/>
  <c r="E53" i="19"/>
  <c r="F53" i="19" s="1"/>
  <c r="F53" i="1"/>
  <c r="E49" i="19"/>
  <c r="F49" i="19" s="1"/>
  <c r="F49" i="1"/>
  <c r="G49" i="1" s="1"/>
  <c r="Z49" i="1" s="1"/>
  <c r="AA49" i="1" s="1"/>
  <c r="E41" i="19"/>
  <c r="F41" i="19" s="1"/>
  <c r="F41" i="1"/>
  <c r="G41" i="1" s="1"/>
  <c r="Z41" i="1" s="1"/>
  <c r="AA41" i="1" s="1"/>
  <c r="E37" i="19"/>
  <c r="F37" i="19" s="1"/>
  <c r="F37" i="1"/>
  <c r="G37" i="1" s="1"/>
  <c r="Z37" i="1" s="1"/>
  <c r="AA37" i="1" s="1"/>
  <c r="E33" i="19"/>
  <c r="F33" i="19" s="1"/>
  <c r="F33" i="1"/>
  <c r="G33" i="1" s="1"/>
  <c r="Z33" i="1" s="1"/>
  <c r="AA33" i="1" s="1"/>
  <c r="E30" i="19"/>
  <c r="F30" i="19" s="1"/>
  <c r="F30" i="1"/>
  <c r="G30" i="1" s="1"/>
  <c r="Z30" i="1" s="1"/>
  <c r="AA30" i="1" s="1"/>
  <c r="G27" i="15"/>
  <c r="K27" i="15" s="1"/>
  <c r="AK27" i="15" s="1"/>
  <c r="F26" i="1"/>
  <c r="G26" i="1" s="1"/>
  <c r="Z26" i="1" s="1"/>
  <c r="AA26" i="1" s="1"/>
  <c r="E18" i="19"/>
  <c r="F18" i="19" s="1"/>
  <c r="F18" i="1"/>
  <c r="G18" i="1" s="1"/>
  <c r="Z18" i="1" s="1"/>
  <c r="AA18" i="1" s="1"/>
  <c r="F14" i="1"/>
  <c r="G14" i="1" s="1"/>
  <c r="Z14" i="1" s="1"/>
  <c r="AA14" i="1" s="1"/>
  <c r="E10" i="19"/>
  <c r="F10" i="19" s="1"/>
  <c r="F10" i="1"/>
  <c r="G10" i="1" s="1"/>
  <c r="Z10" i="1" s="1"/>
  <c r="AA10" i="1" s="1"/>
  <c r="G6" i="15"/>
  <c r="K6" i="15" s="1"/>
  <c r="AK6" i="15" s="1"/>
  <c r="F5" i="1"/>
  <c r="G5" i="1" s="1"/>
  <c r="Z5" i="1" s="1"/>
  <c r="AA5" i="1" s="1"/>
  <c r="G242" i="15"/>
  <c r="K242" i="15" s="1"/>
  <c r="AK242" i="15" s="1"/>
  <c r="F241" i="1"/>
  <c r="E217" i="19"/>
  <c r="F217" i="19" s="1"/>
  <c r="F217" i="1"/>
  <c r="G217" i="1" s="1"/>
  <c r="Z217" i="1" s="1"/>
  <c r="AA217" i="1" s="1"/>
  <c r="E205" i="19"/>
  <c r="F205" i="19" s="1"/>
  <c r="F205" i="1"/>
  <c r="G205" i="1" s="1"/>
  <c r="Z205" i="1" s="1"/>
  <c r="AA205" i="1" s="1"/>
  <c r="F193" i="1"/>
  <c r="G193" i="1" s="1"/>
  <c r="Z193" i="1" s="1"/>
  <c r="AA193" i="1" s="1"/>
  <c r="E181" i="19"/>
  <c r="F181" i="19" s="1"/>
  <c r="F181" i="1"/>
  <c r="G181" i="1" s="1"/>
  <c r="Z181" i="1" s="1"/>
  <c r="AA181" i="1" s="1"/>
  <c r="E170" i="19"/>
  <c r="F170" i="19" s="1"/>
  <c r="F170" i="1"/>
  <c r="G170" i="1" s="1"/>
  <c r="Z170" i="1" s="1"/>
  <c r="AA170" i="1" s="1"/>
  <c r="G159" i="15"/>
  <c r="K159" i="15" s="1"/>
  <c r="AK159" i="15" s="1"/>
  <c r="F158" i="1"/>
  <c r="G158" i="1" s="1"/>
  <c r="Z158" i="1" s="1"/>
  <c r="AA158" i="1" s="1"/>
  <c r="E146" i="19"/>
  <c r="F146" i="19" s="1"/>
  <c r="F146" i="1"/>
  <c r="G146" i="1" s="1"/>
  <c r="Z146" i="1" s="1"/>
  <c r="AA146" i="1" s="1"/>
  <c r="E134" i="19"/>
  <c r="F134" i="19" s="1"/>
  <c r="F134" i="1"/>
  <c r="G134" i="1" s="1"/>
  <c r="Z134" i="1" s="1"/>
  <c r="AA134" i="1" s="1"/>
  <c r="E122" i="19"/>
  <c r="F122" i="19" s="1"/>
  <c r="F122" i="1"/>
  <c r="G122" i="1" s="1"/>
  <c r="Z122" i="1" s="1"/>
  <c r="AA122" i="1" s="1"/>
  <c r="E114" i="19"/>
  <c r="F114" i="19" s="1"/>
  <c r="F114" i="1"/>
  <c r="G114" i="1" s="1"/>
  <c r="Z114" i="1" s="1"/>
  <c r="AA114" i="1" s="1"/>
  <c r="F102" i="1"/>
  <c r="G102" i="1" s="1"/>
  <c r="Z102" i="1" s="1"/>
  <c r="AA102" i="1" s="1"/>
  <c r="G71" i="15"/>
  <c r="K71" i="15" s="1"/>
  <c r="AK71" i="15" s="1"/>
  <c r="F70" i="1"/>
  <c r="G70" i="1" s="1"/>
  <c r="Z70" i="1" s="1"/>
  <c r="AA70" i="1" s="1"/>
  <c r="E62" i="19"/>
  <c r="F62" i="19" s="1"/>
  <c r="F62" i="1"/>
  <c r="G62" i="1" s="1"/>
  <c r="Z62" i="1" s="1"/>
  <c r="AA62" i="1" s="1"/>
  <c r="E50" i="19"/>
  <c r="F50" i="19" s="1"/>
  <c r="F50" i="1"/>
  <c r="G50" i="1" s="1"/>
  <c r="Z50" i="1" s="1"/>
  <c r="AA50" i="1" s="1"/>
  <c r="G39" i="15"/>
  <c r="K39" i="15" s="1"/>
  <c r="AK39" i="15" s="1"/>
  <c r="F38" i="1"/>
  <c r="E15" i="19"/>
  <c r="F15" i="19" s="1"/>
  <c r="F15" i="1"/>
  <c r="G15" i="1" s="1"/>
  <c r="Z15" i="1" s="1"/>
  <c r="AA15" i="1" s="1"/>
  <c r="F98" i="1"/>
  <c r="G98" i="1" s="1"/>
  <c r="Z98" i="1" s="1"/>
  <c r="AA98" i="1" s="1"/>
  <c r="E247" i="19"/>
  <c r="F247" i="19" s="1"/>
  <c r="F247" i="1"/>
  <c r="G247" i="1" s="1"/>
  <c r="Z247" i="1" s="1"/>
  <c r="AA247" i="1" s="1"/>
  <c r="G244" i="15"/>
  <c r="K244" i="15" s="1"/>
  <c r="AK244" i="15" s="1"/>
  <c r="F243" i="1"/>
  <c r="G243" i="1" s="1"/>
  <c r="Z243" i="1" s="1"/>
  <c r="AA243" i="1" s="1"/>
  <c r="G240" i="15"/>
  <c r="F239" i="1"/>
  <c r="G239" i="1" s="1"/>
  <c r="Z239" i="1" s="1"/>
  <c r="AA239" i="1" s="1"/>
  <c r="G228" i="15"/>
  <c r="F227" i="1"/>
  <c r="F223" i="1"/>
  <c r="G223" i="1" s="1"/>
  <c r="Z223" i="1" s="1"/>
  <c r="AA223" i="1" s="1"/>
  <c r="G208" i="15"/>
  <c r="K208" i="15" s="1"/>
  <c r="F207" i="1"/>
  <c r="G207" i="1" s="1"/>
  <c r="Z207" i="1" s="1"/>
  <c r="AA207" i="1" s="1"/>
  <c r="G204" i="15"/>
  <c r="K204" i="15" s="1"/>
  <c r="AK204" i="15" s="1"/>
  <c r="F203" i="1"/>
  <c r="E187" i="19"/>
  <c r="F187" i="19" s="1"/>
  <c r="F187" i="1"/>
  <c r="G187" i="1" s="1"/>
  <c r="Z187" i="1" s="1"/>
  <c r="AA187" i="1" s="1"/>
  <c r="F183" i="1"/>
  <c r="G183" i="1" s="1"/>
  <c r="Z183" i="1" s="1"/>
  <c r="AA183" i="1" s="1"/>
  <c r="F179" i="1"/>
  <c r="G179" i="1" s="1"/>
  <c r="Z179" i="1" s="1"/>
  <c r="AA179" i="1" s="1"/>
  <c r="G173" i="15"/>
  <c r="K173" i="15" s="1"/>
  <c r="F172" i="1"/>
  <c r="G172" i="1" s="1"/>
  <c r="Z172" i="1" s="1"/>
  <c r="AA172" i="1" s="1"/>
  <c r="G169" i="15"/>
  <c r="K169" i="15" s="1"/>
  <c r="AK169" i="15" s="1"/>
  <c r="F168" i="1"/>
  <c r="G168" i="1" s="1"/>
  <c r="Z168" i="1" s="1"/>
  <c r="AA168" i="1" s="1"/>
  <c r="G161" i="15"/>
  <c r="K161" i="15" s="1"/>
  <c r="AK161" i="15" s="1"/>
  <c r="F160" i="1"/>
  <c r="G160" i="1" s="1"/>
  <c r="Z160" i="1" s="1"/>
  <c r="AA160" i="1" s="1"/>
  <c r="G153" i="15"/>
  <c r="F152" i="1"/>
  <c r="G152" i="1" s="1"/>
  <c r="Z152" i="1" s="1"/>
  <c r="AA152" i="1" s="1"/>
  <c r="G149" i="15"/>
  <c r="K149" i="15" s="1"/>
  <c r="AK149" i="15" s="1"/>
  <c r="F148" i="1"/>
  <c r="G148" i="1" s="1"/>
  <c r="Z148" i="1" s="1"/>
  <c r="AA148" i="1" s="1"/>
  <c r="G145" i="15"/>
  <c r="F144" i="1"/>
  <c r="G144" i="1" s="1"/>
  <c r="Z144" i="1" s="1"/>
  <c r="AA144" i="1" s="1"/>
  <c r="F136" i="1"/>
  <c r="G136" i="1" s="1"/>
  <c r="Z136" i="1" s="1"/>
  <c r="AA136" i="1" s="1"/>
  <c r="F128" i="1"/>
  <c r="G128" i="1" s="1"/>
  <c r="Z128" i="1" s="1"/>
  <c r="AA128" i="1" s="1"/>
  <c r="F124" i="1"/>
  <c r="G124" i="1" s="1"/>
  <c r="Z124" i="1" s="1"/>
  <c r="AA124" i="1" s="1"/>
  <c r="E120" i="19"/>
  <c r="F120" i="19" s="1"/>
  <c r="F120" i="1"/>
  <c r="G120" i="1" s="1"/>
  <c r="E116" i="19"/>
  <c r="F116" i="19" s="1"/>
  <c r="F116" i="1"/>
  <c r="G116" i="1" s="1"/>
  <c r="Z116" i="1" s="1"/>
  <c r="AA116" i="1" s="1"/>
  <c r="E108" i="19"/>
  <c r="F108" i="19" s="1"/>
  <c r="F108" i="1"/>
  <c r="G108" i="1" s="1"/>
  <c r="Z108" i="1" s="1"/>
  <c r="AA108" i="1" s="1"/>
  <c r="G105" i="15"/>
  <c r="F104" i="1"/>
  <c r="G104" i="1" s="1"/>
  <c r="Z104" i="1" s="1"/>
  <c r="AA104" i="1" s="1"/>
  <c r="G97" i="15"/>
  <c r="F96" i="1"/>
  <c r="G96" i="1" s="1"/>
  <c r="Z96" i="1" s="1"/>
  <c r="AA96" i="1" s="1"/>
  <c r="G93" i="15"/>
  <c r="K93" i="15" s="1"/>
  <c r="AK93" i="15" s="1"/>
  <c r="F92" i="1"/>
  <c r="G92" i="1" s="1"/>
  <c r="Z92" i="1" s="1"/>
  <c r="AA92" i="1" s="1"/>
  <c r="E88" i="19"/>
  <c r="F88" i="19" s="1"/>
  <c r="F88" i="1"/>
  <c r="G88" i="1" s="1"/>
  <c r="Z88" i="1" s="1"/>
  <c r="AA88" i="1" s="1"/>
  <c r="F84" i="1"/>
  <c r="G84" i="1" s="1"/>
  <c r="Z84" i="1" s="1"/>
  <c r="AA84" i="1" s="1"/>
  <c r="E80" i="19"/>
  <c r="F80" i="19" s="1"/>
  <c r="F80" i="1"/>
  <c r="G80" i="1" s="1"/>
  <c r="Z80" i="1" s="1"/>
  <c r="AA80" i="1" s="1"/>
  <c r="G73" i="15"/>
  <c r="K73" i="15" s="1"/>
  <c r="F72" i="1"/>
  <c r="G72" i="1" s="1"/>
  <c r="Z72" i="1" s="1"/>
  <c r="AA72" i="1" s="1"/>
  <c r="G69" i="15"/>
  <c r="K69" i="15" s="1"/>
  <c r="F68" i="1"/>
  <c r="G68" i="1" s="1"/>
  <c r="Z68" i="1" s="1"/>
  <c r="AA68" i="1" s="1"/>
  <c r="G65" i="15"/>
  <c r="K65" i="15" s="1"/>
  <c r="AK65" i="15" s="1"/>
  <c r="F64" i="1"/>
  <c r="G64" i="1" s="1"/>
  <c r="Z64" i="1" s="1"/>
  <c r="AA64" i="1" s="1"/>
  <c r="E60" i="19"/>
  <c r="F60" i="19" s="1"/>
  <c r="F60" i="1"/>
  <c r="G60" i="1" s="1"/>
  <c r="Z60" i="1" s="1"/>
  <c r="AA60" i="1" s="1"/>
  <c r="G57" i="15"/>
  <c r="K57" i="15" s="1"/>
  <c r="AK57" i="15" s="1"/>
  <c r="F56" i="1"/>
  <c r="G56" i="1" s="1"/>
  <c r="Z56" i="1" s="1"/>
  <c r="AA56" i="1" s="1"/>
  <c r="E52" i="19"/>
  <c r="F52" i="19" s="1"/>
  <c r="F52" i="1"/>
  <c r="G52" i="1" s="1"/>
  <c r="Z52" i="1" s="1"/>
  <c r="AA52" i="1" s="1"/>
  <c r="E48" i="19"/>
  <c r="F48" i="19" s="1"/>
  <c r="F48" i="1"/>
  <c r="G48" i="1" s="1"/>
  <c r="Z48" i="1" s="1"/>
  <c r="AA48" i="1" s="1"/>
  <c r="G45" i="15"/>
  <c r="K45" i="15" s="1"/>
  <c r="AK45" i="15" s="1"/>
  <c r="F44" i="1"/>
  <c r="G44" i="1" s="1"/>
  <c r="Z44" i="1" s="1"/>
  <c r="AA44" i="1" s="1"/>
  <c r="G41" i="15"/>
  <c r="K41" i="15" s="1"/>
  <c r="AK41" i="15" s="1"/>
  <c r="F40" i="1"/>
  <c r="G40" i="1" s="1"/>
  <c r="Z40" i="1" s="1"/>
  <c r="AA40" i="1" s="1"/>
  <c r="E25" i="19"/>
  <c r="F25" i="19" s="1"/>
  <c r="F25" i="1"/>
  <c r="G25" i="1" s="1"/>
  <c r="Z25" i="1" s="1"/>
  <c r="AA25" i="1" s="1"/>
  <c r="G22" i="15"/>
  <c r="K22" i="15" s="1"/>
  <c r="AK22" i="15" s="1"/>
  <c r="F21" i="1"/>
  <c r="G21" i="1" s="1"/>
  <c r="Z21" i="1" s="1"/>
  <c r="AA21" i="1" s="1"/>
  <c r="E17" i="19"/>
  <c r="F17" i="19" s="1"/>
  <c r="F17" i="1"/>
  <c r="G17" i="1" s="1"/>
  <c r="Z17" i="1" s="1"/>
  <c r="AA17" i="1" s="1"/>
  <c r="E13" i="19"/>
  <c r="F13" i="19" s="1"/>
  <c r="F13" i="1"/>
  <c r="G13" i="1" s="1"/>
  <c r="Z13" i="1" s="1"/>
  <c r="AA13" i="1" s="1"/>
  <c r="G9" i="15"/>
  <c r="K9" i="15" s="1"/>
  <c r="F8" i="1"/>
  <c r="G8" i="1" s="1"/>
  <c r="Z8" i="1" s="1"/>
  <c r="AA8" i="1" s="1"/>
  <c r="E3" i="19"/>
  <c r="F3" i="19" s="1"/>
  <c r="F3" i="1"/>
  <c r="G3" i="1" s="1"/>
  <c r="Z3" i="1" s="1"/>
  <c r="AA3" i="1" s="1"/>
  <c r="E245" i="19"/>
  <c r="F245" i="19" s="1"/>
  <c r="F245" i="1"/>
  <c r="G245" i="1" s="1"/>
  <c r="Z245" i="1" s="1"/>
  <c r="AA245" i="1" s="1"/>
  <c r="G234" i="15"/>
  <c r="K234" i="15" s="1"/>
  <c r="F233" i="1"/>
  <c r="G233" i="1" s="1"/>
  <c r="Z233" i="1" s="1"/>
  <c r="AA233" i="1" s="1"/>
  <c r="E225" i="19"/>
  <c r="F225" i="19" s="1"/>
  <c r="F225" i="1"/>
  <c r="G225" i="1" s="1"/>
  <c r="Z225" i="1" s="1"/>
  <c r="AA225" i="1" s="1"/>
  <c r="F213" i="1"/>
  <c r="G213" i="1" s="1"/>
  <c r="Z213" i="1" s="1"/>
  <c r="AA213" i="1" s="1"/>
  <c r="E197" i="19"/>
  <c r="F197" i="19" s="1"/>
  <c r="F197" i="1"/>
  <c r="G197" i="1" s="1"/>
  <c r="Z197" i="1" s="1"/>
  <c r="AA197" i="1" s="1"/>
  <c r="G190" i="15"/>
  <c r="K190" i="15" s="1"/>
  <c r="F189" i="1"/>
  <c r="G189" i="1" s="1"/>
  <c r="Z189" i="1" s="1"/>
  <c r="AA189" i="1" s="1"/>
  <c r="F178" i="1"/>
  <c r="G178" i="1" s="1"/>
  <c r="Z178" i="1" s="1"/>
  <c r="AA178" i="1" s="1"/>
  <c r="G163" i="15"/>
  <c r="K163" i="15" s="1"/>
  <c r="AK163" i="15" s="1"/>
  <c r="F162" i="1"/>
  <c r="E150" i="19"/>
  <c r="F150" i="19" s="1"/>
  <c r="F150" i="1"/>
  <c r="G150" i="1" s="1"/>
  <c r="Z150" i="1" s="1"/>
  <c r="AA150" i="1" s="1"/>
  <c r="F138" i="1"/>
  <c r="G138" i="1" s="1"/>
  <c r="Z138" i="1" s="1"/>
  <c r="AA138" i="1" s="1"/>
  <c r="F126" i="1"/>
  <c r="G126" i="1" s="1"/>
  <c r="Z126" i="1" s="1"/>
  <c r="AA126" i="1" s="1"/>
  <c r="G111" i="15"/>
  <c r="K111" i="15" s="1"/>
  <c r="AK111" i="15" s="1"/>
  <c r="F110" i="1"/>
  <c r="G110" i="1" s="1"/>
  <c r="Z110" i="1" s="1"/>
  <c r="AA110" i="1" s="1"/>
  <c r="F86" i="1"/>
  <c r="G86" i="1" s="1"/>
  <c r="Z86" i="1" s="1"/>
  <c r="AA86" i="1" s="1"/>
  <c r="G75" i="15"/>
  <c r="H75" i="15" s="1"/>
  <c r="F74" i="1"/>
  <c r="G74" i="1" s="1"/>
  <c r="Z74" i="1" s="1"/>
  <c r="AA74" i="1" s="1"/>
  <c r="G59" i="15"/>
  <c r="K59" i="15" s="1"/>
  <c r="AK59" i="15" s="1"/>
  <c r="F58" i="1"/>
  <c r="G58" i="1" s="1"/>
  <c r="Z58" i="1" s="1"/>
  <c r="AA58" i="1" s="1"/>
  <c r="F23" i="1"/>
  <c r="G23" i="1" s="1"/>
  <c r="Z23" i="1" s="1"/>
  <c r="AA23" i="1" s="1"/>
  <c r="F250" i="1"/>
  <c r="G250" i="1" s="1"/>
  <c r="Z250" i="1" s="1"/>
  <c r="AA250" i="1" s="1"/>
  <c r="G247" i="15"/>
  <c r="K247" i="15" s="1"/>
  <c r="F246" i="1"/>
  <c r="G246" i="1" s="1"/>
  <c r="Z246" i="1" s="1"/>
  <c r="AA246" i="1" s="1"/>
  <c r="G239" i="15"/>
  <c r="F238" i="1"/>
  <c r="G238" i="1" s="1"/>
  <c r="Z238" i="1" s="1"/>
  <c r="AA238" i="1" s="1"/>
  <c r="G235" i="15"/>
  <c r="F234" i="1"/>
  <c r="G234" i="1" s="1"/>
  <c r="Z234" i="1" s="1"/>
  <c r="AA234" i="1" s="1"/>
  <c r="E226" i="19"/>
  <c r="F226" i="19" s="1"/>
  <c r="F226" i="1"/>
  <c r="G226" i="1" s="1"/>
  <c r="Z226" i="1" s="1"/>
  <c r="AA226" i="1" s="1"/>
  <c r="E218" i="19"/>
  <c r="F218" i="19" s="1"/>
  <c r="F218" i="1"/>
  <c r="G218" i="1" s="1"/>
  <c r="Z218" i="1" s="1"/>
  <c r="AA218" i="1" s="1"/>
  <c r="G215" i="15"/>
  <c r="K215" i="15" s="1"/>
  <c r="AK215" i="15" s="1"/>
  <c r="F214" i="1"/>
  <c r="G214" i="1" s="1"/>
  <c r="Z214" i="1" s="1"/>
  <c r="AA214" i="1" s="1"/>
  <c r="F210" i="1"/>
  <c r="G210" i="1" s="1"/>
  <c r="Z210" i="1" s="1"/>
  <c r="AA210" i="1" s="1"/>
  <c r="E206" i="19"/>
  <c r="F206" i="19" s="1"/>
  <c r="F206" i="1"/>
  <c r="G206" i="1" s="1"/>
  <c r="Z206" i="1" s="1"/>
  <c r="AA206" i="1" s="1"/>
  <c r="E202" i="19"/>
  <c r="F202" i="19" s="1"/>
  <c r="F202" i="1"/>
  <c r="G202" i="1" s="1"/>
  <c r="Z202" i="1" s="1"/>
  <c r="AA202" i="1" s="1"/>
  <c r="G199" i="15"/>
  <c r="K199" i="15" s="1"/>
  <c r="AK199" i="15" s="1"/>
  <c r="F198" i="1"/>
  <c r="G198" i="1" s="1"/>
  <c r="Z198" i="1" s="1"/>
  <c r="AA198" i="1" s="1"/>
  <c r="F194" i="1"/>
  <c r="G194" i="1" s="1"/>
  <c r="Z194" i="1" s="1"/>
  <c r="AA194" i="1" s="1"/>
  <c r="G191" i="15"/>
  <c r="K191" i="15" s="1"/>
  <c r="AK191" i="15" s="1"/>
  <c r="F190" i="1"/>
  <c r="G190" i="1" s="1"/>
  <c r="Z190" i="1" s="1"/>
  <c r="AA190" i="1" s="1"/>
  <c r="E186" i="19"/>
  <c r="F186" i="19" s="1"/>
  <c r="F186" i="1"/>
  <c r="G186" i="1" s="1"/>
  <c r="Z186" i="1" s="1"/>
  <c r="AA186" i="1" s="1"/>
  <c r="G183" i="15"/>
  <c r="K183" i="15" s="1"/>
  <c r="F182" i="1"/>
  <c r="G182" i="1" s="1"/>
  <c r="Z182" i="1" s="1"/>
  <c r="AA182" i="1" s="1"/>
  <c r="E175" i="19"/>
  <c r="F175" i="19" s="1"/>
  <c r="F175" i="1"/>
  <c r="G175" i="1" s="1"/>
  <c r="Z175" i="1" s="1"/>
  <c r="AA175" i="1" s="1"/>
  <c r="G168" i="15"/>
  <c r="K168" i="15" s="1"/>
  <c r="AK168" i="15" s="1"/>
  <c r="F167" i="1"/>
  <c r="G167" i="1" s="1"/>
  <c r="Z167" i="1" s="1"/>
  <c r="AA167" i="1" s="1"/>
  <c r="E163" i="19"/>
  <c r="F163" i="19" s="1"/>
  <c r="F163" i="1"/>
  <c r="G163" i="1" s="1"/>
  <c r="Z163" i="1" s="1"/>
  <c r="AA163" i="1" s="1"/>
  <c r="G160" i="15"/>
  <c r="K160" i="15" s="1"/>
  <c r="AK160" i="15" s="1"/>
  <c r="F159" i="1"/>
  <c r="G159" i="1" s="1"/>
  <c r="Z159" i="1" s="1"/>
  <c r="AA159" i="1" s="1"/>
  <c r="E155" i="19"/>
  <c r="F155" i="19" s="1"/>
  <c r="F155" i="1"/>
  <c r="G155" i="1" s="1"/>
  <c r="Z155" i="1" s="1"/>
  <c r="AA155" i="1" s="1"/>
  <c r="E151" i="19"/>
  <c r="F151" i="19" s="1"/>
  <c r="F151" i="1"/>
  <c r="G148" i="15"/>
  <c r="K148" i="15" s="1"/>
  <c r="AK148" i="15" s="1"/>
  <c r="F147" i="1"/>
  <c r="G147" i="1" s="1"/>
  <c r="Z147" i="1" s="1"/>
  <c r="AA147" i="1" s="1"/>
  <c r="G144" i="15"/>
  <c r="K144" i="15" s="1"/>
  <c r="AK144" i="15" s="1"/>
  <c r="F143" i="1"/>
  <c r="G143" i="1" s="1"/>
  <c r="Z143" i="1" s="1"/>
  <c r="AA143" i="1" s="1"/>
  <c r="G140" i="15"/>
  <c r="K140" i="15" s="1"/>
  <c r="AK140" i="15" s="1"/>
  <c r="F139" i="1"/>
  <c r="G139" i="1" s="1"/>
  <c r="G132" i="15"/>
  <c r="K132" i="15" s="1"/>
  <c r="AK132" i="15" s="1"/>
  <c r="F131" i="1"/>
  <c r="G131" i="1" s="1"/>
  <c r="Z131" i="1" s="1"/>
  <c r="AA131" i="1" s="1"/>
  <c r="G128" i="15"/>
  <c r="K128" i="15" s="1"/>
  <c r="AK128" i="15" s="1"/>
  <c r="F127" i="1"/>
  <c r="G127" i="1" s="1"/>
  <c r="Z127" i="1" s="1"/>
  <c r="AA127" i="1" s="1"/>
  <c r="E123" i="19"/>
  <c r="F123" i="19" s="1"/>
  <c r="F123" i="1"/>
  <c r="G123" i="1" s="1"/>
  <c r="Z123" i="1" s="1"/>
  <c r="AA123" i="1" s="1"/>
  <c r="F119" i="1"/>
  <c r="G119" i="1" s="1"/>
  <c r="Z119" i="1" s="1"/>
  <c r="AA119" i="1" s="1"/>
  <c r="E115" i="19"/>
  <c r="F115" i="19" s="1"/>
  <c r="F115" i="1"/>
  <c r="G115" i="1" s="1"/>
  <c r="Z115" i="1" s="1"/>
  <c r="AA115" i="1" s="1"/>
  <c r="F111" i="1"/>
  <c r="G111" i="1" s="1"/>
  <c r="Z111" i="1" s="1"/>
  <c r="AA111" i="1" s="1"/>
  <c r="E107" i="19"/>
  <c r="F107" i="19" s="1"/>
  <c r="F107" i="1"/>
  <c r="G107" i="1" s="1"/>
  <c r="Z107" i="1" s="1"/>
  <c r="AA107" i="1" s="1"/>
  <c r="F99" i="1"/>
  <c r="G99" i="1" s="1"/>
  <c r="Z99" i="1" s="1"/>
  <c r="AA99" i="1" s="1"/>
  <c r="F95" i="1"/>
  <c r="G95" i="1" s="1"/>
  <c r="Z95" i="1" s="1"/>
  <c r="AA95" i="1" s="1"/>
  <c r="E87" i="19"/>
  <c r="F87" i="19" s="1"/>
  <c r="F87" i="1"/>
  <c r="G87" i="1" s="1"/>
  <c r="Z87" i="1" s="1"/>
  <c r="AA87" i="1" s="1"/>
  <c r="E83" i="19"/>
  <c r="F83" i="19" s="1"/>
  <c r="F83" i="1"/>
  <c r="G83" i="1" s="1"/>
  <c r="Z83" i="1" s="1"/>
  <c r="AA83" i="1" s="1"/>
  <c r="F67" i="1"/>
  <c r="G67" i="1" s="1"/>
  <c r="Z67" i="1" s="1"/>
  <c r="AA67" i="1" s="1"/>
  <c r="F63" i="1"/>
  <c r="G63" i="1" s="1"/>
  <c r="Z63" i="1" s="1"/>
  <c r="AA63" i="1" s="1"/>
  <c r="G60" i="15"/>
  <c r="K60" i="15" s="1"/>
  <c r="F59" i="1"/>
  <c r="G59" i="1" s="1"/>
  <c r="Z59" i="1" s="1"/>
  <c r="AA59" i="1" s="1"/>
  <c r="E55" i="19"/>
  <c r="F55" i="19" s="1"/>
  <c r="F55" i="1"/>
  <c r="G55" i="1" s="1"/>
  <c r="Z55" i="1" s="1"/>
  <c r="AA55" i="1" s="1"/>
  <c r="G52" i="15"/>
  <c r="F51" i="1"/>
  <c r="G51" i="1" s="1"/>
  <c r="Z51" i="1" s="1"/>
  <c r="AA51" i="1" s="1"/>
  <c r="E43" i="19"/>
  <c r="F43" i="19" s="1"/>
  <c r="F43" i="1"/>
  <c r="G43" i="1" s="1"/>
  <c r="Z43" i="1" s="1"/>
  <c r="AA43" i="1" s="1"/>
  <c r="E39" i="19"/>
  <c r="F39" i="19" s="1"/>
  <c r="F39" i="1"/>
  <c r="G39" i="1" s="1"/>
  <c r="Z39" i="1" s="1"/>
  <c r="AA39" i="1" s="1"/>
  <c r="G36" i="15"/>
  <c r="H36" i="15" s="1"/>
  <c r="M36" i="15" s="1"/>
  <c r="F36" i="15" s="1"/>
  <c r="F35" i="1"/>
  <c r="G35" i="1" s="1"/>
  <c r="Z35" i="1" s="1"/>
  <c r="AA35" i="1" s="1"/>
  <c r="F20" i="1"/>
  <c r="G20" i="1" s="1"/>
  <c r="Z20" i="1" s="1"/>
  <c r="AA20" i="1" s="1"/>
  <c r="Z176" i="1"/>
  <c r="AA176" i="1" s="1"/>
  <c r="G200" i="15"/>
  <c r="K200" i="15" s="1"/>
  <c r="AK200" i="15" s="1"/>
  <c r="F199" i="1"/>
  <c r="G199" i="1" s="1"/>
  <c r="Z199" i="1" s="1"/>
  <c r="AA199" i="1" s="1"/>
  <c r="E36" i="19"/>
  <c r="F36" i="19" s="1"/>
  <c r="F36" i="1"/>
  <c r="G36" i="1" s="1"/>
  <c r="Z36" i="1" s="1"/>
  <c r="AA36" i="1" s="1"/>
  <c r="F22" i="1"/>
  <c r="G22" i="1" s="1"/>
  <c r="Z22" i="1" s="1"/>
  <c r="AA22" i="1" s="1"/>
  <c r="G253" i="15"/>
  <c r="K253" i="15" s="1"/>
  <c r="AK253" i="15" s="1"/>
  <c r="F252" i="1"/>
  <c r="G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Z71" i="1"/>
  <c r="AA71" i="1" s="1"/>
  <c r="Z29" i="1"/>
  <c r="AA29" i="1" s="1"/>
  <c r="G16" i="15"/>
  <c r="K16" i="15" s="1"/>
  <c r="U219" i="2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U244" i="2"/>
  <c r="E106" i="19"/>
  <c r="F106" i="19" s="1"/>
  <c r="G238" i="15"/>
  <c r="K238" i="15" s="1"/>
  <c r="U248" i="2"/>
  <c r="E193" i="19"/>
  <c r="F193" i="19" s="1"/>
  <c r="G143" i="15"/>
  <c r="K143" i="15" s="1"/>
  <c r="AK143" i="15" s="1"/>
  <c r="E102" i="19"/>
  <c r="F102" i="19" s="1"/>
  <c r="G127" i="15"/>
  <c r="K127" i="15" s="1"/>
  <c r="U8" i="2"/>
  <c r="D6" i="34" s="1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U121" i="2"/>
  <c r="U211" i="2"/>
  <c r="E70" i="19"/>
  <c r="F70" i="19" s="1"/>
  <c r="E78" i="19"/>
  <c r="F78" i="19" s="1"/>
  <c r="A151" i="15"/>
  <c r="A50" i="20"/>
  <c r="A172" i="19"/>
  <c r="A114" i="20"/>
  <c r="A236" i="19"/>
  <c r="U242" i="2"/>
  <c r="U194" i="2"/>
  <c r="D192" i="34" s="1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U48" i="2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K4" i="15" s="1"/>
  <c r="P1" i="2"/>
  <c r="U178" i="2"/>
  <c r="U170" i="2"/>
  <c r="U114" i="2"/>
  <c r="G86" i="15"/>
  <c r="G19" i="15"/>
  <c r="K19" i="15" s="1"/>
  <c r="AK19" i="15" s="1"/>
  <c r="G85" i="15"/>
  <c r="E84" i="19"/>
  <c r="F84" i="19" s="1"/>
  <c r="U174" i="2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U136" i="2"/>
  <c r="E96" i="19"/>
  <c r="F96" i="19" s="1"/>
  <c r="E81" i="19"/>
  <c r="F81" i="19" s="1"/>
  <c r="U34" i="2"/>
  <c r="G248" i="15"/>
  <c r="K248" i="15" s="1"/>
  <c r="AK248" i="15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U86" i="2"/>
  <c r="U122" i="2"/>
  <c r="U7" i="2"/>
  <c r="D5" i="34" s="1"/>
  <c r="F5" i="34" s="1"/>
  <c r="U50" i="2"/>
  <c r="H49" i="15" s="1"/>
  <c r="U54" i="2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U16" i="2"/>
  <c r="U12" i="2"/>
  <c r="U8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U135" i="2"/>
  <c r="U111" i="2"/>
  <c r="F1" i="26"/>
  <c r="U212" i="2"/>
  <c r="U20" i="2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U28" i="2"/>
  <c r="U31" i="2"/>
  <c r="M231" i="20"/>
  <c r="N231" i="20" s="1"/>
  <c r="U236" i="2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U62" i="2"/>
  <c r="E56" i="19"/>
  <c r="F56" i="19" s="1"/>
  <c r="U23" i="2"/>
  <c r="E21" i="19"/>
  <c r="F21" i="19" s="1"/>
  <c r="U15" i="2"/>
  <c r="G251" i="15"/>
  <c r="K251" i="15" s="1"/>
  <c r="AK251" i="15" s="1"/>
  <c r="G184" i="15"/>
  <c r="K184" i="15" s="1"/>
  <c r="AK184" i="15" s="1"/>
  <c r="U155" i="2"/>
  <c r="G125" i="15"/>
  <c r="K125" i="15" s="1"/>
  <c r="AK125" i="15" s="1"/>
  <c r="M14" i="20"/>
  <c r="N14" i="20" s="1"/>
  <c r="K152" i="15"/>
  <c r="AK152" i="15" s="1"/>
  <c r="K97" i="15"/>
  <c r="AK97" i="15" s="1"/>
  <c r="K84" i="15"/>
  <c r="AK84" i="15" s="1"/>
  <c r="U71" i="2"/>
  <c r="E85" i="19"/>
  <c r="F85" i="19" s="1"/>
  <c r="E101" i="19"/>
  <c r="F101" i="19" s="1"/>
  <c r="U19" i="2"/>
  <c r="G11" i="15"/>
  <c r="U78" i="2"/>
  <c r="E208" i="19"/>
  <c r="F208" i="19" s="1"/>
  <c r="E61" i="19"/>
  <c r="F61" i="19" s="1"/>
  <c r="U192" i="2"/>
  <c r="D190" i="34" s="1"/>
  <c r="F190" i="34" s="1"/>
  <c r="U10" i="2"/>
  <c r="U103" i="2"/>
  <c r="G106" i="15"/>
  <c r="K106" i="15" s="1"/>
  <c r="AK106" i="15" s="1"/>
  <c r="U246" i="2"/>
  <c r="U24" i="2"/>
  <c r="U163" i="2"/>
  <c r="E89" i="19"/>
  <c r="F89" i="19" s="1"/>
  <c r="E14" i="19"/>
  <c r="F14" i="19" s="1"/>
  <c r="U90" i="2"/>
  <c r="U58" i="2"/>
  <c r="U30" i="2"/>
  <c r="M223" i="20"/>
  <c r="N223" i="20" s="1"/>
  <c r="E228" i="19"/>
  <c r="F228" i="19" s="1"/>
  <c r="G81" i="1"/>
  <c r="Z81" i="1" s="1"/>
  <c r="AA81" i="1" s="1"/>
  <c r="G216" i="1"/>
  <c r="Z216" i="1" s="1"/>
  <c r="AA216" i="1" s="1"/>
  <c r="E169" i="19"/>
  <c r="F169" i="19" s="1"/>
  <c r="M66" i="20"/>
  <c r="N66" i="20" s="1"/>
  <c r="G15" i="15"/>
  <c r="K15" i="15" s="1"/>
  <c r="E5" i="19"/>
  <c r="F5" i="19" s="1"/>
  <c r="G42" i="15"/>
  <c r="K42" i="15" s="1"/>
  <c r="G134" i="15"/>
  <c r="K134" i="15" s="1"/>
  <c r="G245" i="15"/>
  <c r="G205" i="15"/>
  <c r="K205" i="15" s="1"/>
  <c r="AK205" i="15" s="1"/>
  <c r="U87" i="2"/>
  <c r="U38" i="2"/>
  <c r="M26" i="20"/>
  <c r="N26" i="20" s="1"/>
  <c r="U113" i="2"/>
  <c r="E244" i="19"/>
  <c r="F244" i="19" s="1"/>
  <c r="G179" i="15"/>
  <c r="K179" i="15" s="1"/>
  <c r="AK179" i="15" s="1"/>
  <c r="U190" i="2"/>
  <c r="U218" i="2"/>
  <c r="G162" i="1"/>
  <c r="Z162" i="1" s="1"/>
  <c r="AA162" i="1" s="1"/>
  <c r="Y74" i="1"/>
  <c r="U11" i="2"/>
  <c r="M5" i="20"/>
  <c r="N5" i="20" s="1"/>
  <c r="G135" i="15"/>
  <c r="K135" i="15" s="1"/>
  <c r="AK135" i="15" s="1"/>
  <c r="U133" i="2"/>
  <c r="G225" i="15"/>
  <c r="G228" i="1"/>
  <c r="Z228" i="1" s="1"/>
  <c r="AA228" i="1" s="1"/>
  <c r="G155" i="15"/>
  <c r="K155" i="15" s="1"/>
  <c r="AK155" i="15" s="1"/>
  <c r="G38" i="15"/>
  <c r="K38" i="15" s="1"/>
  <c r="AK38" i="15" s="1"/>
  <c r="G147" i="15"/>
  <c r="K147" i="15" s="1"/>
  <c r="AK147" i="15" s="1"/>
  <c r="G50" i="15"/>
  <c r="U116" i="2"/>
  <c r="U108" i="2"/>
  <c r="U104" i="2"/>
  <c r="U59" i="2"/>
  <c r="U51" i="2"/>
  <c r="U43" i="2"/>
  <c r="U32" i="2"/>
  <c r="U189" i="2"/>
  <c r="U225" i="2"/>
  <c r="E178" i="19"/>
  <c r="F178" i="19" s="1"/>
  <c r="U217" i="2"/>
  <c r="U214" i="2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U99" i="2"/>
  <c r="U74" i="2"/>
  <c r="U183" i="2"/>
  <c r="G204" i="1"/>
  <c r="Z204" i="1" s="1"/>
  <c r="AA204" i="1" s="1"/>
  <c r="U181" i="2"/>
  <c r="E248" i="19"/>
  <c r="F248" i="19" s="1"/>
  <c r="G142" i="1"/>
  <c r="Z142" i="1" s="1"/>
  <c r="AA142" i="1" s="1"/>
  <c r="G151" i="15"/>
  <c r="E126" i="19"/>
  <c r="F126" i="19" s="1"/>
  <c r="G182" i="15"/>
  <c r="K182" i="15" s="1"/>
  <c r="AK182" i="15" s="1"/>
  <c r="U14" i="2"/>
  <c r="U168" i="2"/>
  <c r="U198" i="2"/>
  <c r="E196" i="19"/>
  <c r="F196" i="19" s="1"/>
  <c r="G23" i="15"/>
  <c r="G97" i="1"/>
  <c r="Z97" i="1" s="1"/>
  <c r="AA97" i="1" s="1"/>
  <c r="U202" i="2"/>
  <c r="K40" i="15"/>
  <c r="AK40" i="15" s="1"/>
  <c r="K44" i="15"/>
  <c r="AK44" i="15" s="1"/>
  <c r="K156" i="15"/>
  <c r="AK156" i="15" s="1"/>
  <c r="E7" i="27"/>
  <c r="U173" i="2"/>
  <c r="U137" i="2"/>
  <c r="U105" i="2"/>
  <c r="U93" i="2"/>
  <c r="U21" i="2"/>
  <c r="Y35" i="1"/>
  <c r="U75" i="2"/>
  <c r="G218" i="15"/>
  <c r="U49" i="2"/>
  <c r="G74" i="15"/>
  <c r="K74" i="15" s="1"/>
  <c r="AK74" i="15" s="1"/>
  <c r="U26" i="2"/>
  <c r="E95" i="19"/>
  <c r="F95" i="19" s="1"/>
  <c r="U100" i="2"/>
  <c r="G171" i="1"/>
  <c r="Z171" i="1" s="1"/>
  <c r="AA171" i="1" s="1"/>
  <c r="G241" i="1"/>
  <c r="Z241" i="1" s="1"/>
  <c r="AA241" i="1" s="1"/>
  <c r="U177" i="2"/>
  <c r="E182" i="19"/>
  <c r="F182" i="19" s="1"/>
  <c r="U101" i="2"/>
  <c r="E23" i="19"/>
  <c r="F23" i="19" s="1"/>
  <c r="G51" i="15"/>
  <c r="K51" i="15" s="1"/>
  <c r="U145" i="2"/>
  <c r="D143" i="34" s="1"/>
  <c r="F143" i="34" s="1"/>
  <c r="U120" i="2"/>
  <c r="U80" i="2"/>
  <c r="E143" i="19"/>
  <c r="F143" i="19" s="1"/>
  <c r="U157" i="2"/>
  <c r="U109" i="2"/>
  <c r="G47" i="15"/>
  <c r="E233" i="19"/>
  <c r="F233" i="19" s="1"/>
  <c r="M40" i="20"/>
  <c r="N40" i="20" s="1"/>
  <c r="U61" i="2"/>
  <c r="D59" i="34" s="1"/>
  <c r="F59" i="34" s="1"/>
  <c r="G194" i="15"/>
  <c r="K194" i="15" s="1"/>
  <c r="AK194" i="15" s="1"/>
  <c r="U223" i="2"/>
  <c r="U125" i="2"/>
  <c r="E119" i="19"/>
  <c r="F119" i="19" s="1"/>
  <c r="U84" i="2"/>
  <c r="U239" i="2"/>
  <c r="M95" i="20"/>
  <c r="N95" i="20" s="1"/>
  <c r="G246" i="15"/>
  <c r="K246" i="15" s="1"/>
  <c r="AK246" i="15" s="1"/>
  <c r="G100" i="15"/>
  <c r="E249" i="19"/>
  <c r="F249" i="19" s="1"/>
  <c r="U5" i="2"/>
  <c r="D3" i="34" s="1"/>
  <c r="F3" i="34" s="1"/>
  <c r="U169" i="2"/>
  <c r="E73" i="19"/>
  <c r="F73" i="19" s="1"/>
  <c r="E139" i="19"/>
  <c r="F139" i="19" s="1"/>
  <c r="M75" i="20"/>
  <c r="N75" i="20" s="1"/>
  <c r="U117" i="2"/>
  <c r="G96" i="15"/>
  <c r="G92" i="15"/>
  <c r="K92" i="15" s="1"/>
  <c r="AK92" i="15" s="1"/>
  <c r="G151" i="1"/>
  <c r="Z151" i="1" s="1"/>
  <c r="AA151" i="1" s="1"/>
  <c r="E167" i="19"/>
  <c r="F167" i="19" s="1"/>
  <c r="G172" i="15"/>
  <c r="K172" i="15" s="1"/>
  <c r="AK172" i="15" s="1"/>
  <c r="E241" i="19"/>
  <c r="F241" i="19" s="1"/>
  <c r="G187" i="15"/>
  <c r="K187" i="15" s="1"/>
  <c r="U199" i="2"/>
  <c r="U152" i="2"/>
  <c r="E65" i="19"/>
  <c r="F65" i="19" s="1"/>
  <c r="U144" i="2"/>
  <c r="U195" i="2"/>
  <c r="G81" i="15"/>
  <c r="K81" i="15" s="1"/>
  <c r="AK81" i="15" s="1"/>
  <c r="U79" i="2"/>
  <c r="M71" i="20"/>
  <c r="N71" i="20" s="1"/>
  <c r="U56" i="2"/>
  <c r="U64" i="2"/>
  <c r="U89" i="2"/>
  <c r="U235" i="2"/>
  <c r="D233" i="34" s="1"/>
  <c r="F233" i="34" s="1"/>
  <c r="U57" i="2"/>
  <c r="U227" i="2"/>
  <c r="G70" i="15"/>
  <c r="M103" i="20"/>
  <c r="N103" i="20" s="1"/>
  <c r="U141" i="2"/>
  <c r="G176" i="15"/>
  <c r="K176" i="15" s="1"/>
  <c r="G164" i="15"/>
  <c r="K164" i="15" s="1"/>
  <c r="AK164" i="15" s="1"/>
  <c r="E189" i="19"/>
  <c r="F189" i="19" s="1"/>
  <c r="G124" i="15"/>
  <c r="E131" i="19"/>
  <c r="F131" i="19" s="1"/>
  <c r="U249" i="2"/>
  <c r="U107" i="2"/>
  <c r="D105" i="34" s="1"/>
  <c r="F105" i="34" s="1"/>
  <c r="U124" i="2"/>
  <c r="U97" i="2"/>
  <c r="G91" i="1"/>
  <c r="Z91" i="1" s="1"/>
  <c r="AA91" i="1" s="1"/>
  <c r="U243" i="2"/>
  <c r="E111" i="19"/>
  <c r="F111" i="19" s="1"/>
  <c r="U187" i="2"/>
  <c r="U165" i="2"/>
  <c r="U128" i="2"/>
  <c r="U188" i="2"/>
  <c r="G198" i="15"/>
  <c r="K198" i="15" s="1"/>
  <c r="AK198" i="15" s="1"/>
  <c r="U132" i="2"/>
  <c r="U52" i="2"/>
  <c r="D50" i="34" s="1"/>
  <c r="F50" i="34" s="1"/>
  <c r="U22" i="2"/>
  <c r="D20" i="34" s="1"/>
  <c r="F20" i="34" s="1"/>
  <c r="U68" i="2"/>
  <c r="G78" i="15"/>
  <c r="K78" i="15" s="1"/>
  <c r="AK78" i="15" s="1"/>
  <c r="U164" i="2"/>
  <c r="D162" i="34" s="1"/>
  <c r="F162" i="34" s="1"/>
  <c r="G88" i="15"/>
  <c r="K88" i="15" s="1"/>
  <c r="U60" i="2"/>
  <c r="D58" i="34" s="1"/>
  <c r="F58" i="34" s="1"/>
  <c r="U247" i="2"/>
  <c r="U45" i="2"/>
  <c r="D43" i="34" s="1"/>
  <c r="F43" i="34" s="1"/>
  <c r="E58" i="19"/>
  <c r="F58" i="19" s="1"/>
  <c r="U18" i="2"/>
  <c r="E99" i="19"/>
  <c r="F99" i="19" s="1"/>
  <c r="G116" i="15"/>
  <c r="K116" i="15" s="1"/>
  <c r="AK116" i="15" s="1"/>
  <c r="E54" i="19"/>
  <c r="F54" i="19" s="1"/>
  <c r="U191" i="2"/>
  <c r="G43" i="15"/>
  <c r="E42" i="19"/>
  <c r="F42" i="19" s="1"/>
  <c r="G42" i="1"/>
  <c r="Z42" i="1" s="1"/>
  <c r="AA42" i="1" s="1"/>
  <c r="E38" i="19"/>
  <c r="F38" i="19" s="1"/>
  <c r="U40" i="2"/>
  <c r="G34" i="1"/>
  <c r="Z34" i="1" s="1"/>
  <c r="AA34" i="1" s="1"/>
  <c r="G35" i="15"/>
  <c r="K35" i="15" s="1"/>
  <c r="AK35" i="15" s="1"/>
  <c r="G32" i="15"/>
  <c r="K32" i="15" s="1"/>
  <c r="E31" i="19"/>
  <c r="F31" i="19" s="1"/>
  <c r="U33" i="2"/>
  <c r="E27" i="19"/>
  <c r="F27" i="19" s="1"/>
  <c r="G27" i="1"/>
  <c r="Z27" i="1" s="1"/>
  <c r="AA27" i="1" s="1"/>
  <c r="U29" i="2"/>
  <c r="G28" i="15"/>
  <c r="K28" i="15" s="1"/>
  <c r="AK28" i="15" s="1"/>
  <c r="G24" i="15"/>
  <c r="U25" i="2"/>
  <c r="G20" i="15"/>
  <c r="K20" i="15" s="1"/>
  <c r="AK20" i="15" s="1"/>
  <c r="E19" i="19"/>
  <c r="F19" i="19" s="1"/>
  <c r="G19" i="1"/>
  <c r="Z19" i="1" s="1"/>
  <c r="AA19" i="1" s="1"/>
  <c r="U17" i="2"/>
  <c r="G11" i="1"/>
  <c r="Z11" i="1" s="1"/>
  <c r="AA11" i="1" s="1"/>
  <c r="G12" i="15"/>
  <c r="K12" i="15" s="1"/>
  <c r="AK12" i="15" s="1"/>
  <c r="G31" i="1"/>
  <c r="Z31" i="1" s="1"/>
  <c r="AA31" i="1" s="1"/>
  <c r="G38" i="1"/>
  <c r="Z38" i="1" s="1"/>
  <c r="AA38" i="1" s="1"/>
  <c r="G91" i="15"/>
  <c r="K91" i="15" s="1"/>
  <c r="AK91" i="15" s="1"/>
  <c r="U92" i="2"/>
  <c r="D90" i="34" s="1"/>
  <c r="F90" i="34" s="1"/>
  <c r="G87" i="15"/>
  <c r="K87" i="15" s="1"/>
  <c r="E86" i="19"/>
  <c r="F86" i="19" s="1"/>
  <c r="G82" i="1"/>
  <c r="Z82" i="1" s="1"/>
  <c r="AA82" i="1" s="1"/>
  <c r="G83" i="15"/>
  <c r="K83" i="15" s="1"/>
  <c r="E82" i="19"/>
  <c r="F82" i="19" s="1"/>
  <c r="E79" i="19"/>
  <c r="F79" i="19" s="1"/>
  <c r="G80" i="15"/>
  <c r="E76" i="19"/>
  <c r="F76" i="19" s="1"/>
  <c r="G76" i="1"/>
  <c r="Z76" i="1" s="1"/>
  <c r="AA76" i="1" s="1"/>
  <c r="G77" i="15"/>
  <c r="E72" i="19"/>
  <c r="F72" i="19" s="1"/>
  <c r="E68" i="19"/>
  <c r="F68" i="19" s="1"/>
  <c r="E64" i="19"/>
  <c r="F64" i="19" s="1"/>
  <c r="E57" i="19"/>
  <c r="F57" i="19" s="1"/>
  <c r="G57" i="1"/>
  <c r="Z57" i="1" s="1"/>
  <c r="AA57" i="1" s="1"/>
  <c r="G58" i="15"/>
  <c r="K58" i="15" s="1"/>
  <c r="G53" i="1"/>
  <c r="Z53" i="1" s="1"/>
  <c r="AA53" i="1" s="1"/>
  <c r="G54" i="15"/>
  <c r="K54" i="15" s="1"/>
  <c r="AK54" i="15" s="1"/>
  <c r="E45" i="19"/>
  <c r="F45" i="19" s="1"/>
  <c r="G46" i="15"/>
  <c r="G45" i="1"/>
  <c r="Z45" i="1" s="1"/>
  <c r="AA45" i="1" s="1"/>
  <c r="E34" i="19"/>
  <c r="F34" i="19" s="1"/>
  <c r="M165" i="20"/>
  <c r="N165" i="20" s="1"/>
  <c r="U166" i="2"/>
  <c r="M161" i="20"/>
  <c r="N161" i="20" s="1"/>
  <c r="U162" i="2"/>
  <c r="M157" i="20"/>
  <c r="N157" i="20" s="1"/>
  <c r="U158" i="2"/>
  <c r="M153" i="20"/>
  <c r="N153" i="20" s="1"/>
  <c r="U154" i="2"/>
  <c r="M145" i="20"/>
  <c r="N145" i="20" s="1"/>
  <c r="U146" i="2"/>
  <c r="D144" i="34" s="1"/>
  <c r="F144" i="34" s="1"/>
  <c r="M133" i="20"/>
  <c r="N133" i="20" s="1"/>
  <c r="U134" i="2"/>
  <c r="M117" i="20"/>
  <c r="N117" i="20" s="1"/>
  <c r="U118" i="2"/>
  <c r="M101" i="20"/>
  <c r="N101" i="20" s="1"/>
  <c r="U102" i="2"/>
  <c r="M81" i="20"/>
  <c r="N81" i="20" s="1"/>
  <c r="U82" i="2"/>
  <c r="D80" i="34" s="1"/>
  <c r="F80" i="34" s="1"/>
  <c r="M69" i="20"/>
  <c r="N69" i="20" s="1"/>
  <c r="U70" i="2"/>
  <c r="M65" i="20"/>
  <c r="N65" i="20" s="1"/>
  <c r="U66" i="2"/>
  <c r="D64" i="34" s="1"/>
  <c r="F64" i="34" s="1"/>
  <c r="U55" i="2"/>
  <c r="M54" i="20"/>
  <c r="N54" i="20" s="1"/>
  <c r="U47" i="2"/>
  <c r="M46" i="20"/>
  <c r="N46" i="20" s="1"/>
  <c r="M38" i="20"/>
  <c r="N38" i="20" s="1"/>
  <c r="U39" i="2"/>
  <c r="D37" i="34" s="1"/>
  <c r="F37" i="34" s="1"/>
  <c r="M34" i="20"/>
  <c r="N34" i="20" s="1"/>
  <c r="U35" i="2"/>
  <c r="U9" i="2"/>
  <c r="M8" i="20"/>
  <c r="N8" i="20" s="1"/>
  <c r="G252" i="15"/>
  <c r="K252" i="15" s="1"/>
  <c r="U253" i="2"/>
  <c r="E251" i="19"/>
  <c r="F251" i="19" s="1"/>
  <c r="U245" i="2"/>
  <c r="G235" i="1"/>
  <c r="Z235" i="1" s="1"/>
  <c r="AA235" i="1" s="1"/>
  <c r="G236" i="15"/>
  <c r="K236" i="15" s="1"/>
  <c r="AK236" i="15" s="1"/>
  <c r="E235" i="19"/>
  <c r="F235" i="19" s="1"/>
  <c r="E231" i="19"/>
  <c r="F231" i="19" s="1"/>
  <c r="G231" i="1"/>
  <c r="Z231" i="1" s="1"/>
  <c r="AA231" i="1" s="1"/>
  <c r="G219" i="1"/>
  <c r="Z219" i="1" s="1"/>
  <c r="AA219" i="1" s="1"/>
  <c r="G220" i="15"/>
  <c r="K220" i="15" s="1"/>
  <c r="AK220" i="15" s="1"/>
  <c r="E219" i="19"/>
  <c r="F219" i="19" s="1"/>
  <c r="U221" i="2"/>
  <c r="G216" i="15"/>
  <c r="G215" i="1"/>
  <c r="Z215" i="1" s="1"/>
  <c r="AA215" i="1" s="1"/>
  <c r="E215" i="19"/>
  <c r="F215" i="19" s="1"/>
  <c r="G211" i="1"/>
  <c r="Z211" i="1" s="1"/>
  <c r="AA211" i="1" s="1"/>
  <c r="U213" i="2"/>
  <c r="G196" i="15"/>
  <c r="K196" i="15" s="1"/>
  <c r="AK196" i="15" s="1"/>
  <c r="U197" i="2"/>
  <c r="D195" i="34" s="1"/>
  <c r="F195" i="34" s="1"/>
  <c r="E195" i="19"/>
  <c r="F195" i="19" s="1"/>
  <c r="G174" i="15"/>
  <c r="K174" i="15" s="1"/>
  <c r="AK174" i="15" s="1"/>
  <c r="E173" i="19"/>
  <c r="F173" i="19" s="1"/>
  <c r="G173" i="1"/>
  <c r="Z173" i="1" s="1"/>
  <c r="AA173" i="1" s="1"/>
  <c r="G170" i="15"/>
  <c r="U171" i="2"/>
  <c r="D169" i="34" s="1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Z157" i="1" s="1"/>
  <c r="AA157" i="1" s="1"/>
  <c r="U159" i="2"/>
  <c r="E153" i="19"/>
  <c r="F153" i="19" s="1"/>
  <c r="G150" i="15"/>
  <c r="K150" i="15" s="1"/>
  <c r="AK150" i="15" s="1"/>
  <c r="G149" i="1"/>
  <c r="Z149" i="1" s="1"/>
  <c r="AA149" i="1" s="1"/>
  <c r="E145" i="19"/>
  <c r="F145" i="19" s="1"/>
  <c r="G146" i="15"/>
  <c r="G145" i="1"/>
  <c r="Z145" i="1" s="1"/>
  <c r="AA145" i="1" s="1"/>
  <c r="U147" i="2"/>
  <c r="E141" i="19"/>
  <c r="F141" i="19" s="1"/>
  <c r="U143" i="2"/>
  <c r="G138" i="15"/>
  <c r="K138" i="15" s="1"/>
  <c r="AK138" i="15" s="1"/>
  <c r="G126" i="15"/>
  <c r="K126" i="15" s="1"/>
  <c r="E125" i="19"/>
  <c r="F125" i="19" s="1"/>
  <c r="G122" i="15"/>
  <c r="K122" i="15" s="1"/>
  <c r="G121" i="1"/>
  <c r="Z121" i="1" s="1"/>
  <c r="AA121" i="1" s="1"/>
  <c r="E121" i="19"/>
  <c r="F121" i="19" s="1"/>
  <c r="G118" i="15"/>
  <c r="U119" i="2"/>
  <c r="G110" i="15"/>
  <c r="G109" i="1"/>
  <c r="Z109" i="1" s="1"/>
  <c r="AA109" i="1" s="1"/>
  <c r="G94" i="15"/>
  <c r="K94" i="15" s="1"/>
  <c r="E93" i="19"/>
  <c r="F93" i="19" s="1"/>
  <c r="G93" i="1"/>
  <c r="Z93" i="1" s="1"/>
  <c r="AA93" i="1" s="1"/>
  <c r="H40" i="15"/>
  <c r="N40" i="15" s="1"/>
  <c r="U13" i="2"/>
  <c r="E11" i="19"/>
  <c r="F11" i="19" s="1"/>
  <c r="M250" i="20"/>
  <c r="N250" i="20" s="1"/>
  <c r="U251" i="2"/>
  <c r="M219" i="20"/>
  <c r="N219" i="20" s="1"/>
  <c r="U220" i="2"/>
  <c r="M207" i="20"/>
  <c r="N207" i="20" s="1"/>
  <c r="U208" i="2"/>
  <c r="M203" i="20"/>
  <c r="N203" i="20" s="1"/>
  <c r="U204" i="2"/>
  <c r="M183" i="20"/>
  <c r="N183" i="20" s="1"/>
  <c r="U184" i="2"/>
  <c r="M179" i="20"/>
  <c r="N179" i="20" s="1"/>
  <c r="U180" i="2"/>
  <c r="U81" i="2"/>
  <c r="G227" i="15"/>
  <c r="K227" i="15" s="1"/>
  <c r="G34" i="15"/>
  <c r="K34" i="15" s="1"/>
  <c r="AK34" i="15" s="1"/>
  <c r="U88" i="2"/>
  <c r="D86" i="34" s="1"/>
  <c r="F86" i="34" s="1"/>
  <c r="G121" i="15"/>
  <c r="U185" i="2"/>
  <c r="U123" i="2"/>
  <c r="U115" i="2"/>
  <c r="U95" i="2"/>
  <c r="U63" i="2"/>
  <c r="U44" i="2"/>
  <c r="U36" i="2"/>
  <c r="U228" i="2"/>
  <c r="K61" i="15"/>
  <c r="AK61" i="15" s="1"/>
  <c r="U237" i="2"/>
  <c r="D235" i="34" s="1"/>
  <c r="F235" i="34" s="1"/>
  <c r="U176" i="2"/>
  <c r="D174" i="34" s="1"/>
  <c r="F174" i="34" s="1"/>
  <c r="M239" i="20"/>
  <c r="N239" i="20" s="1"/>
  <c r="K53" i="15"/>
  <c r="AK53" i="15" s="1"/>
  <c r="E5" i="30"/>
  <c r="E9" i="28"/>
  <c r="E5" i="27"/>
  <c r="E22" i="27"/>
  <c r="E8" i="25"/>
  <c r="E7" i="25"/>
  <c r="E5" i="25"/>
  <c r="E6" i="25"/>
  <c r="E9" i="25"/>
  <c r="K37" i="15"/>
  <c r="AK37" i="15" s="1"/>
  <c r="E127" i="19"/>
  <c r="F127" i="19" s="1"/>
  <c r="E183" i="19"/>
  <c r="F183" i="19" s="1"/>
  <c r="M184" i="20"/>
  <c r="N184" i="20" s="1"/>
  <c r="U205" i="2"/>
  <c r="G203" i="1"/>
  <c r="Z203" i="1" s="1"/>
  <c r="AA203" i="1" s="1"/>
  <c r="E214" i="19"/>
  <c r="F214" i="19" s="1"/>
  <c r="U216" i="2"/>
  <c r="D214" i="34" s="1"/>
  <c r="F214" i="34" s="1"/>
  <c r="U42" i="2"/>
  <c r="E40" i="19"/>
  <c r="F40" i="19" s="1"/>
  <c r="U231" i="2"/>
  <c r="U234" i="2"/>
  <c r="D232" i="34" s="1"/>
  <c r="F232" i="34" s="1"/>
  <c r="U91" i="2"/>
  <c r="D89" i="34" s="1"/>
  <c r="F89" i="34" s="1"/>
  <c r="G206" i="15"/>
  <c r="E8" i="31"/>
  <c r="E9" i="32"/>
  <c r="E25" i="32"/>
  <c r="E5" i="32"/>
  <c r="E5" i="31"/>
  <c r="E34" i="31"/>
  <c r="E4" i="31"/>
  <c r="K18" i="15"/>
  <c r="AK18" i="15" s="1"/>
  <c r="K145" i="15"/>
  <c r="AK145" i="15" s="1"/>
  <c r="J29" i="15"/>
  <c r="J81" i="15"/>
  <c r="J242" i="15"/>
  <c r="Y65" i="1"/>
  <c r="J14" i="15"/>
  <c r="K14" i="15"/>
  <c r="H5" i="15"/>
  <c r="M5" i="15" s="1"/>
  <c r="Z112" i="1"/>
  <c r="AA112" i="1" s="1"/>
  <c r="K228" i="15"/>
  <c r="AK228" i="15" s="1"/>
  <c r="K219" i="15"/>
  <c r="AK219" i="15" s="1"/>
  <c r="K213" i="15"/>
  <c r="AK213" i="15" s="1"/>
  <c r="K120" i="15"/>
  <c r="AK120" i="15" s="1"/>
  <c r="K90" i="15"/>
  <c r="AK90" i="15" s="1"/>
  <c r="K186" i="15"/>
  <c r="AK186" i="15" s="1"/>
  <c r="K157" i="15"/>
  <c r="AK157" i="15" s="1"/>
  <c r="Z100" i="1"/>
  <c r="AA100" i="1" s="1"/>
  <c r="Z230" i="1"/>
  <c r="AA230" i="1" s="1"/>
  <c r="K162" i="15"/>
  <c r="AK162" i="15" s="1"/>
  <c r="Z195" i="1"/>
  <c r="AA195" i="1" s="1"/>
  <c r="Z47" i="1"/>
  <c r="AA47" i="1" s="1"/>
  <c r="Z12" i="1"/>
  <c r="AA12" i="1" s="1"/>
  <c r="Z9" i="1"/>
  <c r="AA9" i="1" s="1"/>
  <c r="Z164" i="1"/>
  <c r="AA164" i="1" s="1"/>
  <c r="E47" i="15"/>
  <c r="Z79" i="1"/>
  <c r="AA79" i="1" s="1"/>
  <c r="E153" i="15"/>
  <c r="K180" i="15"/>
  <c r="AK180" i="15" s="1"/>
  <c r="N1" i="2"/>
  <c r="E15" i="30"/>
  <c r="E8" i="30"/>
  <c r="L1" i="2"/>
  <c r="U254" i="2"/>
  <c r="E252" i="19"/>
  <c r="F252" i="19" s="1"/>
  <c r="E210" i="15"/>
  <c r="Z209" i="1"/>
  <c r="AA209" i="1" s="1"/>
  <c r="E151" i="15"/>
  <c r="E137" i="15"/>
  <c r="K137" i="15" s="1"/>
  <c r="AK137" i="15" s="1"/>
  <c r="E118" i="15"/>
  <c r="E110" i="15"/>
  <c r="E86" i="15"/>
  <c r="E76" i="15"/>
  <c r="Z75" i="1"/>
  <c r="AA75" i="1" s="1"/>
  <c r="E17" i="15"/>
  <c r="Z16" i="1"/>
  <c r="AA16" i="1" s="1"/>
  <c r="E170" i="15"/>
  <c r="E96" i="15"/>
  <c r="E85" i="15"/>
  <c r="E82" i="15"/>
  <c r="E43" i="15"/>
  <c r="E23" i="15"/>
  <c r="E8" i="15"/>
  <c r="Z7" i="1"/>
  <c r="AA7" i="1" s="1"/>
  <c r="Z32" i="1"/>
  <c r="AA32" i="1" s="1"/>
  <c r="Z251" i="1"/>
  <c r="AA251" i="1" s="1"/>
  <c r="E235" i="15"/>
  <c r="K235" i="15" s="1"/>
  <c r="AK235" i="15" s="1"/>
  <c r="E225" i="15"/>
  <c r="E100" i="15"/>
  <c r="E50" i="15"/>
  <c r="E245" i="15"/>
  <c r="E223" i="15"/>
  <c r="Z222" i="1"/>
  <c r="AA222" i="1" s="1"/>
  <c r="E206" i="15"/>
  <c r="E146" i="15"/>
  <c r="E129" i="15"/>
  <c r="E124" i="15"/>
  <c r="E77" i="15"/>
  <c r="Z139" i="1"/>
  <c r="AA139" i="1" s="1"/>
  <c r="Z156" i="1"/>
  <c r="AA156" i="1" s="1"/>
  <c r="Z24" i="1"/>
  <c r="AA24" i="1" s="1"/>
  <c r="K25" i="15"/>
  <c r="AK25" i="15" s="1"/>
  <c r="K33" i="15"/>
  <c r="K48" i="15"/>
  <c r="Z120" i="1"/>
  <c r="AA120" i="1" s="1"/>
  <c r="D8" i="33"/>
  <c r="E11" i="29"/>
  <c r="E7" i="28"/>
  <c r="E17" i="28"/>
  <c r="E14" i="27"/>
  <c r="E6" i="27"/>
  <c r="E20" i="27"/>
  <c r="M206" i="20"/>
  <c r="N206" i="20" s="1"/>
  <c r="U207" i="2"/>
  <c r="D205" i="34" s="1"/>
  <c r="F205" i="34" s="1"/>
  <c r="G230" i="15"/>
  <c r="K230" i="15" s="1"/>
  <c r="AK230" i="15" s="1"/>
  <c r="E229" i="19"/>
  <c r="F229" i="19" s="1"/>
  <c r="G226" i="15"/>
  <c r="G222" i="15"/>
  <c r="K222" i="15" s="1"/>
  <c r="G221" i="1"/>
  <c r="Z221" i="1" s="1"/>
  <c r="AA221" i="1" s="1"/>
  <c r="E110" i="19"/>
  <c r="F110" i="19" s="1"/>
  <c r="U112" i="2"/>
  <c r="D110" i="34" s="1"/>
  <c r="F110" i="34" s="1"/>
  <c r="G95" i="15"/>
  <c r="H95" i="15" s="1"/>
  <c r="N95" i="15" s="1"/>
  <c r="G94" i="1"/>
  <c r="Z94" i="1" s="1"/>
  <c r="AA94" i="1" s="1"/>
  <c r="E75" i="19"/>
  <c r="F75" i="19" s="1"/>
  <c r="U77" i="2"/>
  <c r="D75" i="34" s="1"/>
  <c r="F75" i="34" s="1"/>
  <c r="M105" i="20"/>
  <c r="N105" i="20" s="1"/>
  <c r="U106" i="2"/>
  <c r="M45" i="20"/>
  <c r="N45" i="20" s="1"/>
  <c r="U46" i="2"/>
  <c r="E140" i="19"/>
  <c r="F140" i="19" s="1"/>
  <c r="U142" i="2"/>
  <c r="G140" i="1"/>
  <c r="Z140" i="1" s="1"/>
  <c r="AA140" i="1" s="1"/>
  <c r="G141" i="15"/>
  <c r="G114" i="15"/>
  <c r="E113" i="19"/>
  <c r="F113" i="19" s="1"/>
  <c r="G113" i="1"/>
  <c r="Z113" i="1" s="1"/>
  <c r="AA113" i="1" s="1"/>
  <c r="G31" i="15"/>
  <c r="U193" i="2"/>
  <c r="U156" i="2"/>
  <c r="D154" i="34" s="1"/>
  <c r="F154" i="34" s="1"/>
  <c r="G193" i="15"/>
  <c r="G192" i="1"/>
  <c r="Z192" i="1" s="1"/>
  <c r="AA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U203" i="2"/>
  <c r="D201" i="34" s="1"/>
  <c r="F201" i="34" s="1"/>
  <c r="M58" i="20"/>
  <c r="N58" i="20" s="1"/>
  <c r="U233" i="2"/>
  <c r="D231" i="34" s="1"/>
  <c r="F231" i="34" s="1"/>
  <c r="E94" i="19"/>
  <c r="F94" i="19" s="1"/>
  <c r="E221" i="19"/>
  <c r="F221" i="19" s="1"/>
  <c r="K112" i="15"/>
  <c r="M94" i="20"/>
  <c r="N94" i="20" s="1"/>
  <c r="G104" i="15"/>
  <c r="G103" i="1"/>
  <c r="Z103" i="1" s="1"/>
  <c r="AA103" i="1" s="1"/>
  <c r="G210" i="15"/>
  <c r="U148" i="2"/>
  <c r="D146" i="34" s="1"/>
  <c r="F146" i="34" s="1"/>
  <c r="U131" i="2"/>
  <c r="E149" i="19"/>
  <c r="F149" i="19" s="1"/>
  <c r="U196" i="2"/>
  <c r="U175" i="2"/>
  <c r="U151" i="2"/>
  <c r="D149" i="34" s="1"/>
  <c r="F149" i="34" s="1"/>
  <c r="K212" i="15"/>
  <c r="M138" i="20"/>
  <c r="N138" i="20" s="1"/>
  <c r="U139" i="2"/>
  <c r="D137" i="34" s="1"/>
  <c r="F137" i="34" s="1"/>
  <c r="G220" i="1"/>
  <c r="Z220" i="1" s="1"/>
  <c r="AA220" i="1" s="1"/>
  <c r="E220" i="19"/>
  <c r="F220" i="19" s="1"/>
  <c r="E191" i="19"/>
  <c r="F191" i="19" s="1"/>
  <c r="G192" i="15"/>
  <c r="G191" i="1"/>
  <c r="Z191" i="1" s="1"/>
  <c r="AA191" i="1" s="1"/>
  <c r="G129" i="1"/>
  <c r="Z129" i="1" s="1"/>
  <c r="AA129" i="1" s="1"/>
  <c r="G130" i="15"/>
  <c r="M240" i="20"/>
  <c r="N240" i="20" s="1"/>
  <c r="U241" i="2"/>
  <c r="D239" i="34" s="1"/>
  <c r="F239" i="34" s="1"/>
  <c r="G227" i="1"/>
  <c r="Z227" i="1" s="1"/>
  <c r="AA227" i="1" s="1"/>
  <c r="U229" i="2"/>
  <c r="E227" i="19"/>
  <c r="F227" i="19" s="1"/>
  <c r="G209" i="15"/>
  <c r="U210" i="2"/>
  <c r="E200" i="19"/>
  <c r="F200" i="19" s="1"/>
  <c r="G201" i="15"/>
  <c r="G200" i="1"/>
  <c r="Z200" i="1" s="1"/>
  <c r="AA200" i="1" s="1"/>
  <c r="E138" i="19"/>
  <c r="F138" i="19" s="1"/>
  <c r="G139" i="15"/>
  <c r="U140" i="2"/>
  <c r="G135" i="1"/>
  <c r="Z135" i="1" s="1"/>
  <c r="AA135" i="1" s="1"/>
  <c r="E135" i="19"/>
  <c r="F135" i="19" s="1"/>
  <c r="G136" i="15"/>
  <c r="G221" i="15"/>
  <c r="U230" i="2"/>
  <c r="D228" i="34" s="1"/>
  <c r="F228" i="34" s="1"/>
  <c r="M229" i="20"/>
  <c r="N229" i="20" s="1"/>
  <c r="M225" i="20"/>
  <c r="N225" i="20" s="1"/>
  <c r="U226" i="2"/>
  <c r="D224" i="34" s="1"/>
  <c r="F224" i="34" s="1"/>
  <c r="M221" i="20"/>
  <c r="N221" i="20" s="1"/>
  <c r="U222" i="2"/>
  <c r="M171" i="20"/>
  <c r="N171" i="20" s="1"/>
  <c r="U172" i="2"/>
  <c r="M160" i="20"/>
  <c r="N160" i="20" s="1"/>
  <c r="U161" i="2"/>
  <c r="D159" i="34" s="1"/>
  <c r="F159" i="34" s="1"/>
  <c r="E147" i="19"/>
  <c r="F147" i="19" s="1"/>
  <c r="E144" i="19"/>
  <c r="F144" i="19" s="1"/>
  <c r="G241" i="15"/>
  <c r="K241" i="15" s="1"/>
  <c r="AK241" i="15" s="1"/>
  <c r="G240" i="1"/>
  <c r="Z240" i="1" s="1"/>
  <c r="AA240" i="1" s="1"/>
  <c r="E240" i="19"/>
  <c r="F240" i="19" s="1"/>
  <c r="G237" i="15"/>
  <c r="K237" i="15" s="1"/>
  <c r="E236" i="19"/>
  <c r="F236" i="19" s="1"/>
  <c r="G236" i="1"/>
  <c r="Z236" i="1" s="1"/>
  <c r="AA236" i="1" s="1"/>
  <c r="U238" i="2"/>
  <c r="E213" i="19"/>
  <c r="F213" i="19" s="1"/>
  <c r="U215" i="2"/>
  <c r="D213" i="34" s="1"/>
  <c r="F213" i="34" s="1"/>
  <c r="G214" i="15"/>
  <c r="K214" i="15" s="1"/>
  <c r="G211" i="15"/>
  <c r="E210" i="19"/>
  <c r="F210" i="19" s="1"/>
  <c r="E158" i="19"/>
  <c r="F158" i="19" s="1"/>
  <c r="U160" i="2"/>
  <c r="K133" i="15"/>
  <c r="G229" i="1"/>
  <c r="Z229" i="1" s="1"/>
  <c r="AA229" i="1" s="1"/>
  <c r="K240" i="15"/>
  <c r="E201" i="19"/>
  <c r="F201" i="19" s="1"/>
  <c r="G158" i="15"/>
  <c r="U167" i="2"/>
  <c r="D165" i="34" s="1"/>
  <c r="F165" i="34" s="1"/>
  <c r="U153" i="2"/>
  <c r="H177" i="15"/>
  <c r="M177" i="15" s="1"/>
  <c r="AJ177" i="15" s="1"/>
  <c r="U149" i="2"/>
  <c r="U252" i="2"/>
  <c r="D250" i="34" s="1"/>
  <c r="F250" i="34" s="1"/>
  <c r="U186" i="2"/>
  <c r="E180" i="19"/>
  <c r="F180" i="19" s="1"/>
  <c r="G181" i="15"/>
  <c r="K181" i="15" s="1"/>
  <c r="AK181" i="15" s="1"/>
  <c r="U201" i="2"/>
  <c r="D199" i="34" s="1"/>
  <c r="F199" i="34" s="1"/>
  <c r="E199" i="19"/>
  <c r="F199" i="19" s="1"/>
  <c r="M200" i="20"/>
  <c r="N200" i="20" s="1"/>
  <c r="U206" i="2"/>
  <c r="E207" i="19"/>
  <c r="F207" i="19" s="1"/>
  <c r="U126" i="2"/>
  <c r="D124" i="34" s="1"/>
  <c r="F124" i="34" s="1"/>
  <c r="U250" i="2"/>
  <c r="D248" i="34" s="1"/>
  <c r="F248" i="34" s="1"/>
  <c r="U129" i="2"/>
  <c r="D127" i="34" s="1"/>
  <c r="F127" i="34" s="1"/>
  <c r="U209" i="2"/>
  <c r="K207" i="15"/>
  <c r="AK207" i="15" s="1"/>
  <c r="U200" i="2"/>
  <c r="M195" i="20"/>
  <c r="N195" i="20" s="1"/>
  <c r="K195" i="15"/>
  <c r="U182" i="2"/>
  <c r="D180" i="34" s="1"/>
  <c r="F180" i="34" s="1"/>
  <c r="V256" i="2"/>
  <c r="W2" i="2" s="1"/>
  <c r="G185" i="15"/>
  <c r="U179" i="2"/>
  <c r="G178" i="15"/>
  <c r="G125" i="1"/>
  <c r="Z125" i="1" s="1"/>
  <c r="AA125" i="1" s="1"/>
  <c r="U127" i="2"/>
  <c r="K203" i="15"/>
  <c r="AK203" i="15" s="1"/>
  <c r="E13" i="25"/>
  <c r="K108" i="15"/>
  <c r="AK108" i="15" s="1"/>
  <c r="K89" i="15"/>
  <c r="K10" i="15"/>
  <c r="AK10" i="15" s="1"/>
  <c r="E226" i="15"/>
  <c r="E105" i="15"/>
  <c r="K177" i="15"/>
  <c r="E70" i="15"/>
  <c r="K49" i="15"/>
  <c r="K56" i="15"/>
  <c r="E239" i="15"/>
  <c r="K239" i="15" s="1"/>
  <c r="AK239" i="15" s="1"/>
  <c r="E193" i="15"/>
  <c r="E26" i="15"/>
  <c r="K26" i="15" s="1"/>
  <c r="Z132" i="1"/>
  <c r="AA132" i="1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R1" i="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21" i="25"/>
  <c r="E12" i="25"/>
  <c r="E10" i="25"/>
  <c r="E15" i="25"/>
  <c r="E16" i="25"/>
  <c r="E20" i="25"/>
  <c r="D1" i="2"/>
  <c r="E1" i="23"/>
  <c r="W249" i="2" s="1"/>
  <c r="M93" i="20"/>
  <c r="N93" i="20" s="1"/>
  <c r="U94" i="2"/>
  <c r="D92" i="34" s="1"/>
  <c r="F92" i="34" s="1"/>
  <c r="U98" i="2"/>
  <c r="H231" i="15" l="1"/>
  <c r="M231" i="15" s="1"/>
  <c r="Y230" i="1"/>
  <c r="H149" i="15"/>
  <c r="N149" i="15" s="1"/>
  <c r="H239" i="15"/>
  <c r="M239" i="15" s="1"/>
  <c r="K146" i="15"/>
  <c r="AK146" i="15" s="1"/>
  <c r="H47" i="15"/>
  <c r="M47" i="15" s="1"/>
  <c r="Y128" i="1"/>
  <c r="H129" i="15"/>
  <c r="M129" i="15" s="1"/>
  <c r="H52" i="15"/>
  <c r="M52" i="15" s="1"/>
  <c r="F52" i="15" s="1"/>
  <c r="K8" i="15"/>
  <c r="K153" i="15"/>
  <c r="AK153" i="15" s="1"/>
  <c r="Y5" i="1"/>
  <c r="K82" i="15"/>
  <c r="AK82" i="15" s="1"/>
  <c r="K86" i="15"/>
  <c r="AK86" i="15" s="1"/>
  <c r="H109" i="15"/>
  <c r="H82" i="15"/>
  <c r="N82" i="15" s="1"/>
  <c r="H218" i="15"/>
  <c r="N218" i="15" s="1"/>
  <c r="Y192" i="1"/>
  <c r="H193" i="15"/>
  <c r="AK9" i="15"/>
  <c r="D12" i="33"/>
  <c r="W3" i="2" s="1"/>
  <c r="K129" i="15"/>
  <c r="AK129" i="15" s="1"/>
  <c r="H71" i="15"/>
  <c r="N71" i="15" s="1"/>
  <c r="H64" i="15"/>
  <c r="N64" i="15" s="1"/>
  <c r="E180" i="34"/>
  <c r="E199" i="34"/>
  <c r="E250" i="34"/>
  <c r="E165" i="34"/>
  <c r="E201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20" i="34"/>
  <c r="E3" i="34"/>
  <c r="E143" i="34"/>
  <c r="E6" i="34"/>
  <c r="E124" i="34"/>
  <c r="E224" i="34"/>
  <c r="E137" i="34"/>
  <c r="E232" i="34"/>
  <c r="E37" i="34"/>
  <c r="E50" i="34"/>
  <c r="E105" i="34"/>
  <c r="E70" i="34"/>
  <c r="E94" i="34"/>
  <c r="Y178" i="1"/>
  <c r="D178" i="34"/>
  <c r="F178" i="34" s="1"/>
  <c r="Y27" i="1"/>
  <c r="D27" i="34"/>
  <c r="F27" i="34" s="1"/>
  <c r="Y118" i="1"/>
  <c r="D118" i="34"/>
  <c r="F118" i="34" s="1"/>
  <c r="Y73" i="1"/>
  <c r="D73" i="34"/>
  <c r="F73" i="34" s="1"/>
  <c r="Y181" i="1"/>
  <c r="D181" i="34"/>
  <c r="F181" i="34" s="1"/>
  <c r="Y49" i="1"/>
  <c r="D49" i="34"/>
  <c r="F49" i="34" s="1"/>
  <c r="H162" i="15"/>
  <c r="N162" i="15" s="1"/>
  <c r="D161" i="34"/>
  <c r="F161" i="34" s="1"/>
  <c r="Y153" i="1"/>
  <c r="D153" i="34"/>
  <c r="F153" i="34" s="1"/>
  <c r="Y52" i="1"/>
  <c r="D52" i="34"/>
  <c r="F52" i="34" s="1"/>
  <c r="Y67" i="1"/>
  <c r="D67" i="34"/>
  <c r="F67" i="34" s="1"/>
  <c r="Y236" i="1"/>
  <c r="D236" i="34"/>
  <c r="F236" i="34" s="1"/>
  <c r="Y170" i="1"/>
  <c r="D170" i="34"/>
  <c r="F170" i="34" s="1"/>
  <c r="K52" i="15"/>
  <c r="AK52" i="15" s="1"/>
  <c r="Y145" i="1"/>
  <c r="D145" i="34"/>
  <c r="F145" i="34" s="1"/>
  <c r="Y157" i="1"/>
  <c r="D157" i="34"/>
  <c r="F157" i="34" s="1"/>
  <c r="Y219" i="1"/>
  <c r="D219" i="34"/>
  <c r="F219" i="34" s="1"/>
  <c r="Y251" i="1"/>
  <c r="D251" i="34"/>
  <c r="F251" i="34" s="1"/>
  <c r="Y33" i="1"/>
  <c r="D33" i="34"/>
  <c r="F33" i="34" s="1"/>
  <c r="Y116" i="1"/>
  <c r="D116" i="34"/>
  <c r="F116" i="34" s="1"/>
  <c r="Y156" i="1"/>
  <c r="D156" i="34"/>
  <c r="F156" i="34" s="1"/>
  <c r="Y164" i="1"/>
  <c r="D164" i="34"/>
  <c r="F164" i="34" s="1"/>
  <c r="Y15" i="1"/>
  <c r="D15" i="34"/>
  <c r="F15" i="34" s="1"/>
  <c r="Y23" i="1"/>
  <c r="D23" i="34"/>
  <c r="F23" i="34" s="1"/>
  <c r="Y126" i="1"/>
  <c r="D126" i="34"/>
  <c r="F126" i="34" s="1"/>
  <c r="Y241" i="1"/>
  <c r="D241" i="34"/>
  <c r="F241" i="34" s="1"/>
  <c r="Y55" i="1"/>
  <c r="D55" i="34"/>
  <c r="F55" i="34" s="1"/>
  <c r="Y62" i="1"/>
  <c r="D62" i="34"/>
  <c r="F62" i="34" s="1"/>
  <c r="Y142" i="1"/>
  <c r="D142" i="34"/>
  <c r="F142" i="34" s="1"/>
  <c r="Y237" i="1"/>
  <c r="D237" i="34"/>
  <c r="F237" i="34" s="1"/>
  <c r="Y123" i="1"/>
  <c r="D123" i="34"/>
  <c r="F123" i="34" s="1"/>
  <c r="Y155" i="1"/>
  <c r="D155" i="34"/>
  <c r="F155" i="34" s="1"/>
  <c r="Y99" i="1"/>
  <c r="D99" i="34"/>
  <c r="F99" i="34" s="1"/>
  <c r="Y135" i="1"/>
  <c r="D135" i="34"/>
  <c r="F135" i="34" s="1"/>
  <c r="Y200" i="1"/>
  <c r="D200" i="34"/>
  <c r="F200" i="34" s="1"/>
  <c r="Y72" i="1"/>
  <c r="D72" i="34"/>
  <c r="F72" i="34" s="1"/>
  <c r="Y212" i="1"/>
  <c r="D212" i="34"/>
  <c r="F212" i="34" s="1"/>
  <c r="Y187" i="1"/>
  <c r="D187" i="34"/>
  <c r="F187" i="34" s="1"/>
  <c r="Y57" i="1"/>
  <c r="D57" i="34"/>
  <c r="F57" i="34" s="1"/>
  <c r="Y131" i="1"/>
  <c r="D131" i="34"/>
  <c r="F131" i="34" s="1"/>
  <c r="Y216" i="1"/>
  <c r="D216" i="34"/>
  <c r="F216" i="34" s="1"/>
  <c r="Y111" i="1"/>
  <c r="D111" i="34"/>
  <c r="F111" i="34" s="1"/>
  <c r="Y85" i="1"/>
  <c r="D85" i="34"/>
  <c r="F85" i="34" s="1"/>
  <c r="Y88" i="1"/>
  <c r="D88" i="34"/>
  <c r="F88" i="34" s="1"/>
  <c r="Y22" i="1"/>
  <c r="D22" i="34"/>
  <c r="F22" i="34" s="1"/>
  <c r="Y8" i="1"/>
  <c r="D8" i="34"/>
  <c r="F8" i="34" s="1"/>
  <c r="Y21" i="1"/>
  <c r="D21" i="34"/>
  <c r="F21" i="34" s="1"/>
  <c r="Y26" i="1"/>
  <c r="D26" i="34"/>
  <c r="F26" i="34" s="1"/>
  <c r="Y210" i="1"/>
  <c r="D210" i="34"/>
  <c r="F210" i="34" s="1"/>
  <c r="Y81" i="1"/>
  <c r="D81" i="34"/>
  <c r="F81" i="34" s="1"/>
  <c r="Y48" i="1"/>
  <c r="D48" i="34"/>
  <c r="F48" i="34" s="1"/>
  <c r="Y176" i="1"/>
  <c r="D176" i="34"/>
  <c r="F176" i="34" s="1"/>
  <c r="Y217" i="1"/>
  <c r="D217" i="34"/>
  <c r="F217" i="34" s="1"/>
  <c r="Y148" i="1"/>
  <c r="D148" i="34"/>
  <c r="F148" i="34" s="1"/>
  <c r="Y198" i="1"/>
  <c r="D198" i="34"/>
  <c r="F198" i="34" s="1"/>
  <c r="Y252" i="1"/>
  <c r="D252" i="34"/>
  <c r="F252" i="34" s="1"/>
  <c r="Y61" i="1"/>
  <c r="D61" i="34"/>
  <c r="F61" i="34" s="1"/>
  <c r="Y183" i="1"/>
  <c r="D183" i="34"/>
  <c r="F183" i="34" s="1"/>
  <c r="Y202" i="1"/>
  <c r="D202" i="34"/>
  <c r="F202" i="34" s="1"/>
  <c r="Y249" i="1"/>
  <c r="D249" i="34"/>
  <c r="F249" i="34" s="1"/>
  <c r="Y7" i="1"/>
  <c r="D7" i="34"/>
  <c r="F7" i="34" s="1"/>
  <c r="Y186" i="1"/>
  <c r="D186" i="34"/>
  <c r="F186" i="34" s="1"/>
  <c r="Y139" i="1"/>
  <c r="D139" i="34"/>
  <c r="F139" i="34" s="1"/>
  <c r="Y87" i="1"/>
  <c r="D87" i="34"/>
  <c r="F87" i="34" s="1"/>
  <c r="Y197" i="1"/>
  <c r="D197" i="34"/>
  <c r="F197" i="34" s="1"/>
  <c r="Y115" i="1"/>
  <c r="D115" i="34"/>
  <c r="F115" i="34" s="1"/>
  <c r="Y107" i="1"/>
  <c r="D107" i="34"/>
  <c r="F107" i="34" s="1"/>
  <c r="Y103" i="1"/>
  <c r="D103" i="34"/>
  <c r="F103" i="34" s="1"/>
  <c r="Y12" i="1"/>
  <c r="D12" i="34"/>
  <c r="F12" i="34" s="1"/>
  <c r="Y36" i="1"/>
  <c r="D36" i="34"/>
  <c r="F36" i="34" s="1"/>
  <c r="Y56" i="1"/>
  <c r="D56" i="34"/>
  <c r="F56" i="34" s="1"/>
  <c r="Y69" i="1"/>
  <c r="D69" i="34"/>
  <c r="F69" i="34" s="1"/>
  <c r="Y29" i="1"/>
  <c r="D29" i="34"/>
  <c r="F29" i="34" s="1"/>
  <c r="Y133" i="1"/>
  <c r="D133" i="34"/>
  <c r="F133" i="34" s="1"/>
  <c r="Y84" i="1"/>
  <c r="D84" i="34"/>
  <c r="F84" i="34" s="1"/>
  <c r="Y32" i="1"/>
  <c r="D32" i="34"/>
  <c r="F32" i="34" s="1"/>
  <c r="Y168" i="1"/>
  <c r="D168" i="34"/>
  <c r="F168" i="34" s="1"/>
  <c r="Y222" i="1"/>
  <c r="D222" i="34"/>
  <c r="F222" i="34" s="1"/>
  <c r="Y63" i="1"/>
  <c r="D63" i="34"/>
  <c r="F63" i="34" s="1"/>
  <c r="Y96" i="1"/>
  <c r="D96" i="34"/>
  <c r="F96" i="34" s="1"/>
  <c r="Y151" i="1"/>
  <c r="D151" i="34"/>
  <c r="F151" i="34" s="1"/>
  <c r="Y138" i="1"/>
  <c r="D138" i="34"/>
  <c r="F138" i="34" s="1"/>
  <c r="Y44" i="1"/>
  <c r="D44" i="34"/>
  <c r="F44" i="34" s="1"/>
  <c r="K77" i="15"/>
  <c r="AK77" i="15" s="1"/>
  <c r="Y177" i="1"/>
  <c r="D177" i="34"/>
  <c r="F177" i="34" s="1"/>
  <c r="Y207" i="1"/>
  <c r="D207" i="34"/>
  <c r="F207" i="34" s="1"/>
  <c r="Y158" i="1"/>
  <c r="D158" i="34"/>
  <c r="F158" i="34" s="1"/>
  <c r="Y227" i="1"/>
  <c r="D227" i="34"/>
  <c r="F227" i="34" s="1"/>
  <c r="Y194" i="1"/>
  <c r="D194" i="34"/>
  <c r="F194" i="34" s="1"/>
  <c r="Y129" i="1"/>
  <c r="D129" i="34"/>
  <c r="F129" i="34" s="1"/>
  <c r="Y40" i="1"/>
  <c r="D40" i="34"/>
  <c r="F40" i="34" s="1"/>
  <c r="Y203" i="1"/>
  <c r="D203" i="34"/>
  <c r="F203" i="34" s="1"/>
  <c r="Y34" i="1"/>
  <c r="D34" i="34"/>
  <c r="F34" i="34" s="1"/>
  <c r="Y113" i="1"/>
  <c r="D113" i="34"/>
  <c r="F113" i="34" s="1"/>
  <c r="Y182" i="1"/>
  <c r="D182" i="34"/>
  <c r="F182" i="34" s="1"/>
  <c r="Y206" i="1"/>
  <c r="D206" i="34"/>
  <c r="F206" i="34" s="1"/>
  <c r="Y141" i="1"/>
  <c r="D141" i="34"/>
  <c r="F141" i="34" s="1"/>
  <c r="Y243" i="1"/>
  <c r="D243" i="34"/>
  <c r="F243" i="34" s="1"/>
  <c r="Y45" i="1"/>
  <c r="D45" i="34"/>
  <c r="F45" i="34" s="1"/>
  <c r="Y130" i="1"/>
  <c r="D130" i="34"/>
  <c r="F130" i="34" s="1"/>
  <c r="Y163" i="1"/>
  <c r="D163" i="34"/>
  <c r="F163" i="34" s="1"/>
  <c r="Y247" i="1"/>
  <c r="D247" i="34"/>
  <c r="F247" i="34" s="1"/>
  <c r="Y54" i="1"/>
  <c r="D54" i="34"/>
  <c r="F54" i="34" s="1"/>
  <c r="Y77" i="1"/>
  <c r="D77" i="34"/>
  <c r="F77" i="34" s="1"/>
  <c r="Y82" i="1"/>
  <c r="D82" i="34"/>
  <c r="F82" i="34" s="1"/>
  <c r="Y221" i="1"/>
  <c r="D221" i="34"/>
  <c r="F221" i="34" s="1"/>
  <c r="Y98" i="1"/>
  <c r="D98" i="34"/>
  <c r="F98" i="34" s="1"/>
  <c r="Y47" i="1"/>
  <c r="D47" i="34"/>
  <c r="F47" i="34" s="1"/>
  <c r="Y19" i="1"/>
  <c r="D19" i="34"/>
  <c r="F19" i="34" s="1"/>
  <c r="Y171" i="1"/>
  <c r="D171" i="34"/>
  <c r="F171" i="34" s="1"/>
  <c r="Y196" i="1"/>
  <c r="D196" i="34"/>
  <c r="F196" i="34" s="1"/>
  <c r="Y179" i="1"/>
  <c r="D179" i="34"/>
  <c r="F179" i="34" s="1"/>
  <c r="Y97" i="1"/>
  <c r="D97" i="34"/>
  <c r="F97" i="34" s="1"/>
  <c r="Y215" i="1"/>
  <c r="D215" i="34"/>
  <c r="F215" i="34" s="1"/>
  <c r="Y30" i="1"/>
  <c r="D30" i="34"/>
  <c r="F30" i="34" s="1"/>
  <c r="Y102" i="1"/>
  <c r="D102" i="34"/>
  <c r="F102" i="34" s="1"/>
  <c r="Y188" i="1"/>
  <c r="D188" i="34"/>
  <c r="F188" i="34" s="1"/>
  <c r="Y244" i="1"/>
  <c r="D244" i="34"/>
  <c r="F244" i="34" s="1"/>
  <c r="Y76" i="1"/>
  <c r="D76" i="34"/>
  <c r="F76" i="34" s="1"/>
  <c r="Y234" i="1"/>
  <c r="D234" i="34"/>
  <c r="F234" i="34" s="1"/>
  <c r="Y10" i="1"/>
  <c r="D10" i="34"/>
  <c r="F10" i="34" s="1"/>
  <c r="H173" i="15"/>
  <c r="M173" i="15" s="1"/>
  <c r="AJ173" i="15" s="1"/>
  <c r="D172" i="34"/>
  <c r="F172" i="34" s="1"/>
  <c r="Y46" i="1"/>
  <c r="D46" i="34"/>
  <c r="F46" i="34" s="1"/>
  <c r="Y238" i="1"/>
  <c r="D238" i="34"/>
  <c r="F238" i="34" s="1"/>
  <c r="Y51" i="1"/>
  <c r="D51" i="34"/>
  <c r="F51" i="34" s="1"/>
  <c r="Y4" i="1"/>
  <c r="D4" i="34"/>
  <c r="F4" i="34" s="1"/>
  <c r="Y226" i="1"/>
  <c r="D226" i="34"/>
  <c r="F226" i="34" s="1"/>
  <c r="H219" i="15"/>
  <c r="M219" i="15" s="1"/>
  <c r="AJ219" i="15" s="1"/>
  <c r="D218" i="34"/>
  <c r="F218" i="34" s="1"/>
  <c r="Y117" i="1"/>
  <c r="D117" i="34"/>
  <c r="F117" i="34" s="1"/>
  <c r="Y211" i="1"/>
  <c r="D211" i="34"/>
  <c r="F211" i="34" s="1"/>
  <c r="Y53" i="1"/>
  <c r="D53" i="34"/>
  <c r="F53" i="34" s="1"/>
  <c r="Y38" i="1"/>
  <c r="D38" i="34"/>
  <c r="F38" i="34" s="1"/>
  <c r="Y16" i="1"/>
  <c r="D16" i="34"/>
  <c r="F16" i="34" s="1"/>
  <c r="Y122" i="1"/>
  <c r="D122" i="34"/>
  <c r="F122" i="34" s="1"/>
  <c r="Y193" i="1"/>
  <c r="D193" i="34"/>
  <c r="F193" i="34" s="1"/>
  <c r="Y167" i="1"/>
  <c r="D167" i="34"/>
  <c r="F167" i="34" s="1"/>
  <c r="Y24" i="1"/>
  <c r="D24" i="34"/>
  <c r="F24" i="34" s="1"/>
  <c r="Y223" i="1"/>
  <c r="D223" i="34"/>
  <c r="F223" i="34" s="1"/>
  <c r="Y114" i="1"/>
  <c r="D114" i="34"/>
  <c r="F114" i="34" s="1"/>
  <c r="Y9" i="1"/>
  <c r="D9" i="34"/>
  <c r="F9" i="34" s="1"/>
  <c r="Y101" i="1"/>
  <c r="D101" i="34"/>
  <c r="F101" i="34" s="1"/>
  <c r="Y17" i="1"/>
  <c r="D17" i="34"/>
  <c r="F17" i="34" s="1"/>
  <c r="Y18" i="1"/>
  <c r="D18" i="34"/>
  <c r="F18" i="34" s="1"/>
  <c r="Y119" i="1"/>
  <c r="D119" i="34"/>
  <c r="F119" i="34" s="1"/>
  <c r="H247" i="15"/>
  <c r="N247" i="15" s="1"/>
  <c r="D246" i="34"/>
  <c r="F246" i="34" s="1"/>
  <c r="Y83" i="1"/>
  <c r="D83" i="34"/>
  <c r="F83" i="34" s="1"/>
  <c r="Y184" i="1"/>
  <c r="D184" i="34"/>
  <c r="F184" i="34" s="1"/>
  <c r="H174" i="15"/>
  <c r="M174" i="15" s="1"/>
  <c r="D173" i="34"/>
  <c r="F173" i="34" s="1"/>
  <c r="Y191" i="1"/>
  <c r="D191" i="34"/>
  <c r="F191" i="34" s="1"/>
  <c r="Y93" i="1"/>
  <c r="D93" i="34"/>
  <c r="F93" i="34" s="1"/>
  <c r="Y125" i="1"/>
  <c r="D125" i="34"/>
  <c r="F125" i="34" s="1"/>
  <c r="Y204" i="1"/>
  <c r="D204" i="34"/>
  <c r="F204" i="34" s="1"/>
  <c r="Y147" i="1"/>
  <c r="D147" i="34"/>
  <c r="F147" i="34" s="1"/>
  <c r="Y220" i="1"/>
  <c r="D220" i="34"/>
  <c r="F220" i="34" s="1"/>
  <c r="Y208" i="1"/>
  <c r="D208" i="34"/>
  <c r="F208" i="34" s="1"/>
  <c r="Y140" i="1"/>
  <c r="D140" i="34"/>
  <c r="F140" i="34" s="1"/>
  <c r="Y104" i="1"/>
  <c r="D104" i="34"/>
  <c r="F104" i="34" s="1"/>
  <c r="Y229" i="1"/>
  <c r="D229" i="34"/>
  <c r="F229" i="34" s="1"/>
  <c r="H223" i="15"/>
  <c r="M223" i="15" s="1"/>
  <c r="AJ223" i="15" s="1"/>
  <c r="Y42" i="1"/>
  <c r="D42" i="34"/>
  <c r="F42" i="34" s="1"/>
  <c r="Y121" i="1"/>
  <c r="D121" i="34"/>
  <c r="F121" i="34" s="1"/>
  <c r="Y79" i="1"/>
  <c r="D79" i="34"/>
  <c r="F79" i="34" s="1"/>
  <c r="Y11" i="1"/>
  <c r="D11" i="34"/>
  <c r="F11" i="34" s="1"/>
  <c r="Y68" i="1"/>
  <c r="D68" i="34"/>
  <c r="F68" i="34" s="1"/>
  <c r="Y100" i="1"/>
  <c r="D100" i="34"/>
  <c r="F100" i="34" s="1"/>
  <c r="Y132" i="1"/>
  <c r="D132" i="34"/>
  <c r="F132" i="34" s="1"/>
  <c r="H153" i="15"/>
  <c r="M153" i="15" s="1"/>
  <c r="D152" i="34"/>
  <c r="F152" i="34" s="1"/>
  <c r="Y160" i="1"/>
  <c r="D160" i="34"/>
  <c r="F160" i="34" s="1"/>
  <c r="Y31" i="1"/>
  <c r="D31" i="34"/>
  <c r="F31" i="34" s="1"/>
  <c r="Y189" i="1"/>
  <c r="D189" i="34"/>
  <c r="F189" i="34" s="1"/>
  <c r="Y245" i="1"/>
  <c r="D245" i="34"/>
  <c r="F245" i="34" s="1"/>
  <c r="Y66" i="1"/>
  <c r="D66" i="34"/>
  <c r="F66" i="34" s="1"/>
  <c r="Y185" i="1"/>
  <c r="D185" i="34"/>
  <c r="F185" i="34" s="1"/>
  <c r="Y95" i="1"/>
  <c r="D95" i="34"/>
  <c r="F95" i="34" s="1"/>
  <c r="Y225" i="1"/>
  <c r="D225" i="34"/>
  <c r="F225" i="34" s="1"/>
  <c r="Y150" i="1"/>
  <c r="D150" i="34"/>
  <c r="F150" i="34" s="1"/>
  <c r="H79" i="15"/>
  <c r="M79" i="15" s="1"/>
  <c r="L79" i="15" s="1"/>
  <c r="D78" i="34"/>
  <c r="F78" i="34" s="1"/>
  <c r="Y175" i="1"/>
  <c r="D175" i="34"/>
  <c r="F175" i="34" s="1"/>
  <c r="Y91" i="1"/>
  <c r="D91" i="34"/>
  <c r="F91" i="34" s="1"/>
  <c r="Y166" i="1"/>
  <c r="D166" i="34"/>
  <c r="F166" i="34" s="1"/>
  <c r="Y41" i="1"/>
  <c r="D41" i="34"/>
  <c r="F41" i="34" s="1"/>
  <c r="Y106" i="1"/>
  <c r="D106" i="34"/>
  <c r="F106" i="34" s="1"/>
  <c r="Y28" i="1"/>
  <c r="D28" i="34"/>
  <c r="F28" i="34" s="1"/>
  <c r="Y13" i="1"/>
  <c r="D13" i="34"/>
  <c r="F13" i="34" s="1"/>
  <c r="Y60" i="1"/>
  <c r="D60" i="34"/>
  <c r="F60" i="34" s="1"/>
  <c r="Y109" i="1"/>
  <c r="D109" i="34"/>
  <c r="F109" i="34" s="1"/>
  <c r="Y14" i="1"/>
  <c r="D14" i="34"/>
  <c r="F14" i="34" s="1"/>
  <c r="Y120" i="1"/>
  <c r="D120" i="34"/>
  <c r="F120" i="34" s="1"/>
  <c r="Y134" i="1"/>
  <c r="D134" i="34"/>
  <c r="F134" i="34" s="1"/>
  <c r="Y112" i="1"/>
  <c r="D112" i="34"/>
  <c r="F112" i="34" s="1"/>
  <c r="Y240" i="1"/>
  <c r="D240" i="34"/>
  <c r="F240" i="34" s="1"/>
  <c r="Y209" i="1"/>
  <c r="D209" i="34"/>
  <c r="F209" i="34" s="1"/>
  <c r="Y242" i="1"/>
  <c r="D242" i="34"/>
  <c r="F242" i="34" s="1"/>
  <c r="Y108" i="1"/>
  <c r="D108" i="34"/>
  <c r="F108" i="34" s="1"/>
  <c r="Y136" i="1"/>
  <c r="D136" i="34"/>
  <c r="F136" i="34" s="1"/>
  <c r="Y71" i="1"/>
  <c r="D71" i="34"/>
  <c r="F71" i="34" s="1"/>
  <c r="Y25" i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L235" i="15" s="1"/>
  <c r="H11" i="15"/>
  <c r="N11" i="15" s="1"/>
  <c r="Y246" i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Y6" i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Y37" i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M137" i="15"/>
  <c r="F137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Y172" i="1"/>
  <c r="H55" i="15"/>
  <c r="M55" i="15" s="1"/>
  <c r="F55" i="15" s="1"/>
  <c r="H135" i="15"/>
  <c r="M135" i="15" s="1"/>
  <c r="H77" i="15"/>
  <c r="M77" i="15" s="1"/>
  <c r="H103" i="15"/>
  <c r="N103" i="15" s="1"/>
  <c r="Y80" i="1"/>
  <c r="H10" i="15"/>
  <c r="M10" i="15" s="1"/>
  <c r="L10" i="15" s="1"/>
  <c r="H58" i="15"/>
  <c r="M58" i="15" s="1"/>
  <c r="AJ58" i="15" s="1"/>
  <c r="I15" i="19"/>
  <c r="Y161" i="1"/>
  <c r="K118" i="15"/>
  <c r="AK118" i="15" s="1"/>
  <c r="B26" i="23"/>
  <c r="G3" i="20"/>
  <c r="F1" i="27"/>
  <c r="B6" i="33"/>
  <c r="J3" i="2"/>
  <c r="K225" i="15"/>
  <c r="AK225" i="15" s="1"/>
  <c r="K47" i="15"/>
  <c r="AK47" i="15" s="1"/>
  <c r="Y78" i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248" i="15"/>
  <c r="M248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Y143" i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N47" i="15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Y195" i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N52" i="15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AJ132" i="15" s="1"/>
  <c r="Z252" i="1"/>
  <c r="AA252" i="1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Y64" i="1"/>
  <c r="H89" i="15"/>
  <c r="H112" i="15"/>
  <c r="N112" i="15" s="1"/>
  <c r="H88" i="15"/>
  <c r="H100" i="15"/>
  <c r="H189" i="15"/>
  <c r="Y190" i="1"/>
  <c r="H191" i="15"/>
  <c r="H34" i="15"/>
  <c r="M34" i="15" s="1"/>
  <c r="H222" i="15"/>
  <c r="M222" i="15" s="1"/>
  <c r="H116" i="15"/>
  <c r="M116" i="15" s="1"/>
  <c r="K43" i="15"/>
  <c r="AK43" i="15" s="1"/>
  <c r="Y218" i="1"/>
  <c r="K151" i="15"/>
  <c r="AK151" i="15" s="1"/>
  <c r="K218" i="15"/>
  <c r="AK218" i="15" s="1"/>
  <c r="H37" i="15"/>
  <c r="N37" i="15" s="1"/>
  <c r="H9" i="15"/>
  <c r="N9" i="15" s="1"/>
  <c r="M218" i="15"/>
  <c r="F218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N231" i="15"/>
  <c r="Y152" i="1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Y173" i="1"/>
  <c r="AJ52" i="15"/>
  <c r="H43" i="15"/>
  <c r="H69" i="15"/>
  <c r="H74" i="15"/>
  <c r="H108" i="15"/>
  <c r="AK252" i="15"/>
  <c r="L52" i="15"/>
  <c r="O52" i="15" s="1"/>
  <c r="H51" i="15"/>
  <c r="Y50" i="1"/>
  <c r="H4" i="15"/>
  <c r="Y3" i="1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Y43" i="1"/>
  <c r="H164" i="15"/>
  <c r="H17" i="15"/>
  <c r="H170" i="15"/>
  <c r="H124" i="15"/>
  <c r="H143" i="15"/>
  <c r="H59" i="15"/>
  <c r="Y58" i="1"/>
  <c r="Y162" i="1"/>
  <c r="H163" i="15"/>
  <c r="Y20" i="1"/>
  <c r="H21" i="15"/>
  <c r="Y105" i="1"/>
  <c r="H106" i="15"/>
  <c r="Y233" i="1"/>
  <c r="H234" i="15"/>
  <c r="Y59" i="1"/>
  <c r="H60" i="15"/>
  <c r="H63" i="15"/>
  <c r="H91" i="15"/>
  <c r="Y90" i="1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Y169" i="1"/>
  <c r="H118" i="15"/>
  <c r="H87" i="15"/>
  <c r="Y86" i="1"/>
  <c r="H8" i="15"/>
  <c r="H145" i="15"/>
  <c r="Y144" i="1"/>
  <c r="H54" i="15"/>
  <c r="H12" i="15"/>
  <c r="K24" i="15"/>
  <c r="H24" i="15"/>
  <c r="H35" i="15"/>
  <c r="H62" i="15"/>
  <c r="H28" i="15"/>
  <c r="H16" i="15"/>
  <c r="AK69" i="15"/>
  <c r="N223" i="15"/>
  <c r="K101" i="15"/>
  <c r="AK101" i="15" s="1"/>
  <c r="Y174" i="1"/>
  <c r="H175" i="15"/>
  <c r="F231" i="15"/>
  <c r="AJ231" i="15"/>
  <c r="H195" i="15"/>
  <c r="M195" i="15" s="1"/>
  <c r="L195" i="15" s="1"/>
  <c r="Y235" i="1"/>
  <c r="H236" i="15"/>
  <c r="L231" i="15"/>
  <c r="K104" i="15"/>
  <c r="AK104" i="15" s="1"/>
  <c r="H41" i="15"/>
  <c r="H204" i="15"/>
  <c r="Y214" i="1"/>
  <c r="H215" i="15"/>
  <c r="Y232" i="1"/>
  <c r="H233" i="15"/>
  <c r="H230" i="15"/>
  <c r="N230" i="15" s="1"/>
  <c r="H90" i="15"/>
  <c r="Y89" i="1"/>
  <c r="N5" i="15"/>
  <c r="M95" i="15"/>
  <c r="F95" i="15" s="1"/>
  <c r="H171" i="15"/>
  <c r="M171" i="15" s="1"/>
  <c r="F5" i="15"/>
  <c r="AJ5" i="15"/>
  <c r="L5" i="15"/>
  <c r="AK87" i="15"/>
  <c r="M109" i="15"/>
  <c r="N109" i="15"/>
  <c r="M247" i="15"/>
  <c r="F247" i="15" s="1"/>
  <c r="J254" i="15"/>
  <c r="E22" i="24" s="1"/>
  <c r="H45" i="15"/>
  <c r="M45" i="15" s="1"/>
  <c r="AK122" i="15"/>
  <c r="AK14" i="15"/>
  <c r="AK29" i="15"/>
  <c r="N177" i="15"/>
  <c r="AK133" i="15"/>
  <c r="AK51" i="15"/>
  <c r="K124" i="15"/>
  <c r="AK124" i="15" s="1"/>
  <c r="AK88" i="15"/>
  <c r="AK250" i="15"/>
  <c r="H253" i="15"/>
  <c r="AK33" i="15"/>
  <c r="K100" i="15"/>
  <c r="K223" i="15"/>
  <c r="F223" i="15"/>
  <c r="K23" i="15"/>
  <c r="K17" i="15"/>
  <c r="K50" i="15"/>
  <c r="AK48" i="15"/>
  <c r="AK8" i="15"/>
  <c r="AK103" i="15"/>
  <c r="N49" i="15"/>
  <c r="M49" i="15"/>
  <c r="L49" i="15" s="1"/>
  <c r="H141" i="15"/>
  <c r="K141" i="15"/>
  <c r="AK16" i="15"/>
  <c r="Y205" i="1"/>
  <c r="H206" i="15"/>
  <c r="M149" i="15"/>
  <c r="H150" i="15"/>
  <c r="Y149" i="1"/>
  <c r="AK4" i="15"/>
  <c r="H147" i="15"/>
  <c r="Y146" i="1"/>
  <c r="Y201" i="1"/>
  <c r="H202" i="15"/>
  <c r="Y154" i="1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Y231" i="1"/>
  <c r="H232" i="15"/>
  <c r="AK68" i="15"/>
  <c r="F47" i="15"/>
  <c r="AJ47" i="15"/>
  <c r="Y199" i="1"/>
  <c r="K130" i="15"/>
  <c r="AK130" i="15" s="1"/>
  <c r="AK79" i="15"/>
  <c r="AK94" i="15"/>
  <c r="AK112" i="15"/>
  <c r="H105" i="15"/>
  <c r="K31" i="15"/>
  <c r="H31" i="15"/>
  <c r="K114" i="15"/>
  <c r="H114" i="15"/>
  <c r="Y75" i="1"/>
  <c r="H76" i="15"/>
  <c r="Y110" i="1"/>
  <c r="H111" i="15"/>
  <c r="AK176" i="15"/>
  <c r="H225" i="15"/>
  <c r="Y224" i="1"/>
  <c r="H159" i="15"/>
  <c r="H139" i="15"/>
  <c r="K139" i="15"/>
  <c r="H240" i="15"/>
  <c r="Y239" i="1"/>
  <c r="H214" i="15"/>
  <c r="Y213" i="1"/>
  <c r="N193" i="15"/>
  <c r="M193" i="15"/>
  <c r="AJ193" i="15" s="1"/>
  <c r="AK238" i="15"/>
  <c r="AK165" i="15"/>
  <c r="H160" i="15"/>
  <c r="Y159" i="1"/>
  <c r="H228" i="15"/>
  <c r="K211" i="15"/>
  <c r="AK211" i="15" s="1"/>
  <c r="Y165" i="1"/>
  <c r="H166" i="15"/>
  <c r="K136" i="15"/>
  <c r="AK233" i="15"/>
  <c r="F177" i="15"/>
  <c r="H237" i="15"/>
  <c r="H221" i="15"/>
  <c r="K221" i="15"/>
  <c r="H209" i="15"/>
  <c r="K209" i="15"/>
  <c r="H241" i="15"/>
  <c r="K192" i="15"/>
  <c r="H192" i="15"/>
  <c r="Y137" i="1"/>
  <c r="H138" i="15"/>
  <c r="AK187" i="15"/>
  <c r="AK212" i="15"/>
  <c r="H158" i="15"/>
  <c r="K158" i="15"/>
  <c r="AK240" i="15"/>
  <c r="AK190" i="15"/>
  <c r="Y228" i="1"/>
  <c r="H229" i="15"/>
  <c r="K201" i="15"/>
  <c r="H201" i="15"/>
  <c r="M201" i="15" s="1"/>
  <c r="H152" i="15"/>
  <c r="Y250" i="1"/>
  <c r="H251" i="15"/>
  <c r="H199" i="15"/>
  <c r="N199" i="15" s="1"/>
  <c r="H205" i="15"/>
  <c r="N205" i="15" s="1"/>
  <c r="Y124" i="1"/>
  <c r="H125" i="15"/>
  <c r="Y248" i="1"/>
  <c r="H249" i="15"/>
  <c r="Y127" i="1"/>
  <c r="H128" i="15"/>
  <c r="AK208" i="15"/>
  <c r="H208" i="15"/>
  <c r="AK195" i="15"/>
  <c r="Y180" i="1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L177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Y92" i="1"/>
  <c r="M254" i="20"/>
  <c r="N254" i="20" s="1"/>
  <c r="H97" i="15"/>
  <c r="AK134" i="15"/>
  <c r="N239" i="15" l="1"/>
  <c r="N129" i="15"/>
  <c r="M82" i="15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L132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24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Q235" i="15"/>
  <c r="Q231" i="15"/>
  <c r="N144" i="15"/>
  <c r="M11" i="15"/>
  <c r="Q177" i="15"/>
  <c r="Q5" i="15"/>
  <c r="Q52" i="15"/>
  <c r="F16" i="24"/>
  <c r="M103" i="15"/>
  <c r="L103" i="15" s="1"/>
  <c r="F132" i="15"/>
  <c r="AJ224" i="15"/>
  <c r="N67" i="15"/>
  <c r="N23" i="15"/>
  <c r="N132" i="15"/>
  <c r="M123" i="15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N248" i="15"/>
  <c r="M81" i="15"/>
  <c r="L81" i="15" s="1"/>
  <c r="M15" i="15"/>
  <c r="AJ15" i="15" s="1"/>
  <c r="M38" i="15"/>
  <c r="L38" i="15" s="1"/>
  <c r="F40" i="15"/>
  <c r="M83" i="15"/>
  <c r="L83" i="15" s="1"/>
  <c r="L40" i="15"/>
  <c r="N10" i="15"/>
  <c r="AJ247" i="15"/>
  <c r="N70" i="15"/>
  <c r="M131" i="15"/>
  <c r="AJ131" i="15" s="1"/>
  <c r="M168" i="15"/>
  <c r="F168" i="15" s="1"/>
  <c r="N77" i="15"/>
  <c r="N217" i="15"/>
  <c r="AJ95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L3" i="2"/>
  <c r="B7" i="33"/>
  <c r="B37" i="23"/>
  <c r="F1" i="28"/>
  <c r="H3" i="20"/>
  <c r="N198" i="15"/>
  <c r="M94" i="15"/>
  <c r="L94" i="15" s="1"/>
  <c r="L157" i="15"/>
  <c r="O157" i="15" s="1"/>
  <c r="P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P52" i="15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L218" i="15"/>
  <c r="O218" i="15" s="1"/>
  <c r="P218" i="15" s="1"/>
  <c r="N156" i="15"/>
  <c r="N188" i="15"/>
  <c r="M188" i="15"/>
  <c r="AJ21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O231" i="15"/>
  <c r="P231" i="15" s="1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L247" i="15"/>
  <c r="Q247" i="15" s="1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L95" i="15"/>
  <c r="Q95" i="15" s="1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L7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L65" i="15"/>
  <c r="O36" i="15"/>
  <c r="P36" i="15" s="1"/>
  <c r="AJ48" i="15"/>
  <c r="F48" i="15"/>
  <c r="L48" i="15"/>
  <c r="AJ79" i="15"/>
  <c r="F79" i="15"/>
  <c r="AJ66" i="15"/>
  <c r="F66" i="15"/>
  <c r="L66" i="15"/>
  <c r="AJ109" i="15"/>
  <c r="F109" i="15"/>
  <c r="L109" i="15"/>
  <c r="M199" i="15"/>
  <c r="AJ199" i="15" s="1"/>
  <c r="N253" i="15"/>
  <c r="M253" i="15"/>
  <c r="AK23" i="15"/>
  <c r="L23" i="15"/>
  <c r="AK17" i="15"/>
  <c r="AK223" i="15"/>
  <c r="L223" i="15"/>
  <c r="O223" i="15" s="1"/>
  <c r="P223" i="15" s="1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AJ149" i="15"/>
  <c r="L149" i="15"/>
  <c r="F149" i="15"/>
  <c r="N206" i="15"/>
  <c r="M206" i="15"/>
  <c r="AK141" i="15"/>
  <c r="AJ248" i="15"/>
  <c r="L248" i="15"/>
  <c r="F248" i="15"/>
  <c r="N152" i="15"/>
  <c r="M152" i="15"/>
  <c r="N229" i="15"/>
  <c r="M229" i="15"/>
  <c r="AK158" i="15"/>
  <c r="L162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H254" i="15"/>
  <c r="E21" i="24" s="1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O177" i="15"/>
  <c r="P177" i="15" s="1"/>
  <c r="AK193" i="15"/>
  <c r="L193" i="15"/>
  <c r="AK70" i="15"/>
  <c r="L70" i="15"/>
  <c r="AK226" i="15"/>
  <c r="L226" i="15"/>
  <c r="N97" i="15"/>
  <c r="M97" i="15"/>
  <c r="AJ20" i="15"/>
  <c r="F20" i="15"/>
  <c r="L20" i="15"/>
  <c r="AJ82" i="15"/>
  <c r="F82" i="15"/>
  <c r="L82" i="15"/>
  <c r="F98" i="15"/>
  <c r="AJ98" i="15"/>
  <c r="L98" i="15"/>
  <c r="AJ242" i="15"/>
  <c r="AJ123" i="15"/>
  <c r="F123" i="15"/>
  <c r="L123" i="15"/>
  <c r="F45" i="15"/>
  <c r="AJ45" i="15"/>
  <c r="L45" i="15"/>
  <c r="AJ239" i="15"/>
  <c r="F239" i="15"/>
  <c r="L239" i="15"/>
  <c r="Q253" i="20"/>
  <c r="M93" i="15"/>
  <c r="N93" i="15"/>
  <c r="O224" i="15" l="1"/>
  <c r="AJ71" i="15"/>
  <c r="O6" i="15"/>
  <c r="Q132" i="15"/>
  <c r="F134" i="15"/>
  <c r="Q134" i="15" s="1"/>
  <c r="AJ134" i="15"/>
  <c r="F246" i="15"/>
  <c r="P235" i="15"/>
  <c r="F29" i="15"/>
  <c r="F162" i="15"/>
  <c r="Q162" i="15" s="1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P6" i="15"/>
  <c r="L68" i="15"/>
  <c r="Q68" i="15" s="1"/>
  <c r="O22" i="15"/>
  <c r="P22" i="15" s="1"/>
  <c r="O173" i="15"/>
  <c r="P173" i="15" s="1"/>
  <c r="F65" i="15"/>
  <c r="O65" i="15" s="1"/>
  <c r="P65" i="15" s="1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O132" i="15"/>
  <c r="P132" i="15" s="1"/>
  <c r="L29" i="15"/>
  <c r="Q29" i="15" s="1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Q248" i="15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7" i="15"/>
  <c r="Q53" i="15"/>
  <c r="Q82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39" i="15"/>
  <c r="Q123" i="15"/>
  <c r="Q20" i="15"/>
  <c r="Q129" i="15"/>
  <c r="Q217" i="15"/>
  <c r="Q77" i="15"/>
  <c r="Q109" i="15"/>
  <c r="O79" i="15"/>
  <c r="P79" i="15" s="1"/>
  <c r="Q79" i="15"/>
  <c r="Q58" i="15"/>
  <c r="Q203" i="15"/>
  <c r="Q223" i="15"/>
  <c r="Q218" i="15"/>
  <c r="Q198" i="15"/>
  <c r="Q153" i="15"/>
  <c r="Q190" i="15"/>
  <c r="Q149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Q71" i="15"/>
  <c r="AJ194" i="15"/>
  <c r="AJ112" i="15"/>
  <c r="F176" i="15"/>
  <c r="O85" i="15"/>
  <c r="P85" i="15" s="1"/>
  <c r="L33" i="15"/>
  <c r="AJ176" i="15"/>
  <c r="L27" i="15"/>
  <c r="O32" i="15"/>
  <c r="P32" i="15" s="1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P224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95" i="15"/>
  <c r="P95" i="15" s="1"/>
  <c r="O196" i="15"/>
  <c r="P196" i="15" s="1"/>
  <c r="L230" i="15"/>
  <c r="P203" i="15"/>
  <c r="B8" i="33"/>
  <c r="N3" i="2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O247" i="15"/>
  <c r="P247" i="15" s="1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O109" i="15"/>
  <c r="P109" i="15" s="1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O17" i="15"/>
  <c r="P17" i="15" s="1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O7" i="15"/>
  <c r="P7" i="15" s="1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149" i="15"/>
  <c r="P149" i="15" s="1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O248" i="15"/>
  <c r="P248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23" i="15"/>
  <c r="P123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N2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O134" i="15"/>
  <c r="P134" i="15" s="1"/>
  <c r="O239" i="15"/>
  <c r="P239" i="15" s="1"/>
  <c r="O82" i="15"/>
  <c r="P82" i="15" s="1"/>
  <c r="F93" i="15"/>
  <c r="AJ93" i="15"/>
  <c r="L93" i="15"/>
  <c r="O20" i="15"/>
  <c r="P20" i="15" s="1"/>
  <c r="AJ97" i="15"/>
  <c r="L97" i="15"/>
  <c r="F97" i="15"/>
  <c r="O68" i="15" l="1"/>
  <c r="P68" i="15" s="1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M1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F254" i="15"/>
  <c r="E24" i="24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G1" i="31" l="1"/>
  <c r="K3" i="20"/>
  <c r="B10" i="33"/>
  <c r="R3" i="2"/>
  <c r="B72" i="23"/>
  <c r="F13" i="24"/>
  <c r="F17" i="24" s="1"/>
  <c r="F19" i="24" s="1"/>
  <c r="N1" i="15"/>
  <c r="O1" i="15" s="1"/>
  <c r="B86" i="23" l="1"/>
  <c r="L3" i="20"/>
  <c r="G1" i="32"/>
  <c r="B11" i="33"/>
</calcChain>
</file>

<file path=xl/sharedStrings.xml><?xml version="1.0" encoding="utf-8"?>
<sst xmlns="http://schemas.openxmlformats.org/spreadsheetml/2006/main" count="1836" uniqueCount="452">
  <si>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</si>
  <si>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</si>
  <si>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</si>
  <si>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</si>
  <si>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</si>
  <si>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</si>
  <si>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</si>
  <si>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</si>
  <si>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</si>
  <si>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</si>
  <si>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</si>
  <si>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</si>
  <si>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</si>
  <si>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</si>
  <si>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</si>
  <si>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</si>
  <si>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</si>
  <si>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</si>
  <si>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</si>
  <si>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</si>
  <si>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</si>
  <si>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</si>
  <si>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</si>
  <si>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</si>
  <si>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</si>
  <si>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</si>
  <si>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</si>
  <si>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</si>
  <si>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</si>
  <si>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</si>
  <si>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</si>
  <si>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</si>
  <si>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</si>
  <si>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</si>
  <si>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</si>
  <si>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</si>
  <si>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</si>
  <si>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</si>
  <si>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</si>
  <si>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</si>
  <si>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</si>
  <si>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</si>
  <si>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</si>
  <si>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হুইল সাবান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</si>
  <si>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</si>
  <si>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</si>
  <si>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</si>
  <si>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</si>
  <si>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</si>
  <si>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</si>
  <si>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</si>
  <si>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</si>
  <si>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</si>
  <si>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</si>
  <si>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</si>
  <si>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</si>
  <si>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</si>
  <si>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</si>
  <si>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</si>
  <si>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</si>
  <si>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</si>
  <si>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</si>
  <si>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</si>
  <si>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</si>
  <si>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</si>
  <si>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</si>
  <si>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</si>
  <si>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</si>
  <si>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</si>
  <si>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</si>
  <si>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</si>
  <si>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</si>
  <si>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</si>
  <si>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</si>
  <si>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</si>
  <si>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</si>
  <si>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</si>
  <si>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</si>
  <si>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</si>
  <si>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</si>
  <si>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</si>
  <si>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</si>
  <si>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</si>
  <si>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</si>
  <si>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</si>
  <si>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</si>
  <si>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</si>
  <si>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</si>
  <si>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</si>
  <si>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</si>
  <si>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</si>
  <si>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</si>
  <si>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</si>
  <si>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</si>
  <si>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</si>
  <si>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</si>
  <si>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হাঁসের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</si>
  <si>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</si>
  <si>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</si>
  <si>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</si>
  <si>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</si>
  <si>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</si>
  <si>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</si>
  <si>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</si>
  <si>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গ্রিন টি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</si>
  <si>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</si>
  <si>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</si>
  <si>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</si>
  <si>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</si>
  <si>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</si>
  <si>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</si>
  <si>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</si>
  <si>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</si>
  <si>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</si>
  <si>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</si>
  <si>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</si>
  <si>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</si>
  <si>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</si>
  <si>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লেক্সাসবিস্কুট/বেকারী বিস্কুট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</si>
  <si>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</si>
  <si>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</si>
  <si>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</si>
  <si>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</si>
  <si>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</si>
  <si>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</si>
  <si>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</si>
  <si>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</si>
  <si>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</si>
  <si>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পাঁকা পেপে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</si>
  <si>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</si>
  <si>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</si>
  <si>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</si>
  <si>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</si>
  <si>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</si>
  <si>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</si>
  <si>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</si>
  <si>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</si>
  <si>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</si>
  <si>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</si>
  <si>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</si>
  <si>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</si>
  <si>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</si>
  <si>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</si>
  <si>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</si>
  <si>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</si>
  <si>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</si>
  <si>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</si>
  <si>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</si>
  <si>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</si>
  <si>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</si>
  <si>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</si>
  <si>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</si>
  <si>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</si>
  <si>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</si>
  <si>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</si>
  <si>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</si>
  <si>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</si>
  <si>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</si>
  <si>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</si>
  <si>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</si>
  <si>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আইড় মাছ</t>
  </si>
  <si>
    <t>বাইনমাছ</t>
  </si>
  <si>
    <t>মাগুড় মাছ</t>
  </si>
  <si>
    <t>পেঁয়াজ (দেশি)</t>
  </si>
  <si>
    <t>আদা</t>
  </si>
  <si>
    <t xml:space="preserve">রসুন </t>
  </si>
  <si>
    <t>কাঁচামরিচ</t>
  </si>
  <si>
    <t>লেবু</t>
  </si>
  <si>
    <t xml:space="preserve">শসা </t>
  </si>
  <si>
    <t>গাজর</t>
  </si>
  <si>
    <t>বরবটি</t>
  </si>
  <si>
    <t>লাউ</t>
  </si>
  <si>
    <t>কাঁচাকলা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</si>
  <si>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</si>
  <si>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</si>
  <si>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</si>
  <si>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</si>
  <si>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</si>
  <si>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</si>
  <si>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পেঁয়াজ পাতা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</si>
  <si>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</si>
  <si>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</si>
  <si>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</si>
  <si>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</si>
  <si>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</si>
  <si>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</si>
  <si>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</si>
  <si>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</si>
  <si>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</si>
  <si>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>পেঁয়াজ (ইন্ডিয়ান)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</si>
  <si>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</si>
  <si>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</si>
  <si>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</si>
  <si>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</si>
  <si>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</si>
  <si>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</si>
  <si>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</si>
  <si>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</si>
  <si>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</si>
  <si>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</si>
  <si>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</si>
  <si>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</si>
  <si>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</si>
  <si>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</si>
  <si>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</si>
  <si>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</si>
  <si>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</si>
  <si>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</si>
  <si>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</si>
  <si>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</si>
  <si>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</si>
  <si>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</si>
  <si>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</si>
  <si>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</si>
  <si>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ক্রোকারিজ ভাড়া 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</si>
  <si>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</si>
  <si>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</si>
  <si>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</si>
  <si>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</si>
  <si>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</si>
  <si>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</si>
  <si>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</si>
  <si>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</si>
  <si>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</si>
  <si>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</si>
  <si>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</si>
  <si>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</si>
  <si>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</si>
  <si>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</si>
  <si>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</si>
  <si>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</si>
  <si>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</si>
  <si>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</si>
  <si>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</si>
  <si>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</si>
  <si>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</si>
  <si>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</si>
  <si>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</si>
  <si>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>মোট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</si>
  <si>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</si>
  <si>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</si>
  <si>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</si>
  <si>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</si>
  <si>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</si>
  <si>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</si>
  <si>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</si>
  <si>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</si>
  <si>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</si>
  <si>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 xml:space="preserve">ব্রয়লার মুরগী 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</si>
  <si>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</si>
  <si>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</si>
  <si>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</si>
  <si>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</si>
  <si>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</si>
  <si>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</si>
  <si>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</si>
  <si>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</si>
  <si>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</si>
  <si>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</si>
  <si>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</si>
  <si>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</si>
  <si>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</si>
  <si>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</si>
  <si>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</si>
  <si>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</si>
  <si>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</si>
  <si>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</si>
  <si>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</si>
  <si>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</si>
  <si>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</si>
  <si>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</si>
  <si>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</si>
  <si>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</si>
  <si>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</si>
  <si>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</si>
  <si>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</si>
  <si>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</si>
  <si>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</si>
  <si>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</si>
  <si>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</si>
  <si>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</si>
  <si>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</si>
  <si>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</si>
  <si>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</si>
  <si>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</si>
  <si>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</si>
  <si>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</si>
  <si>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</si>
  <si>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</si>
  <si>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</si>
  <si>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</si>
  <si>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</si>
  <si>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</si>
  <si>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কাঁচা টমেটো</t>
  </si>
  <si>
    <t>কাঁচা পেঁপে</t>
  </si>
  <si>
    <t>পাকা টমেটো</t>
  </si>
  <si>
    <t>ধনিয়া পাতা</t>
  </si>
  <si>
    <t>পুদিনা পাতা</t>
  </si>
  <si>
    <t>সালাদ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</si>
  <si>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</si>
  <si>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</si>
  <si>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</si>
  <si>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</si>
  <si>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</si>
  <si>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</si>
  <si>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</si>
  <si>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</si>
  <si>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</si>
  <si>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</si>
  <si>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</si>
  <si>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</si>
  <si>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</si>
  <si>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</si>
  <si>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</si>
  <si>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</si>
  <si>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</si>
  <si>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</si>
  <si>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</si>
  <si>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</si>
  <si>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</si>
  <si>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</si>
  <si>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</si>
  <si>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</si>
  <si>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</si>
  <si>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</si>
  <si>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</si>
  <si>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</si>
  <si>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</si>
  <si>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চার কোনা প্যাকেট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</si>
  <si>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</si>
  <si>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</si>
  <si>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</si>
  <si>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</si>
  <si>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</si>
  <si>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</si>
  <si>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</si>
  <si>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</si>
  <si>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</si>
  <si>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</si>
  <si>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</si>
  <si>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</si>
  <si>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</si>
  <si>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</si>
  <si>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</si>
  <si>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</si>
  <si>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</si>
  <si>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</si>
  <si>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</si>
  <si>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</si>
  <si>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</si>
  <si>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</si>
  <si>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</si>
  <si>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</si>
  <si>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</si>
  <si>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s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</si>
  <si>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</si>
  <si>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</si>
  <si>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</si>
  <si>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</si>
  <si>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</si>
  <si>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</si>
  <si>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</si>
  <si>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</si>
  <si>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</si>
  <si>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</si>
  <si>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</si>
  <si>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</si>
  <si>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</si>
  <si>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</si>
  <si>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</si>
  <si>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</si>
  <si>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</si>
  <si>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</si>
  <si>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</si>
  <si>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</si>
  <si>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কিসমিস (ফাস্টফুড)</t>
  </si>
  <si>
    <t>13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</si>
  <si>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>14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</si>
  <si>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>16 ফেব্রুয়ারী ২০২৫ হোস্টেল অতিথি ও প্রত্যাশি প্রতিষ্ঠানের জন্য ক্রয়কৃত মালামালের ভাউচার সমূহের টপশীট</t>
  </si>
  <si>
    <t>চেকলিস্ট</t>
  </si>
  <si>
    <t>ওকে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</si>
  <si>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</si>
  <si>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</si>
  <si>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</si>
  <si>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</si>
  <si>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</si>
  <si>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</si>
  <si>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</si>
  <si>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</si>
  <si>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</si>
  <si>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</si>
  <si>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>15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</si>
  <si>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>কথায়: চুয়াত্তর হাজার একশত ছেষট্টি টাকা মাত্র</t>
  </si>
  <si>
    <t>কথায়: ঊনষাট হাজার একশত চুয়াত্তর টাকা মাত্র</t>
  </si>
  <si>
    <t xml:space="preserve">কথায়ঃ এক লক্ষ ছাব্বিশ হাজার সাতশত চুরানব্বই টাকা মাত্র </t>
  </si>
  <si>
    <t>পতাকা-ঙ(১-18)</t>
  </si>
  <si>
    <t>পতাকা-চ(১-16)</t>
  </si>
  <si>
    <t>পতাকা-ছ(১-20)</t>
  </si>
  <si>
    <t>পতাকা-জ(১-13)</t>
  </si>
  <si>
    <t xml:space="preserve">কথায়ঃ এক লক্ষ নয় হাজার একশত আটষট্টি টাকা মাত্র </t>
  </si>
  <si>
    <r>
      <rPr>
        <b/>
        <sz val="12"/>
        <color theme="1"/>
        <rFont val="Noto Sans Bengali"/>
      </rPr>
      <t>নাসপাতি</t>
    </r>
    <r>
      <rPr>
        <sz val="12"/>
        <color theme="1"/>
        <rFont val="Noto Sans Bengali"/>
      </rPr>
      <t>/আনার/নাগফল</t>
    </r>
  </si>
  <si>
    <t>04 দিনে মোট ক্রয় (একক)</t>
  </si>
  <si>
    <t xml:space="preserve">04 দিনে মোট ক্রয় (টাকায়) </t>
  </si>
  <si>
    <t>মিনিকেট চাল</t>
  </si>
  <si>
    <t>মুরগী ক্রয়</t>
  </si>
  <si>
    <t>বিস্কুট</t>
  </si>
  <si>
    <t>পরোটা</t>
  </si>
  <si>
    <t>অতিরিক্ত জনবল</t>
  </si>
  <si>
    <t>24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</si>
  <si>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25 ফেব্রুয়ারী 2025 হোস্টেল অতিথি ও প্রত্যাশি প্রতিষ্ঠানের জন্য ক্রয়কৃত মালামালের ভাউচার সমূহের টপশীট </t>
  </si>
  <si>
    <t>কাঁচাবাজার</t>
  </si>
  <si>
    <t>ডিম ক্রয়</t>
  </si>
  <si>
    <t>লাল ডিম ক্রয়</t>
  </si>
  <si>
    <t>ডাইজেস্টিভ বিস্কুট</t>
  </si>
  <si>
    <t>চারকোন প্যাকেট (বক্স)</t>
  </si>
  <si>
    <t>26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</si>
  <si>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>খাসীর মাংশ</t>
  </si>
  <si>
    <t>ডিম</t>
  </si>
  <si>
    <t>মেজো 250 মিলি</t>
  </si>
  <si>
    <t>টকদই ও মাওয়া</t>
  </si>
  <si>
    <t>চাল ক্রয়</t>
  </si>
  <si>
    <t>বেকারি বিস্কুট</t>
  </si>
  <si>
    <t>ছানা সন্দেশ</t>
  </si>
  <si>
    <t>ফল ক্রয়</t>
  </si>
  <si>
    <t>ওয়ানটাইম প্লেট ও পলিথিন ব্যাগ</t>
  </si>
  <si>
    <t>ওয়ানটাইম ক্যাপ, মাস্ক ও হ্যান্ড গ্লভস</t>
  </si>
  <si>
    <t>সবুজ আপেল ক্রয়</t>
  </si>
  <si>
    <t>থাই পেঁপে</t>
  </si>
  <si>
    <t>কাপদই</t>
  </si>
  <si>
    <t>বাবুর্চি বিল (৫০০ জন)</t>
  </si>
  <si>
    <t>পলিথিন ব্যাগ</t>
  </si>
  <si>
    <t>ওয়ানটাইম ক্যাপ, গ্লভস ও মাস্ক</t>
  </si>
  <si>
    <t>27 ফেব্রুয়ারী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</si>
  <si>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ফ্রাইড চিকেন </t>
  </si>
  <si>
    <t>পেয়ারা ও আপেল</t>
  </si>
  <si>
    <t>রুটি</t>
  </si>
  <si>
    <t>ডিজি মহোদয়ের দপ্তরের খাবার</t>
  </si>
  <si>
    <t xml:space="preserve">কথায়: পনের হাজার আটশত ঊনিশ টাকা মাত্র </t>
  </si>
  <si>
    <t>কথায়ঃ চব্বিশ হাজার ছয়শত চুয়াত্তর টাকা মাত্র</t>
  </si>
  <si>
    <t>কথায়: চুয়াল্লিশ হাজার নয়শত ঊনপঞ্চাশ টাকা মাত্র</t>
  </si>
  <si>
    <t>24-০2-২০২৫ তারিখ হতে 27-০2-২০২৫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</si>
  <si>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পতাকা-ক(১-08)</t>
  </si>
  <si>
    <t>পতাকা-খ(১-9)</t>
  </si>
  <si>
    <t>পতাকা-ঘ(১-11)</t>
  </si>
  <si>
    <t>ডেকোরেটর বিল</t>
  </si>
  <si>
    <t>কথায়ঃ তিন লক্ষ চুয়াল্লিশ হাজার পাঁচশত দশ টাকা মাত্র</t>
  </si>
  <si>
    <t>পতাকা-গ(১-2১)</t>
  </si>
  <si>
    <t xml:space="preserve">কথায়: চার লক্ষ উনত্রিশ হাজার নয়শত বায়ান্ন টাকা মাত্র  </t>
  </si>
  <si>
    <t>হোস্টেল অতিথি এবং প্রত্যাশি প্রতিষ্ঠান এর  (24 ফেব্রুয়ারি-২০২৫ থেকে 28 ফেব্রুয়ারি-২০২5) পর্যন্ত বাজার তালিকা</t>
  </si>
  <si>
    <t xml:space="preserve">হোস্টেল অতিথি এবং প্রত্যাশি প্রতিষ্ঠানের (24 ফেব্রুয়ারি-২০২৫ থেকে 28 ফেব্রুয়ারি-২০২5) জন্য নতুন সংগ্রহ </t>
  </si>
  <si>
    <t xml:space="preserve">হোস্টেল অতিথি এবং প্রত্যাশি প্রতিষ্ঠানের (24 ফেব্রুয়ারি-২০২৫ থেকে 28 ফেব্রুয়ারি-২০২5) তারিখ 
পর্যন্ত ক্রয়কৃত মালামালের ব্যয় এবং বর্তমান মজুদ হিসাব </t>
  </si>
  <si>
    <t>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</si>
</sst>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0"/>
      <color rgb="FF7030A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b/>
      <sz val="12"/>
      <color theme="1"/>
      <name val="Noto Sans Bengali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</borders>
  <cellStyleXfs count="1">
    <xf numFmtId="0" fontId="0" fillId="0" borderId="0"/>
  </cellStyleXfs>
  <cellXfs count="3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vertical="top"/>
    </xf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165" fontId="20" fillId="0" borderId="0" xfId="0" applyNumberFormat="1" applyFont="1"/>
    <xf numFmtId="0" fontId="20" fillId="0" borderId="0" xfId="0" applyFont="1"/>
    <xf numFmtId="164" fontId="18" fillId="0" borderId="0" xfId="0" applyNumberFormat="1" applyFont="1"/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6" borderId="4" xfId="0" applyNumberFormat="1" applyFont="1" applyFill="1" applyBorder="1" applyAlignment="1">
      <alignment horizontal="center" vertical="center" textRotation="90" wrapText="1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/>
    </xf>
    <xf numFmtId="182" fontId="18" fillId="6" borderId="1" xfId="0" applyNumberFormat="1" applyFont="1" applyFill="1" applyBorder="1" applyAlignment="1">
      <alignment horizontal="center" textRotation="90" wrapText="1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82" fontId="18" fillId="6" borderId="2" xfId="0" applyNumberFormat="1" applyFont="1" applyFill="1" applyBorder="1" applyAlignment="1">
      <alignment horizontal="center" textRotation="90" wrapText="1"/>
    </xf>
    <xf numFmtId="165" fontId="19" fillId="0" borderId="0" xfId="0" applyNumberFormat="1" applyFont="1" applyAlignment="1">
      <alignment horizontal="center"/>
    </xf>
    <xf numFmtId="164" fontId="18" fillId="6" borderId="7" xfId="0" applyNumberFormat="1" applyFont="1" applyFill="1" applyBorder="1" applyAlignment="1">
      <alignment horizontal="center" vertical="center" textRotation="90" wrapText="1"/>
    </xf>
    <xf numFmtId="165" fontId="19" fillId="0" borderId="0" xfId="0" applyNumberFormat="1" applyFont="1" applyBorder="1" applyAlignment="1">
      <alignment horizontal="center"/>
    </xf>
    <xf numFmtId="165" fontId="19" fillId="0" borderId="23" xfId="0" applyNumberFormat="1" applyFont="1" applyBorder="1" applyAlignment="1">
      <alignment horizontal="center"/>
    </xf>
    <xf numFmtId="165" fontId="20" fillId="0" borderId="0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5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7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75" fontId="26" fillId="0" borderId="13" xfId="0" applyNumberFormat="1" applyFont="1" applyBorder="1" applyAlignment="1">
      <alignment horizontal="center" vertical="center"/>
    </xf>
    <xf numFmtId="175" fontId="26" fillId="0" borderId="0" xfId="0" applyNumberFormat="1" applyFont="1" applyAlignment="1">
      <alignment horizontal="center" vertical="center"/>
    </xf>
    <xf numFmtId="175" fontId="27" fillId="0" borderId="13" xfId="0" applyNumberFormat="1" applyFont="1" applyBorder="1" applyAlignment="1">
      <alignment horizontal="center" vertical="center"/>
    </xf>
    <xf numFmtId="175" fontId="27" fillId="0" borderId="0" xfId="0" applyNumberFormat="1" applyFont="1" applyAlignment="1">
      <alignment horizontal="center" vertical="center"/>
    </xf>
    <xf numFmtId="175" fontId="26" fillId="0" borderId="26" xfId="0" applyNumberFormat="1" applyFont="1" applyBorder="1" applyAlignment="1">
      <alignment horizontal="center" vertical="center"/>
    </xf>
    <xf numFmtId="175" fontId="26" fillId="0" borderId="18" xfId="0" applyNumberFormat="1" applyFont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/>
    </xf>
    <xf numFmtId="173" fontId="21" fillId="0" borderId="0" xfId="0" applyNumberFormat="1" applyFont="1" applyAlignment="1">
      <alignment horizontal="center"/>
    </xf>
    <xf numFmtId="173" fontId="17" fillId="0" borderId="25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6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7" fontId="17" fillId="0" borderId="0" xfId="0" applyNumberFormat="1" applyFont="1" applyAlignment="1">
      <alignment horizontal="center" vertical="center"/>
    </xf>
    <xf numFmtId="170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6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 vertical="center" wrapText="1"/>
    </xf>
    <xf numFmtId="164" fontId="21" fillId="0" borderId="0" xfId="0" applyNumberFormat="1" applyFont="1" applyAlignment="1">
      <alignment horizontal="center" vertical="center"/>
    </xf>
    <xf numFmtId="164" fontId="21" fillId="4" borderId="0" xfId="0" applyNumberFormat="1" applyFont="1" applyFill="1" applyAlignment="1">
      <alignment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65" fontId="18" fillId="0" borderId="3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5" fontId="20" fillId="0" borderId="0" xfId="0" applyNumberFormat="1" applyFont="1" applyBorder="1" applyAlignment="1">
      <alignment horizontal="center"/>
    </xf>
    <xf numFmtId="165" fontId="18" fillId="0" borderId="0" xfId="0" applyNumberFormat="1" applyFont="1" applyBorder="1" applyAlignment="1">
      <alignment horizontal="center" vertical="top"/>
    </xf>
    <xf numFmtId="165" fontId="18" fillId="0" borderId="31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/>
    </xf>
    <xf numFmtId="164" fontId="18" fillId="0" borderId="4" xfId="0" applyNumberFormat="1" applyFont="1" applyBorder="1" applyAlignment="1">
      <alignment horizontal="center" vertical="center" textRotation="90"/>
    </xf>
    <xf numFmtId="165" fontId="23" fillId="0" borderId="0" xfId="0" applyNumberFormat="1" applyFont="1" applyBorder="1" applyAlignment="1">
      <alignment horizontal="center"/>
    </xf>
    <xf numFmtId="167" fontId="19" fillId="0" borderId="0" xfId="0" applyNumberFormat="1" applyFont="1" applyBorder="1" applyAlignment="1">
      <alignment horizontal="center"/>
    </xf>
    <xf numFmtId="165" fontId="24" fillId="0" borderId="0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top"/>
    </xf>
    <xf numFmtId="165" fontId="23" fillId="0" borderId="0" xfId="0" applyNumberFormat="1" applyFont="1" applyBorder="1" applyAlignment="1">
      <alignment horizontal="center" vertical="top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169" fontId="19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8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8" fillId="0" borderId="1" xfId="0" applyFont="1" applyBorder="1"/>
    <xf numFmtId="0" fontId="29" fillId="0" borderId="1" xfId="0" applyFont="1" applyBorder="1" applyAlignment="1">
      <alignment horizontal="right"/>
    </xf>
    <xf numFmtId="173" fontId="28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8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9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10" xfId="0" applyFont="1" applyBorder="1" applyAlignment="1">
      <alignment vertical="center"/>
    </xf>
    <xf numFmtId="0" fontId="33" fillId="0" borderId="1" xfId="0" applyFont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9" borderId="0" xfId="0" applyFont="1" applyFill="1" applyAlignment="1">
      <alignment horizontal="center" vertical="center"/>
    </xf>
    <xf numFmtId="0" fontId="35" fillId="0" borderId="0" xfId="0" applyFont="1" applyAlignment="1">
      <alignment horizontal="center"/>
    </xf>
    <xf numFmtId="164" fontId="37" fillId="0" borderId="1" xfId="0" applyNumberFormat="1" applyFont="1" applyBorder="1" applyAlignment="1">
      <alignment horizontal="center" vertical="center"/>
    </xf>
    <xf numFmtId="164" fontId="37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33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173" fontId="17" fillId="0" borderId="2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39" fillId="0" borderId="22" xfId="0" applyNumberFormat="1" applyFont="1" applyBorder="1" applyAlignment="1">
      <alignment horizontal="center"/>
    </xf>
    <xf numFmtId="167" fontId="39" fillId="0" borderId="22" xfId="0" applyNumberFormat="1" applyFont="1" applyBorder="1" applyAlignment="1">
      <alignment horizontal="center"/>
    </xf>
    <xf numFmtId="0" fontId="38" fillId="4" borderId="0" xfId="0" applyFont="1" applyFill="1"/>
    <xf numFmtId="0" fontId="38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1" fillId="0" borderId="1" xfId="0" applyFont="1" applyBorder="1"/>
    <xf numFmtId="0" fontId="41" fillId="2" borderId="1" xfId="0" applyFont="1" applyFill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2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37" fillId="0" borderId="1" xfId="0" applyFont="1" applyBorder="1" applyAlignment="1">
      <alignment horizontal="center" vertical="center" wrapText="1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5" fillId="0" borderId="4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7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81" fontId="21" fillId="0" borderId="26" xfId="0" applyNumberFormat="1" applyFont="1" applyBorder="1" applyAlignment="1">
      <alignment horizontal="center" vertical="center"/>
    </xf>
    <xf numFmtId="181" fontId="21" fillId="0" borderId="0" xfId="0" applyNumberFormat="1" applyFont="1" applyAlignment="1">
      <alignment horizontal="center" vertic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6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181" fontId="17" fillId="0" borderId="0" xfId="0" applyNumberFormat="1" applyFont="1" applyAlignment="1">
      <alignment horizontal="center" vertical="center"/>
    </xf>
    <xf numFmtId="164" fontId="17" fillId="0" borderId="24" xfId="0" applyNumberFormat="1" applyFont="1" applyBorder="1" applyAlignment="1">
      <alignment horizontal="center" vertical="center"/>
    </xf>
    <xf numFmtId="164" fontId="17" fillId="0" borderId="2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17" xfId="0" applyNumberFormat="1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28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0" borderId="0" xfId="0" applyNumberFormat="1" applyFont="1" applyAlignment="1">
      <alignment horizontal="center" textRotation="90"/>
    </xf>
    <xf numFmtId="164" fontId="20" fillId="0" borderId="0" xfId="0" applyNumberFormat="1" applyFont="1" applyAlignment="1">
      <alignment horizontal="center" textRotation="90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30" fillId="0" borderId="0" xfId="0" applyFont="1" applyAlignment="1">
      <alignment horizontal="right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544090</xdr:colOff>
      <xdr:row>15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3740144-4D0B-44C9-9EBE-A8EF5B406FD6}"/>
            </a:ext>
          </a:extLst>
        </xdr:cNvPr>
        <xdr:cNvSpPr txBox="1"/>
      </xdr:nvSpPr>
      <xdr:spPr>
        <a:xfrm>
          <a:off x="2039515" y="897225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521682</xdr:colOff>
      <xdr:row>15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2083180-AFA3-4959-96EA-FD3EFF5F0692}"/>
            </a:ext>
          </a:extLst>
        </xdr:cNvPr>
        <xdr:cNvSpPr txBox="1"/>
      </xdr:nvSpPr>
      <xdr:spPr>
        <a:xfrm>
          <a:off x="988407" y="897078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15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A1F9008-AF61-4B84-9860-E558192F3E0D}"/>
            </a:ext>
          </a:extLst>
        </xdr:cNvPr>
        <xdr:cNvSpPr txBox="1"/>
      </xdr:nvSpPr>
      <xdr:spPr>
        <a:xfrm>
          <a:off x="0" y="896302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1509912</xdr:colOff>
      <xdr:row>15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15C0F17-8497-4139-AB84-D8A1EF3D9D40}"/>
            </a:ext>
          </a:extLst>
        </xdr:cNvPr>
        <xdr:cNvSpPr txBox="1"/>
      </xdr:nvSpPr>
      <xdr:spPr>
        <a:xfrm>
          <a:off x="3005337" y="897055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640862</xdr:colOff>
      <xdr:row>15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7E2BA5E-BED6-4B56-85EF-67E9D405A18A}"/>
            </a:ext>
          </a:extLst>
        </xdr:cNvPr>
        <xdr:cNvSpPr txBox="1"/>
      </xdr:nvSpPr>
      <xdr:spPr>
        <a:xfrm>
          <a:off x="5412887" y="897106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2687080</xdr:colOff>
      <xdr:row>15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0DF58DE-664C-4B94-9677-09C5661E5C89}"/>
            </a:ext>
          </a:extLst>
        </xdr:cNvPr>
        <xdr:cNvSpPr txBox="1"/>
      </xdr:nvSpPr>
      <xdr:spPr>
        <a:xfrm>
          <a:off x="4182505" y="897969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1438062</xdr:colOff>
      <xdr:row>26</xdr:row>
      <xdr:rowOff>13380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045281" y="455561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386954</xdr:colOff>
      <xdr:row>26</xdr:row>
      <xdr:rowOff>11906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994173" y="455414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26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4546381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2403884</xdr:colOff>
      <xdr:row>26</xdr:row>
      <xdr:rowOff>11676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013484" y="644105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334684</xdr:colOff>
      <xdr:row>26</xdr:row>
      <xdr:rowOff>12191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421034" y="644156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3581052</xdr:colOff>
      <xdr:row>26</xdr:row>
      <xdr:rowOff>20816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190652" y="645019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1426602</xdr:colOff>
      <xdr:row>61</xdr:row>
      <xdr:rowOff>158319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BEB3651-90A5-4623-BCD7-28415A067FED}"/>
            </a:ext>
          </a:extLst>
        </xdr:cNvPr>
        <xdr:cNvSpPr txBox="1"/>
      </xdr:nvSpPr>
      <xdr:spPr>
        <a:xfrm>
          <a:off x="2039515" y="9194645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375494</xdr:colOff>
      <xdr:row>61</xdr:row>
      <xdr:rowOff>156845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0F7646E-64BC-40A8-81E8-CB1CB2F07883}"/>
            </a:ext>
          </a:extLst>
        </xdr:cNvPr>
        <xdr:cNvSpPr txBox="1"/>
      </xdr:nvSpPr>
      <xdr:spPr>
        <a:xfrm>
          <a:off x="988407" y="919317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61</xdr:row>
      <xdr:rowOff>149086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4664B88-C429-48A9-9578-5EB34EA4E284}"/>
            </a:ext>
          </a:extLst>
        </xdr:cNvPr>
        <xdr:cNvSpPr txBox="1"/>
      </xdr:nvSpPr>
      <xdr:spPr>
        <a:xfrm>
          <a:off x="0" y="9185412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2392424</xdr:colOff>
      <xdr:row>61</xdr:row>
      <xdr:rowOff>156615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50ED269-4622-4557-8A5D-1CD39B8CDB5F}"/>
            </a:ext>
          </a:extLst>
        </xdr:cNvPr>
        <xdr:cNvSpPr txBox="1"/>
      </xdr:nvSpPr>
      <xdr:spPr>
        <a:xfrm>
          <a:off x="3005337" y="9192941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675235</xdr:colOff>
      <xdr:row>61</xdr:row>
      <xdr:rowOff>157130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0DBAEBA-AC38-4DAF-B68C-01F6B2F53122}"/>
            </a:ext>
          </a:extLst>
        </xdr:cNvPr>
        <xdr:cNvSpPr txBox="1"/>
      </xdr:nvSpPr>
      <xdr:spPr>
        <a:xfrm>
          <a:off x="5412887" y="9193456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3569592</xdr:colOff>
      <xdr:row>61</xdr:row>
      <xdr:rowOff>165755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BD2B52A-9E0F-481E-AA88-17F695708DAF}"/>
            </a:ext>
          </a:extLst>
        </xdr:cNvPr>
        <xdr:cNvSpPr txBox="1"/>
      </xdr:nvSpPr>
      <xdr:spPr>
        <a:xfrm>
          <a:off x="4182505" y="920208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32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CD87680-EAD9-4BD8-A51A-5E6EA385F1BE}"/>
            </a:ext>
          </a:extLst>
        </xdr:cNvPr>
        <xdr:cNvSpPr txBox="1"/>
      </xdr:nvSpPr>
      <xdr:spPr>
        <a:xfrm>
          <a:off x="2039515" y="486698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32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4FF2015-CEEB-4A1D-B71E-0B8A9D55EDBB}"/>
            </a:ext>
          </a:extLst>
        </xdr:cNvPr>
        <xdr:cNvSpPr txBox="1"/>
      </xdr:nvSpPr>
      <xdr:spPr>
        <a:xfrm>
          <a:off x="988407" y="486550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61228F6-ED70-49D3-B0D5-0F08078114F8}"/>
            </a:ext>
          </a:extLst>
        </xdr:cNvPr>
        <xdr:cNvSpPr txBox="1"/>
      </xdr:nvSpPr>
      <xdr:spPr>
        <a:xfrm>
          <a:off x="0" y="485775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32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46A4F15-5299-4EB1-B5ED-61DA30002022}"/>
            </a:ext>
          </a:extLst>
        </xdr:cNvPr>
        <xdr:cNvSpPr txBox="1"/>
      </xdr:nvSpPr>
      <xdr:spPr>
        <a:xfrm>
          <a:off x="3005337" y="486527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4803287</xdr:colOff>
      <xdr:row>32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A7A69EB-C79F-41D0-91BF-7DB1245D7460}"/>
            </a:ext>
          </a:extLst>
        </xdr:cNvPr>
        <xdr:cNvSpPr txBox="1"/>
      </xdr:nvSpPr>
      <xdr:spPr>
        <a:xfrm>
          <a:off x="5412887" y="486579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32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B309E58-00F4-4C46-A194-DB9378CCB6F5}"/>
            </a:ext>
          </a:extLst>
        </xdr:cNvPr>
        <xdr:cNvSpPr txBox="1"/>
      </xdr:nvSpPr>
      <xdr:spPr>
        <a:xfrm>
          <a:off x="4182505" y="487441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33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FE8E6B1-A852-4D6E-8208-06A3E3D89B17}"/>
            </a:ext>
          </a:extLst>
        </xdr:cNvPr>
        <xdr:cNvSpPr txBox="1"/>
      </xdr:nvSpPr>
      <xdr:spPr>
        <a:xfrm>
          <a:off x="2039515" y="811500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33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DCCC441-879D-4E70-92D6-2E5ABDF6E68C}"/>
            </a:ext>
          </a:extLst>
        </xdr:cNvPr>
        <xdr:cNvSpPr txBox="1"/>
      </xdr:nvSpPr>
      <xdr:spPr>
        <a:xfrm>
          <a:off x="988407" y="811353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33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41C77DF-9B18-4384-9DFA-73030A78DCBF}"/>
            </a:ext>
          </a:extLst>
        </xdr:cNvPr>
        <xdr:cNvSpPr txBox="1"/>
      </xdr:nvSpPr>
      <xdr:spPr>
        <a:xfrm>
          <a:off x="0" y="810577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33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30FFAFC-E092-452D-9239-D5CE01761B49}"/>
            </a:ext>
          </a:extLst>
        </xdr:cNvPr>
        <xdr:cNvSpPr txBox="1"/>
      </xdr:nvSpPr>
      <xdr:spPr>
        <a:xfrm>
          <a:off x="3005337" y="811330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536087</xdr:colOff>
      <xdr:row>33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C8377CA-1CB9-4E7F-AEF2-13C253A42403}"/>
            </a:ext>
          </a:extLst>
        </xdr:cNvPr>
        <xdr:cNvSpPr txBox="1"/>
      </xdr:nvSpPr>
      <xdr:spPr>
        <a:xfrm>
          <a:off x="5412887" y="811381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33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48B2EB0-0B1A-4A03-91FC-76D2FF8BAF67}"/>
            </a:ext>
          </a:extLst>
        </xdr:cNvPr>
        <xdr:cNvSpPr txBox="1"/>
      </xdr:nvSpPr>
      <xdr:spPr>
        <a:xfrm>
          <a:off x="4182505" y="812244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29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3433B4C-AFF1-4751-A5EF-0EDD191DDE67}"/>
            </a:ext>
          </a:extLst>
        </xdr:cNvPr>
        <xdr:cNvSpPr txBox="1"/>
      </xdr:nvSpPr>
      <xdr:spPr>
        <a:xfrm>
          <a:off x="2039515" y="493365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29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137F91F-1926-4983-B996-8B723AD9BB83}"/>
            </a:ext>
          </a:extLst>
        </xdr:cNvPr>
        <xdr:cNvSpPr txBox="1"/>
      </xdr:nvSpPr>
      <xdr:spPr>
        <a:xfrm>
          <a:off x="988407" y="493218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DB3DD0F-DFFF-4691-85FF-3ED829175CB5}"/>
            </a:ext>
          </a:extLst>
        </xdr:cNvPr>
        <xdr:cNvSpPr txBox="1"/>
      </xdr:nvSpPr>
      <xdr:spPr>
        <a:xfrm>
          <a:off x="0" y="492442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29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86AB2F5-A2C7-4553-A959-0DD94675546A}"/>
            </a:ext>
          </a:extLst>
        </xdr:cNvPr>
        <xdr:cNvSpPr txBox="1"/>
      </xdr:nvSpPr>
      <xdr:spPr>
        <a:xfrm>
          <a:off x="3005337" y="493195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355112</xdr:colOff>
      <xdr:row>29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5B84AE1-310E-4C84-9052-0115F6532743}"/>
            </a:ext>
          </a:extLst>
        </xdr:cNvPr>
        <xdr:cNvSpPr txBox="1"/>
      </xdr:nvSpPr>
      <xdr:spPr>
        <a:xfrm>
          <a:off x="5412887" y="493246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29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2E5D5F4-8DF1-4777-9474-CFABB763110E}"/>
            </a:ext>
          </a:extLst>
        </xdr:cNvPr>
        <xdr:cNvSpPr txBox="1"/>
      </xdr:nvSpPr>
      <xdr:spPr>
        <a:xfrm>
          <a:off x="4182505" y="494109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24</xdr:row>
      <xdr:rowOff>9233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067F7A0-01FB-4C4F-9D3D-9D1843EDCD05}"/>
            </a:ext>
          </a:extLst>
        </xdr:cNvPr>
        <xdr:cNvSpPr txBox="1"/>
      </xdr:nvSpPr>
      <xdr:spPr>
        <a:xfrm>
          <a:off x="2039515" y="397163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24</xdr:row>
      <xdr:rowOff>7759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F3A3FB7-D7C9-4B38-B912-2BBB653720E4}"/>
            </a:ext>
          </a:extLst>
        </xdr:cNvPr>
        <xdr:cNvSpPr txBox="1"/>
      </xdr:nvSpPr>
      <xdr:spPr>
        <a:xfrm>
          <a:off x="988407" y="397015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0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969EB0D-0927-433B-B274-186D593B60DA}"/>
            </a:ext>
          </a:extLst>
        </xdr:cNvPr>
        <xdr:cNvSpPr txBox="1"/>
      </xdr:nvSpPr>
      <xdr:spPr>
        <a:xfrm>
          <a:off x="0" y="396240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24</xdr:row>
      <xdr:rowOff>7529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376EAA2-E808-4FC9-B040-362EB1E68835}"/>
            </a:ext>
          </a:extLst>
        </xdr:cNvPr>
        <xdr:cNvSpPr txBox="1"/>
      </xdr:nvSpPr>
      <xdr:spPr>
        <a:xfrm>
          <a:off x="3005337" y="396992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221762</xdr:colOff>
      <xdr:row>24</xdr:row>
      <xdr:rowOff>8044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294D433-5D0A-4C62-B988-31D8623F3AFD}"/>
            </a:ext>
          </a:extLst>
        </xdr:cNvPr>
        <xdr:cNvSpPr txBox="1"/>
      </xdr:nvSpPr>
      <xdr:spPr>
        <a:xfrm>
          <a:off x="5412887" y="397044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24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6A6DF73-3C82-4930-8B61-ED65F86C9A7C}"/>
            </a:ext>
          </a:extLst>
        </xdr:cNvPr>
        <xdr:cNvSpPr txBox="1"/>
      </xdr:nvSpPr>
      <xdr:spPr>
        <a:xfrm>
          <a:off x="4182505" y="397906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1429915</xdr:colOff>
      <xdr:row>43</xdr:row>
      <xdr:rowOff>9233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AE03F63-F662-40C0-AB3C-4513133A9EEE}"/>
            </a:ext>
          </a:extLst>
        </xdr:cNvPr>
        <xdr:cNvSpPr txBox="1"/>
      </xdr:nvSpPr>
      <xdr:spPr>
        <a:xfrm>
          <a:off x="2039515" y="4628858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378807</xdr:colOff>
      <xdr:row>43</xdr:row>
      <xdr:rowOff>7759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EB5AE15-3A05-4991-96C3-33A690D0966C}"/>
            </a:ext>
          </a:extLst>
        </xdr:cNvPr>
        <xdr:cNvSpPr txBox="1"/>
      </xdr:nvSpPr>
      <xdr:spPr>
        <a:xfrm>
          <a:off x="988407" y="462738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0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9008D13-0174-45C2-B381-D9130D92E139}"/>
            </a:ext>
          </a:extLst>
        </xdr:cNvPr>
        <xdr:cNvSpPr txBox="1"/>
      </xdr:nvSpPr>
      <xdr:spPr>
        <a:xfrm>
          <a:off x="0" y="4619625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2395737</xdr:colOff>
      <xdr:row>43</xdr:row>
      <xdr:rowOff>7529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C190B42-DA93-4B80-ADAD-544618005CDE}"/>
            </a:ext>
          </a:extLst>
        </xdr:cNvPr>
        <xdr:cNvSpPr txBox="1"/>
      </xdr:nvSpPr>
      <xdr:spPr>
        <a:xfrm>
          <a:off x="3005337" y="4627154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297962</xdr:colOff>
      <xdr:row>43</xdr:row>
      <xdr:rowOff>8044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7DB4523-8DBF-4CAD-A4AB-1EB5A7A0F309}"/>
            </a:ext>
          </a:extLst>
        </xdr:cNvPr>
        <xdr:cNvSpPr txBox="1"/>
      </xdr:nvSpPr>
      <xdr:spPr>
        <a:xfrm>
          <a:off x="5412887" y="4627669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3572905</xdr:colOff>
      <xdr:row>43</xdr:row>
      <xdr:rowOff>16669</xdr:rowOff>
    </xdr:from>
    <xdr:ext cx="1267381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52DFE70-CA96-4F1A-8C94-9A861A170666}"/>
            </a:ext>
          </a:extLst>
        </xdr:cNvPr>
        <xdr:cNvSpPr txBox="1"/>
      </xdr:nvSpPr>
      <xdr:spPr>
        <a:xfrm>
          <a:off x="4182505" y="4636294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1458490</xdr:colOff>
      <xdr:row>46</xdr:row>
      <xdr:rowOff>9233</xdr:rowOff>
    </xdr:from>
    <xdr:ext cx="986118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384F81A-B88D-49F3-8F9E-B2CEEC98CC47}"/>
            </a:ext>
          </a:extLst>
        </xdr:cNvPr>
        <xdr:cNvSpPr txBox="1"/>
      </xdr:nvSpPr>
      <xdr:spPr>
        <a:xfrm>
          <a:off x="2077615" y="751493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407382</xdr:colOff>
      <xdr:row>46</xdr:row>
      <xdr:rowOff>7759</xdr:rowOff>
    </xdr:from>
    <xdr:ext cx="1035844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56F7920-5412-4D6E-AC2F-EF83D61D58A3}"/>
            </a:ext>
          </a:extLst>
        </xdr:cNvPr>
        <xdr:cNvSpPr txBox="1"/>
      </xdr:nvSpPr>
      <xdr:spPr>
        <a:xfrm>
          <a:off x="1026507" y="751345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38100</xdr:colOff>
      <xdr:row>46</xdr:row>
      <xdr:rowOff>0</xdr:rowOff>
    </xdr:from>
    <xdr:ext cx="974912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61CA532-99F6-4E06-AE43-8560CB3CDE47}"/>
            </a:ext>
          </a:extLst>
        </xdr:cNvPr>
        <xdr:cNvSpPr txBox="1"/>
      </xdr:nvSpPr>
      <xdr:spPr>
        <a:xfrm>
          <a:off x="38100" y="7505700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2424312</xdr:colOff>
      <xdr:row>46</xdr:row>
      <xdr:rowOff>7529</xdr:rowOff>
    </xdr:from>
    <xdr:ext cx="1142999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7D924B2-F074-408B-B736-244B4CA81C3D}"/>
            </a:ext>
          </a:extLst>
        </xdr:cNvPr>
        <xdr:cNvSpPr txBox="1"/>
      </xdr:nvSpPr>
      <xdr:spPr>
        <a:xfrm>
          <a:off x="3043437" y="751322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278912</xdr:colOff>
      <xdr:row>46</xdr:row>
      <xdr:rowOff>8044</xdr:rowOff>
    </xdr:from>
    <xdr:ext cx="1154208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D12EE74-C9B9-4F82-909C-3C053DD6CCA4}"/>
            </a:ext>
          </a:extLst>
        </xdr:cNvPr>
        <xdr:cNvSpPr txBox="1"/>
      </xdr:nvSpPr>
      <xdr:spPr>
        <a:xfrm>
          <a:off x="5450987" y="751374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3601480</xdr:colOff>
      <xdr:row>46</xdr:row>
      <xdr:rowOff>16669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450CD9F-AA30-4A6C-A808-FFDFF2D2DA6B}"/>
            </a:ext>
          </a:extLst>
        </xdr:cNvPr>
        <xdr:cNvSpPr txBox="1"/>
      </xdr:nvSpPr>
      <xdr:spPr>
        <a:xfrm>
          <a:off x="4220605" y="7522369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B1:J28"/>
  <sheetViews>
    <sheetView showGridLines="0" zoomScale="80" zoomScaleNormal="80" workbookViewId="0">
      <selection activeCell="C8" sqref="C8"/>
    </sheetView>
  </sheetViews>
  <sheetFormatPr defaultRowHeight="21.75" x14ac:dyDescent="0.4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 x14ac:dyDescent="0.4">
      <c r="B1" s="58"/>
      <c r="C1" s="58"/>
    </row>
    <row r="2" spans="2:10" x14ac:dyDescent="0.4">
      <c r="B2" s="58"/>
      <c r="C2" s="58"/>
    </row>
    <row r="3" spans="2:10" ht="31.5" customHeight="1" x14ac:dyDescent="0.4">
      <c r="B3" s="52">
        <f ca="1">NOW()</f>
        <v>45726.459509722219</v>
      </c>
      <c r="C3" s="58"/>
    </row>
    <row r="4" spans="2:10" x14ac:dyDescent="0.4">
      <c r="B4" s="58"/>
      <c r="C4" s="58"/>
    </row>
    <row r="5" spans="2:10" x14ac:dyDescent="0.4">
      <c r="B5" s="58"/>
      <c r="C5" s="58"/>
    </row>
    <row r="6" spans="2:10" x14ac:dyDescent="0.4">
      <c r="B6" s="59" t="s">
        <v>279</v>
      </c>
      <c r="C6" s="60" t="s">
        <v>278</v>
      </c>
    </row>
    <row r="7" spans="2:10" ht="22.5" x14ac:dyDescent="0.45">
      <c r="B7" s="61" t="s">
        <v>280</v>
      </c>
      <c r="C7" s="62">
        <v>45712</v>
      </c>
      <c r="I7" s="307" t="s">
        <v>379</v>
      </c>
      <c r="J7" s="307" t="s">
        <v>385</v>
      </c>
    </row>
    <row r="8" spans="2:10" ht="22.5" x14ac:dyDescent="0.45">
      <c r="B8" s="63"/>
      <c r="C8" s="63"/>
      <c r="I8" s="306" t="s">
        <v>388</v>
      </c>
      <c r="J8" s="308" t="s">
        <v>380</v>
      </c>
    </row>
    <row r="9" spans="2:10" ht="21" x14ac:dyDescent="0.45">
      <c r="B9"/>
      <c r="C9"/>
      <c r="D9" s="53"/>
      <c r="I9" s="306" t="s">
        <v>383</v>
      </c>
      <c r="J9" s="308" t="s">
        <v>380</v>
      </c>
    </row>
    <row r="10" spans="2:10" ht="21.75" customHeight="1" x14ac:dyDescent="0.45">
      <c r="B10"/>
      <c r="C10"/>
      <c r="D10" s="311" t="s">
        <v>337</v>
      </c>
      <c r="E10" s="311"/>
      <c r="F10" s="311"/>
      <c r="I10" s="306" t="s">
        <v>381</v>
      </c>
      <c r="J10" s="308"/>
    </row>
    <row r="11" spans="2:10" ht="21.75" customHeight="1" x14ac:dyDescent="0.45">
      <c r="B11"/>
      <c r="C11"/>
      <c r="D11" s="68" t="s">
        <v>323</v>
      </c>
      <c r="E11" s="69" t="s">
        <v>240</v>
      </c>
      <c r="F11" s="70">
        <f>report!F253</f>
        <v>14600</v>
      </c>
      <c r="G11" s="28"/>
      <c r="I11" s="306" t="s">
        <v>382</v>
      </c>
      <c r="J11" s="308"/>
    </row>
    <row r="12" spans="2:10" ht="22.5" x14ac:dyDescent="0.45">
      <c r="B12"/>
      <c r="C12"/>
      <c r="D12" s="71" t="s">
        <v>241</v>
      </c>
      <c r="E12" s="69" t="s">
        <v>240</v>
      </c>
      <c r="F12" s="70">
        <f>SUM(report!F125:F244)+report!F251</f>
        <v>314330.35243800905</v>
      </c>
      <c r="I12" s="306" t="s">
        <v>386</v>
      </c>
      <c r="J12" s="308"/>
    </row>
    <row r="13" spans="2:10" ht="19.5" customHeight="1" x14ac:dyDescent="0.45">
      <c r="B13"/>
      <c r="C13"/>
      <c r="D13" s="71" t="s">
        <v>242</v>
      </c>
      <c r="E13" s="69" t="s">
        <v>240</v>
      </c>
      <c r="F13" s="70">
        <f>report!F254-(F11+F14+F15+F16+F12)</f>
        <v>130025.86038785038</v>
      </c>
      <c r="I13" s="306" t="s">
        <v>384</v>
      </c>
      <c r="J13" s="308"/>
    </row>
    <row r="14" spans="2:10" ht="22.5" x14ac:dyDescent="0.45">
      <c r="B14"/>
      <c r="C14"/>
      <c r="D14" s="71" t="s">
        <v>245</v>
      </c>
      <c r="E14" s="69" t="s">
        <v>240</v>
      </c>
      <c r="F14" s="70">
        <f>report!F252+report!F249</f>
        <v>2700</v>
      </c>
      <c r="I14" s="306" t="s">
        <v>387</v>
      </c>
      <c r="J14" s="308"/>
    </row>
    <row r="15" spans="2:10" ht="22.5" x14ac:dyDescent="0.45">
      <c r="B15"/>
      <c r="C15"/>
      <c r="D15" s="71" t="s">
        <v>246</v>
      </c>
      <c r="E15" s="69" t="s">
        <v>240</v>
      </c>
      <c r="F15" s="70">
        <f>report!F250</f>
        <v>7000</v>
      </c>
      <c r="I15" s="309" t="str">
        <f>IF(COUNTBLANK(J8:J14) &gt; 0, "অসম্পূর্ণ", "সকল কাজ করা হয়েছে")</f>
        <v>অসম্পূর্ণ</v>
      </c>
      <c r="J15"/>
    </row>
    <row r="16" spans="2:10" x14ac:dyDescent="0.4">
      <c r="B16"/>
      <c r="C16"/>
      <c r="D16" s="71" t="s">
        <v>243</v>
      </c>
      <c r="E16" s="69" t="s">
        <v>240</v>
      </c>
      <c r="F16" s="70">
        <f>report!F247</f>
        <v>10000</v>
      </c>
    </row>
    <row r="17" spans="2:6" x14ac:dyDescent="0.4">
      <c r="B17"/>
      <c r="C17"/>
      <c r="D17" s="72" t="s">
        <v>325</v>
      </c>
      <c r="E17" s="73" t="s">
        <v>240</v>
      </c>
      <c r="F17" s="74">
        <f>SUM(F11:F16)</f>
        <v>478656.21282585943</v>
      </c>
    </row>
    <row r="18" spans="2:6" x14ac:dyDescent="0.4">
      <c r="B18"/>
      <c r="C18"/>
      <c r="D18" s="75" t="s">
        <v>324</v>
      </c>
      <c r="E18" s="76" t="s">
        <v>240</v>
      </c>
      <c r="F18" s="77">
        <v>0</v>
      </c>
    </row>
    <row r="19" spans="2:6" x14ac:dyDescent="0.4">
      <c r="B19"/>
      <c r="C19"/>
      <c r="D19" s="72" t="s">
        <v>247</v>
      </c>
      <c r="E19" s="73" t="s">
        <v>240</v>
      </c>
      <c r="F19" s="78">
        <f>SUM(F17:F18)</f>
        <v>478656.21282585943</v>
      </c>
    </row>
    <row r="20" spans="2:6" ht="23.25" customHeight="1" x14ac:dyDescent="0.4">
      <c r="B20"/>
      <c r="C20"/>
      <c r="D20" s="25"/>
      <c r="E20" s="25"/>
      <c r="F20" s="25"/>
    </row>
    <row r="21" spans="2:6" x14ac:dyDescent="0.4">
      <c r="B21"/>
      <c r="C21"/>
      <c r="D21" s="71" t="s">
        <v>250</v>
      </c>
      <c r="E21" s="313">
        <f>report!H254</f>
        <v>429952</v>
      </c>
      <c r="F21" s="313"/>
    </row>
    <row r="22" spans="2:6" x14ac:dyDescent="0.4">
      <c r="B22"/>
      <c r="C22"/>
      <c r="D22" s="71" t="s">
        <v>251</v>
      </c>
      <c r="E22" s="313">
        <f>report!J254</f>
        <v>133356.2956696506</v>
      </c>
      <c r="F22" s="313"/>
    </row>
    <row r="23" spans="2:6" x14ac:dyDescent="0.4">
      <c r="B23"/>
      <c r="C23"/>
      <c r="D23" s="71" t="s">
        <v>252</v>
      </c>
      <c r="E23" s="313">
        <f>report!L254</f>
        <v>84652.082843791082</v>
      </c>
      <c r="F23" s="313"/>
    </row>
    <row r="24" spans="2:6" x14ac:dyDescent="0.4">
      <c r="B24"/>
      <c r="C24"/>
      <c r="D24" s="79" t="s">
        <v>253</v>
      </c>
      <c r="E24" s="313">
        <f>report!F254</f>
        <v>478656.21282585943</v>
      </c>
      <c r="F24" s="313"/>
    </row>
    <row r="25" spans="2:6" x14ac:dyDescent="0.4">
      <c r="B25"/>
      <c r="C25"/>
      <c r="D25" s="312" t="s">
        <v>361</v>
      </c>
      <c r="E25" s="312"/>
      <c r="F25" s="312"/>
    </row>
    <row r="26" spans="2:6" x14ac:dyDescent="0.4">
      <c r="B26"/>
      <c r="C26"/>
    </row>
    <row r="27" spans="2:6" x14ac:dyDescent="0.4">
      <c r="B27"/>
      <c r="C27"/>
    </row>
    <row r="28" spans="2:6" x14ac:dyDescent="0.4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51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62"/>
  <sheetViews>
    <sheetView showGridLines="0" zoomScale="115" zoomScaleNormal="115" workbookViewId="0">
      <selection activeCell="B10" sqref="B10"/>
    </sheetView>
  </sheetViews>
  <sheetFormatPr defaultColWidth="9.140625" defaultRowHeight="15.75" x14ac:dyDescent="0.3"/>
  <cols>
    <col min="1" max="1" width="9.140625" style="23"/>
    <col min="2" max="2" width="61.85546875" style="23" customWidth="1"/>
    <col min="3" max="3" width="26.28515625" style="25" customWidth="1"/>
    <col min="4" max="4" width="9.42578125" style="249" bestFit="1" customWidth="1"/>
    <col min="5" max="5" width="12.42578125" style="25" customWidth="1"/>
    <col min="6" max="6" width="37.140625" style="23" customWidth="1"/>
    <col min="7" max="7" width="13.140625" style="23" customWidth="1"/>
    <col min="8" max="16384" width="9.140625" style="23"/>
  </cols>
  <sheetData>
    <row r="1" spans="1:6" ht="38.25" customHeight="1" x14ac:dyDescent="0.3">
      <c r="A1" s="370" t="s">
        <v>259</v>
      </c>
      <c r="B1" s="370"/>
      <c r="C1" s="370"/>
      <c r="F1" s="198">
        <f>purchase!F3</f>
        <v>45713</v>
      </c>
    </row>
    <row r="2" spans="1:6" ht="31.5" customHeight="1" x14ac:dyDescent="0.3">
      <c r="A2" s="377" t="s">
        <v>409</v>
      </c>
      <c r="B2" s="377"/>
      <c r="C2" s="377"/>
      <c r="D2" s="250"/>
      <c r="E2" s="232"/>
      <c r="F2" s="212"/>
    </row>
    <row r="3" spans="1:6" ht="19.5" x14ac:dyDescent="0.35">
      <c r="A3" s="213" t="s">
        <v>260</v>
      </c>
      <c r="B3" s="213" t="s">
        <v>235</v>
      </c>
      <c r="C3" s="213" t="s">
        <v>261</v>
      </c>
      <c r="D3" s="251">
        <v>0</v>
      </c>
      <c r="E3" s="243"/>
      <c r="F3" s="205"/>
    </row>
    <row r="4" spans="1:6" ht="19.5" x14ac:dyDescent="0.35">
      <c r="A4" s="225">
        <f>SUBTOTAL(103,B$4:B4)</f>
        <v>1</v>
      </c>
      <c r="B4" s="197" t="s">
        <v>242</v>
      </c>
      <c r="C4" s="241">
        <v>1805</v>
      </c>
      <c r="D4" s="251">
        <f>C4</f>
        <v>1805</v>
      </c>
      <c r="E4" s="241">
        <f>SUM($D$3:D4)</f>
        <v>1805</v>
      </c>
      <c r="F4" s="205">
        <f>A4</f>
        <v>1</v>
      </c>
    </row>
    <row r="5" spans="1:6" ht="19.5" x14ac:dyDescent="0.35">
      <c r="A5" s="225">
        <f>SUBTOTAL(103,B$4:B5)</f>
        <v>2</v>
      </c>
      <c r="B5" s="197" t="s">
        <v>410</v>
      </c>
      <c r="C5" s="241">
        <v>4709</v>
      </c>
      <c r="D5" s="251">
        <f t="shared" ref="D5:D58" si="0">C5</f>
        <v>4709</v>
      </c>
      <c r="E5" s="241">
        <f>SUM($D$3:D5)</f>
        <v>6514</v>
      </c>
      <c r="F5" s="205">
        <f t="shared" ref="F5:F53" si="1">A5</f>
        <v>2</v>
      </c>
    </row>
    <row r="6" spans="1:6" ht="19.5" x14ac:dyDescent="0.35">
      <c r="A6" s="225">
        <f>SUBTOTAL(103,B$4:B6)</f>
        <v>3</v>
      </c>
      <c r="B6" s="197" t="s">
        <v>411</v>
      </c>
      <c r="C6" s="241">
        <v>630</v>
      </c>
      <c r="D6" s="251">
        <f t="shared" si="0"/>
        <v>630</v>
      </c>
      <c r="E6" s="241">
        <f>SUM($D$3:D6)</f>
        <v>7144</v>
      </c>
      <c r="F6" s="205">
        <f t="shared" si="1"/>
        <v>3</v>
      </c>
    </row>
    <row r="7" spans="1:6" ht="19.5" x14ac:dyDescent="0.35">
      <c r="A7" s="225">
        <f>SUBTOTAL(103,B$4:B7)</f>
        <v>4</v>
      </c>
      <c r="B7" s="197" t="s">
        <v>412</v>
      </c>
      <c r="C7" s="241">
        <v>2170</v>
      </c>
      <c r="D7" s="251">
        <f t="shared" si="0"/>
        <v>2170</v>
      </c>
      <c r="E7" s="241">
        <f>SUM($D$3:D7)</f>
        <v>9314</v>
      </c>
      <c r="F7" s="205">
        <f t="shared" si="1"/>
        <v>4</v>
      </c>
    </row>
    <row r="8" spans="1:6" ht="19.5" x14ac:dyDescent="0.35">
      <c r="A8" s="225">
        <f>SUBTOTAL(103,B$4:B8)</f>
        <v>5</v>
      </c>
      <c r="B8" s="277" t="s">
        <v>404</v>
      </c>
      <c r="C8" s="241">
        <v>2670</v>
      </c>
      <c r="D8" s="251">
        <f t="shared" si="0"/>
        <v>2670</v>
      </c>
      <c r="E8" s="241">
        <f>SUM($D$3:D8)</f>
        <v>11984</v>
      </c>
      <c r="F8" s="205"/>
    </row>
    <row r="9" spans="1:6" ht="19.5" x14ac:dyDescent="0.35">
      <c r="A9" s="225">
        <f>SUBTOTAL(103,B$4:B9)</f>
        <v>6</v>
      </c>
      <c r="B9" s="197" t="s">
        <v>413</v>
      </c>
      <c r="C9" s="241">
        <v>630</v>
      </c>
      <c r="D9" s="251">
        <f t="shared" si="0"/>
        <v>630</v>
      </c>
      <c r="E9" s="241">
        <f>SUM($D$3:D9)</f>
        <v>12614</v>
      </c>
      <c r="F9" s="205">
        <f t="shared" si="1"/>
        <v>6</v>
      </c>
    </row>
    <row r="10" spans="1:6" ht="19.5" x14ac:dyDescent="0.35">
      <c r="A10" s="225">
        <f>SUBTOTAL(103,B$4:B10)</f>
        <v>7</v>
      </c>
      <c r="B10" s="197" t="s">
        <v>414</v>
      </c>
      <c r="C10" s="241">
        <v>10000</v>
      </c>
      <c r="D10" s="251">
        <f t="shared" si="0"/>
        <v>10000</v>
      </c>
      <c r="E10" s="241">
        <f>SUM($D$3:D10)</f>
        <v>22614</v>
      </c>
      <c r="F10" s="205">
        <f t="shared" si="1"/>
        <v>7</v>
      </c>
    </row>
    <row r="11" spans="1:6" ht="19.5" x14ac:dyDescent="0.35">
      <c r="A11" s="225">
        <f>SUBTOTAL(103,B$4:B11)</f>
        <v>8</v>
      </c>
      <c r="B11" s="243" t="s">
        <v>406</v>
      </c>
      <c r="C11" s="241">
        <v>860</v>
      </c>
      <c r="D11" s="251">
        <f t="shared" si="0"/>
        <v>860</v>
      </c>
      <c r="E11" s="241">
        <f>SUM($D$3:D11)</f>
        <v>23474</v>
      </c>
      <c r="F11" s="205">
        <f t="shared" si="1"/>
        <v>8</v>
      </c>
    </row>
    <row r="12" spans="1:6" ht="19.5" x14ac:dyDescent="0.35">
      <c r="A12" s="225">
        <f>SUBTOTAL(103,B$4:B12)</f>
        <v>9</v>
      </c>
      <c r="B12" s="243" t="s">
        <v>407</v>
      </c>
      <c r="C12" s="241">
        <v>1200</v>
      </c>
      <c r="D12" s="251">
        <f t="shared" si="0"/>
        <v>1200</v>
      </c>
      <c r="E12" s="241">
        <f>SUM($D$3:D12)</f>
        <v>24674</v>
      </c>
      <c r="F12" s="205">
        <f t="shared" si="1"/>
        <v>9</v>
      </c>
    </row>
    <row r="13" spans="1:6" ht="19.5" hidden="1" x14ac:dyDescent="0.35">
      <c r="A13" s="225">
        <f>SUBTOTAL(103,B$4:B13)</f>
        <v>9</v>
      </c>
      <c r="B13" s="243"/>
      <c r="C13" s="241"/>
      <c r="D13" s="251">
        <f t="shared" si="0"/>
        <v>0</v>
      </c>
      <c r="E13" s="241">
        <f>SUM($D$3:D13)</f>
        <v>24674</v>
      </c>
      <c r="F13" s="205">
        <f t="shared" si="1"/>
        <v>9</v>
      </c>
    </row>
    <row r="14" spans="1:6" ht="19.5" hidden="1" x14ac:dyDescent="0.35">
      <c r="A14" s="225">
        <f>SUBTOTAL(103,B$4:B14)</f>
        <v>9</v>
      </c>
      <c r="B14" s="243"/>
      <c r="C14" s="241"/>
      <c r="D14" s="251">
        <f t="shared" si="0"/>
        <v>0</v>
      </c>
      <c r="E14" s="241">
        <f>SUM($D$3:D14)</f>
        <v>24674</v>
      </c>
      <c r="F14" s="205">
        <f t="shared" si="1"/>
        <v>9</v>
      </c>
    </row>
    <row r="15" spans="1:6" ht="19.5" hidden="1" x14ac:dyDescent="0.35">
      <c r="A15" s="225">
        <f>SUBTOTAL(103,B$4:B15)</f>
        <v>9</v>
      </c>
      <c r="B15" s="243"/>
      <c r="C15" s="241"/>
      <c r="D15" s="251">
        <f t="shared" si="0"/>
        <v>0</v>
      </c>
      <c r="E15" s="241">
        <f>SUM($D$3:D15)</f>
        <v>24674</v>
      </c>
      <c r="F15" s="205">
        <f t="shared" si="1"/>
        <v>9</v>
      </c>
    </row>
    <row r="16" spans="1:6" ht="19.5" hidden="1" x14ac:dyDescent="0.35">
      <c r="A16" s="225">
        <f>SUBTOTAL(103,B$4:B16)</f>
        <v>9</v>
      </c>
      <c r="B16" s="243"/>
      <c r="C16" s="241"/>
      <c r="D16" s="251">
        <f t="shared" si="0"/>
        <v>0</v>
      </c>
      <c r="E16" s="241">
        <f>SUM($D$3:D16)</f>
        <v>24674</v>
      </c>
      <c r="F16" s="205">
        <f t="shared" si="1"/>
        <v>9</v>
      </c>
    </row>
    <row r="17" spans="1:6" ht="19.5" hidden="1" x14ac:dyDescent="0.35">
      <c r="A17" s="225">
        <f>SUBTOTAL(103,B$4:B17)</f>
        <v>9</v>
      </c>
      <c r="B17" s="243"/>
      <c r="C17" s="241"/>
      <c r="D17" s="251">
        <f t="shared" si="0"/>
        <v>0</v>
      </c>
      <c r="E17" s="241">
        <f>SUM($D$3:D17)</f>
        <v>24674</v>
      </c>
      <c r="F17" s="205">
        <f t="shared" si="1"/>
        <v>9</v>
      </c>
    </row>
    <row r="18" spans="1:6" ht="19.5" hidden="1" x14ac:dyDescent="0.35">
      <c r="A18" s="225">
        <f>SUBTOTAL(103,B$4:B18)</f>
        <v>9</v>
      </c>
      <c r="B18" s="241"/>
      <c r="C18" s="241"/>
      <c r="D18" s="251">
        <f t="shared" si="0"/>
        <v>0</v>
      </c>
      <c r="E18" s="241">
        <f>SUM($D$3:D18)</f>
        <v>24674</v>
      </c>
      <c r="F18" s="205">
        <f t="shared" si="1"/>
        <v>9</v>
      </c>
    </row>
    <row r="19" spans="1:6" ht="19.5" hidden="1" x14ac:dyDescent="0.35">
      <c r="A19" s="225">
        <f>SUBTOTAL(103,B$4:B19)</f>
        <v>9</v>
      </c>
      <c r="B19" s="243"/>
      <c r="C19" s="241"/>
      <c r="D19" s="251">
        <f t="shared" si="0"/>
        <v>0</v>
      </c>
      <c r="E19" s="241">
        <f>SUM($D$3:D19)</f>
        <v>24674</v>
      </c>
      <c r="F19" s="205">
        <f t="shared" si="1"/>
        <v>9</v>
      </c>
    </row>
    <row r="20" spans="1:6" ht="19.5" hidden="1" x14ac:dyDescent="0.35">
      <c r="A20" s="225">
        <f>SUBTOTAL(103,B$4:B20)</f>
        <v>9</v>
      </c>
      <c r="B20" s="237"/>
      <c r="C20" s="241"/>
      <c r="D20" s="251">
        <f t="shared" si="0"/>
        <v>0</v>
      </c>
      <c r="E20" s="241">
        <f>SUM($D$3:D20)</f>
        <v>24674</v>
      </c>
      <c r="F20" s="205">
        <f t="shared" si="1"/>
        <v>9</v>
      </c>
    </row>
    <row r="21" spans="1:6" ht="19.5" hidden="1" x14ac:dyDescent="0.35">
      <c r="A21" s="225">
        <f>SUBTOTAL(103,B$4:B21)</f>
        <v>9</v>
      </c>
      <c r="B21" s="243"/>
      <c r="C21" s="241"/>
      <c r="D21" s="251">
        <f t="shared" si="0"/>
        <v>0</v>
      </c>
      <c r="E21" s="241">
        <f>SUM($D$3:D21)</f>
        <v>24674</v>
      </c>
      <c r="F21" s="205">
        <f t="shared" si="1"/>
        <v>9</v>
      </c>
    </row>
    <row r="22" spans="1:6" ht="19.5" hidden="1" x14ac:dyDescent="0.35">
      <c r="A22" s="225">
        <f>SUBTOTAL(103,B$4:B22)</f>
        <v>9</v>
      </c>
      <c r="B22" s="243"/>
      <c r="C22" s="241"/>
      <c r="D22" s="251">
        <f t="shared" si="0"/>
        <v>0</v>
      </c>
      <c r="E22" s="241">
        <f>SUM($D$3:D22)</f>
        <v>24674</v>
      </c>
      <c r="F22" s="205">
        <f t="shared" si="1"/>
        <v>9</v>
      </c>
    </row>
    <row r="23" spans="1:6" ht="19.5" hidden="1" x14ac:dyDescent="0.35">
      <c r="A23" s="225">
        <f>SUBTOTAL(103,B$4:B23)</f>
        <v>9</v>
      </c>
      <c r="B23" s="243"/>
      <c r="C23" s="241"/>
      <c r="D23" s="251">
        <f t="shared" si="0"/>
        <v>0</v>
      </c>
      <c r="E23" s="241">
        <f>SUM($D$3:D23)</f>
        <v>24674</v>
      </c>
      <c r="F23" s="205">
        <f t="shared" si="1"/>
        <v>9</v>
      </c>
    </row>
    <row r="24" spans="1:6" ht="19.5" hidden="1" x14ac:dyDescent="0.35">
      <c r="A24" s="225">
        <f>SUBTOTAL(103,B$4:B24)</f>
        <v>9</v>
      </c>
      <c r="B24" s="243"/>
      <c r="C24" s="241"/>
      <c r="D24" s="251">
        <f t="shared" si="0"/>
        <v>0</v>
      </c>
      <c r="E24" s="241">
        <f>SUM($D$3:D24)</f>
        <v>24674</v>
      </c>
      <c r="F24" s="205">
        <f t="shared" si="1"/>
        <v>9</v>
      </c>
    </row>
    <row r="25" spans="1:6" ht="19.5" hidden="1" x14ac:dyDescent="0.35">
      <c r="A25" s="225">
        <f>SUBTOTAL(103,B$4:B25)</f>
        <v>9</v>
      </c>
      <c r="B25" s="243"/>
      <c r="C25" s="241"/>
      <c r="D25" s="251">
        <f t="shared" si="0"/>
        <v>0</v>
      </c>
      <c r="E25" s="241">
        <f>SUM($D$3:D25)</f>
        <v>24674</v>
      </c>
      <c r="F25" s="205"/>
    </row>
    <row r="26" spans="1:6" ht="19.5" hidden="1" x14ac:dyDescent="0.35">
      <c r="A26" s="225">
        <f>SUBTOTAL(103,B$4:B26)</f>
        <v>9</v>
      </c>
      <c r="B26" s="243"/>
      <c r="C26" s="241"/>
      <c r="D26" s="251">
        <f t="shared" si="0"/>
        <v>0</v>
      </c>
      <c r="E26" s="241">
        <f>SUM($D$3:D26)</f>
        <v>24674</v>
      </c>
      <c r="F26" s="205"/>
    </row>
    <row r="27" spans="1:6" ht="19.5" hidden="1" x14ac:dyDescent="0.35">
      <c r="A27" s="225">
        <f>SUBTOTAL(103,B$4:B27)</f>
        <v>9</v>
      </c>
      <c r="B27" s="243"/>
      <c r="C27" s="241"/>
      <c r="D27" s="251">
        <f t="shared" si="0"/>
        <v>0</v>
      </c>
      <c r="E27" s="241">
        <f>SUM($D$3:D27)</f>
        <v>24674</v>
      </c>
      <c r="F27" s="205"/>
    </row>
    <row r="28" spans="1:6" ht="19.5" hidden="1" x14ac:dyDescent="0.35">
      <c r="A28" s="225">
        <f>SUBTOTAL(103,B$4:B28)</f>
        <v>9</v>
      </c>
      <c r="B28" s="243"/>
      <c r="C28" s="241"/>
      <c r="D28" s="251">
        <f t="shared" si="0"/>
        <v>0</v>
      </c>
      <c r="E28" s="241">
        <f>SUM($D$3:D28)</f>
        <v>24674</v>
      </c>
      <c r="F28" s="205"/>
    </row>
    <row r="29" spans="1:6" ht="19.5" hidden="1" x14ac:dyDescent="0.35">
      <c r="A29" s="225">
        <f>SUBTOTAL(103,B$4:B29)</f>
        <v>9</v>
      </c>
      <c r="B29" s="243"/>
      <c r="C29" s="241"/>
      <c r="D29" s="251">
        <f t="shared" si="0"/>
        <v>0</v>
      </c>
      <c r="E29" s="241">
        <f>SUM($D$3:D29)</f>
        <v>24674</v>
      </c>
      <c r="F29" s="205"/>
    </row>
    <row r="30" spans="1:6" ht="19.5" hidden="1" x14ac:dyDescent="0.35">
      <c r="A30" s="225">
        <f>SUBTOTAL(103,B$4:B30)</f>
        <v>9</v>
      </c>
      <c r="B30" s="243"/>
      <c r="C30" s="241"/>
      <c r="D30" s="251">
        <f t="shared" si="0"/>
        <v>0</v>
      </c>
      <c r="E30" s="241">
        <f>SUM($D$3:D30)</f>
        <v>24674</v>
      </c>
      <c r="F30" s="205"/>
    </row>
    <row r="31" spans="1:6" ht="19.5" hidden="1" x14ac:dyDescent="0.35">
      <c r="A31" s="225">
        <f>SUBTOTAL(103,B$4:B31)</f>
        <v>9</v>
      </c>
      <c r="B31" s="243"/>
      <c r="C31" s="241"/>
      <c r="D31" s="251">
        <f t="shared" si="0"/>
        <v>0</v>
      </c>
      <c r="E31" s="241">
        <f>SUM($D$3:D31)</f>
        <v>24674</v>
      </c>
      <c r="F31" s="205"/>
    </row>
    <row r="32" spans="1:6" ht="19.5" hidden="1" x14ac:dyDescent="0.35">
      <c r="A32" s="225">
        <f>SUBTOTAL(103,B$4:B32)</f>
        <v>9</v>
      </c>
      <c r="B32" s="243"/>
      <c r="C32" s="241"/>
      <c r="D32" s="251">
        <f t="shared" si="0"/>
        <v>0</v>
      </c>
      <c r="E32" s="241">
        <f>SUM($D$3:D32)</f>
        <v>24674</v>
      </c>
      <c r="F32" s="205"/>
    </row>
    <row r="33" spans="1:6" ht="19.5" hidden="1" x14ac:dyDescent="0.35">
      <c r="A33" s="225">
        <f>SUBTOTAL(103,B$4:B33)</f>
        <v>9</v>
      </c>
      <c r="B33" s="243"/>
      <c r="C33" s="241"/>
      <c r="D33" s="251">
        <f t="shared" si="0"/>
        <v>0</v>
      </c>
      <c r="E33" s="241">
        <f>SUM($D$3:D33)</f>
        <v>24674</v>
      </c>
      <c r="F33" s="205"/>
    </row>
    <row r="34" spans="1:6" ht="19.5" hidden="1" x14ac:dyDescent="0.35">
      <c r="A34" s="225">
        <f>SUBTOTAL(103,B$4:B34)</f>
        <v>9</v>
      </c>
      <c r="B34" s="243"/>
      <c r="C34" s="241"/>
      <c r="D34" s="251">
        <f t="shared" si="0"/>
        <v>0</v>
      </c>
      <c r="E34" s="241">
        <f>SUM($D$3:D34)</f>
        <v>24674</v>
      </c>
      <c r="F34" s="205"/>
    </row>
    <row r="35" spans="1:6" ht="19.5" hidden="1" x14ac:dyDescent="0.35">
      <c r="A35" s="225">
        <f>SUBTOTAL(103,B$4:B35)</f>
        <v>9</v>
      </c>
      <c r="B35" s="243"/>
      <c r="C35" s="241"/>
      <c r="D35" s="251">
        <f t="shared" si="0"/>
        <v>0</v>
      </c>
      <c r="E35" s="241">
        <f>SUM($D$3:D35)</f>
        <v>24674</v>
      </c>
      <c r="F35" s="205"/>
    </row>
    <row r="36" spans="1:6" ht="19.5" hidden="1" x14ac:dyDescent="0.35">
      <c r="A36" s="225">
        <f>SUBTOTAL(103,B$4:B36)</f>
        <v>9</v>
      </c>
      <c r="B36" s="243"/>
      <c r="C36" s="241"/>
      <c r="D36" s="251">
        <f t="shared" si="0"/>
        <v>0</v>
      </c>
      <c r="E36" s="241">
        <f>SUM($D$3:D36)</f>
        <v>24674</v>
      </c>
      <c r="F36" s="205"/>
    </row>
    <row r="37" spans="1:6" ht="19.5" hidden="1" x14ac:dyDescent="0.35">
      <c r="A37" s="225">
        <f>SUBTOTAL(103,B$4:B37)</f>
        <v>9</v>
      </c>
      <c r="B37" s="243"/>
      <c r="C37" s="241"/>
      <c r="D37" s="251">
        <f t="shared" si="0"/>
        <v>0</v>
      </c>
      <c r="E37" s="241">
        <f>SUM($D$3:D37)</f>
        <v>24674</v>
      </c>
      <c r="F37" s="205"/>
    </row>
    <row r="38" spans="1:6" ht="19.5" hidden="1" x14ac:dyDescent="0.35">
      <c r="A38" s="225">
        <f>SUBTOTAL(103,B$4:B38)</f>
        <v>9</v>
      </c>
      <c r="B38" s="243"/>
      <c r="C38" s="241"/>
      <c r="D38" s="251">
        <f t="shared" si="0"/>
        <v>0</v>
      </c>
      <c r="E38" s="241">
        <f>SUM($D$3:D38)</f>
        <v>24674</v>
      </c>
      <c r="F38" s="205"/>
    </row>
    <row r="39" spans="1:6" ht="19.5" hidden="1" x14ac:dyDescent="0.35">
      <c r="A39" s="225">
        <f>SUBTOTAL(103,B$4:B39)</f>
        <v>9</v>
      </c>
      <c r="B39" s="243"/>
      <c r="C39" s="241"/>
      <c r="D39" s="251">
        <f t="shared" si="0"/>
        <v>0</v>
      </c>
      <c r="E39" s="241">
        <f>SUM($D$3:D39)</f>
        <v>24674</v>
      </c>
      <c r="F39" s="205"/>
    </row>
    <row r="40" spans="1:6" ht="19.5" hidden="1" x14ac:dyDescent="0.35">
      <c r="A40" s="225">
        <f>SUBTOTAL(103,B$4:B40)</f>
        <v>9</v>
      </c>
      <c r="B40" s="243"/>
      <c r="C40" s="241"/>
      <c r="D40" s="251">
        <f t="shared" si="0"/>
        <v>0</v>
      </c>
      <c r="E40" s="241">
        <f>SUM($D$3:D40)</f>
        <v>24674</v>
      </c>
      <c r="F40" s="205"/>
    </row>
    <row r="41" spans="1:6" ht="19.5" hidden="1" x14ac:dyDescent="0.35">
      <c r="A41" s="225">
        <f>SUBTOTAL(103,B$4:B41)</f>
        <v>9</v>
      </c>
      <c r="B41" s="243"/>
      <c r="C41" s="241"/>
      <c r="D41" s="251">
        <f t="shared" si="0"/>
        <v>0</v>
      </c>
      <c r="E41" s="241">
        <f>SUM($D$3:D41)</f>
        <v>24674</v>
      </c>
      <c r="F41" s="205"/>
    </row>
    <row r="42" spans="1:6" ht="19.5" hidden="1" x14ac:dyDescent="0.35">
      <c r="A42" s="225">
        <f>SUBTOTAL(103,B$4:B42)</f>
        <v>9</v>
      </c>
      <c r="B42" s="243"/>
      <c r="C42" s="241"/>
      <c r="D42" s="251">
        <f t="shared" si="0"/>
        <v>0</v>
      </c>
      <c r="E42" s="241">
        <f>SUM($D$3:D42)</f>
        <v>24674</v>
      </c>
      <c r="F42" s="205"/>
    </row>
    <row r="43" spans="1:6" ht="19.5" hidden="1" x14ac:dyDescent="0.35">
      <c r="A43" s="225">
        <f>SUBTOTAL(103,B$4:B43)</f>
        <v>9</v>
      </c>
      <c r="B43" s="243"/>
      <c r="C43" s="241"/>
      <c r="D43" s="251">
        <f t="shared" si="0"/>
        <v>0</v>
      </c>
      <c r="E43" s="241">
        <f>SUM($D$3:D43)</f>
        <v>24674</v>
      </c>
      <c r="F43" s="205"/>
    </row>
    <row r="44" spans="1:6" ht="19.5" hidden="1" x14ac:dyDescent="0.35">
      <c r="A44" s="225">
        <f>SUBTOTAL(103,B$4:B44)</f>
        <v>9</v>
      </c>
      <c r="B44" s="243"/>
      <c r="C44" s="241"/>
      <c r="D44" s="251">
        <f t="shared" si="0"/>
        <v>0</v>
      </c>
      <c r="E44" s="241">
        <f>SUM($D$3:D44)</f>
        <v>24674</v>
      </c>
      <c r="F44" s="205"/>
    </row>
    <row r="45" spans="1:6" ht="19.5" hidden="1" x14ac:dyDescent="0.35">
      <c r="A45" s="225">
        <f>SUBTOTAL(103,B$4:B45)</f>
        <v>9</v>
      </c>
      <c r="B45" s="243"/>
      <c r="C45" s="241"/>
      <c r="D45" s="251">
        <f t="shared" si="0"/>
        <v>0</v>
      </c>
      <c r="E45" s="241">
        <f>SUM($D$3:D45)</f>
        <v>24674</v>
      </c>
      <c r="F45" s="205"/>
    </row>
    <row r="46" spans="1:6" ht="19.5" hidden="1" x14ac:dyDescent="0.35">
      <c r="A46" s="225">
        <f>SUBTOTAL(103,B$4:B46)</f>
        <v>9</v>
      </c>
      <c r="B46" s="243"/>
      <c r="C46" s="241"/>
      <c r="D46" s="251">
        <f t="shared" si="0"/>
        <v>0</v>
      </c>
      <c r="E46" s="241">
        <f>SUM($D$3:D46)</f>
        <v>24674</v>
      </c>
      <c r="F46" s="205"/>
    </row>
    <row r="47" spans="1:6" ht="19.5" hidden="1" x14ac:dyDescent="0.35">
      <c r="A47" s="225">
        <f>SUBTOTAL(103,B$4:B47)</f>
        <v>9</v>
      </c>
      <c r="B47" s="243"/>
      <c r="C47" s="241"/>
      <c r="D47" s="251">
        <f t="shared" si="0"/>
        <v>0</v>
      </c>
      <c r="E47" s="241">
        <f>SUM($D$3:D47)</f>
        <v>24674</v>
      </c>
      <c r="F47" s="205"/>
    </row>
    <row r="48" spans="1:6" ht="19.5" hidden="1" x14ac:dyDescent="0.35">
      <c r="A48" s="225">
        <f>SUBTOTAL(103,B$4:B48)</f>
        <v>9</v>
      </c>
      <c r="B48" s="243"/>
      <c r="C48" s="241"/>
      <c r="D48" s="251">
        <f t="shared" si="0"/>
        <v>0</v>
      </c>
      <c r="E48" s="241">
        <f>SUM($D$3:D48)</f>
        <v>24674</v>
      </c>
      <c r="F48" s="205"/>
    </row>
    <row r="49" spans="1:6" ht="19.5" hidden="1" x14ac:dyDescent="0.35">
      <c r="A49" s="225">
        <f>SUBTOTAL(103,B$4:B49)</f>
        <v>9</v>
      </c>
      <c r="B49" s="243"/>
      <c r="C49" s="241"/>
      <c r="D49" s="251">
        <f t="shared" si="0"/>
        <v>0</v>
      </c>
      <c r="E49" s="241">
        <f>SUM($D$3:D49)</f>
        <v>24674</v>
      </c>
      <c r="F49" s="205"/>
    </row>
    <row r="50" spans="1:6" ht="19.5" hidden="1" x14ac:dyDescent="0.35">
      <c r="A50" s="225">
        <f>SUBTOTAL(103,B$4:B50)</f>
        <v>9</v>
      </c>
      <c r="B50" s="243"/>
      <c r="C50" s="241"/>
      <c r="D50" s="251">
        <f t="shared" si="0"/>
        <v>0</v>
      </c>
      <c r="E50" s="241">
        <f>SUM($D$3:D50)</f>
        <v>24674</v>
      </c>
      <c r="F50" s="205"/>
    </row>
    <row r="51" spans="1:6" ht="19.5" hidden="1" x14ac:dyDescent="0.35">
      <c r="A51" s="225">
        <f>SUBTOTAL(103,B$4:B51)</f>
        <v>9</v>
      </c>
      <c r="B51" s="243"/>
      <c r="C51" s="241"/>
      <c r="D51" s="251">
        <f t="shared" si="0"/>
        <v>0</v>
      </c>
      <c r="E51" s="241">
        <f>SUM($D$3:D51)</f>
        <v>24674</v>
      </c>
      <c r="F51" s="205">
        <f t="shared" si="1"/>
        <v>9</v>
      </c>
    </row>
    <row r="52" spans="1:6" ht="19.5" hidden="1" x14ac:dyDescent="0.35">
      <c r="A52" s="225">
        <f>SUBTOTAL(103,B$4:B52)</f>
        <v>9</v>
      </c>
      <c r="B52" s="243"/>
      <c r="C52" s="241"/>
      <c r="D52" s="251">
        <f t="shared" si="0"/>
        <v>0</v>
      </c>
      <c r="E52" s="241">
        <f>SUM($D$3:D52)</f>
        <v>24674</v>
      </c>
      <c r="F52" s="205">
        <f t="shared" si="1"/>
        <v>9</v>
      </c>
    </row>
    <row r="53" spans="1:6" ht="19.5" hidden="1" x14ac:dyDescent="0.35">
      <c r="A53" s="225">
        <f>SUBTOTAL(103,B$4:B53)</f>
        <v>9</v>
      </c>
      <c r="B53" s="243"/>
      <c r="C53" s="241"/>
      <c r="D53" s="251">
        <f t="shared" si="0"/>
        <v>0</v>
      </c>
      <c r="E53" s="241">
        <f>SUM($D$3:D53)</f>
        <v>24674</v>
      </c>
      <c r="F53" s="205">
        <f t="shared" si="1"/>
        <v>9</v>
      </c>
    </row>
    <row r="54" spans="1:6" ht="19.5" hidden="1" x14ac:dyDescent="0.35">
      <c r="A54" s="225">
        <f>SUBTOTAL(103,B$4:B54)</f>
        <v>9</v>
      </c>
      <c r="B54" s="243"/>
      <c r="C54" s="241"/>
      <c r="D54" s="251">
        <f t="shared" si="0"/>
        <v>0</v>
      </c>
      <c r="E54" s="241">
        <f>SUM($D$3:D54)</f>
        <v>24674</v>
      </c>
      <c r="F54" s="205"/>
    </row>
    <row r="55" spans="1:6" ht="19.5" hidden="1" x14ac:dyDescent="0.35">
      <c r="A55" s="225">
        <f>SUBTOTAL(103,B$4:B55)</f>
        <v>9</v>
      </c>
      <c r="B55" s="243"/>
      <c r="C55" s="241"/>
      <c r="D55" s="251">
        <f t="shared" si="0"/>
        <v>0</v>
      </c>
      <c r="E55" s="241">
        <f>SUM($D$3:D55)</f>
        <v>24674</v>
      </c>
      <c r="F55" s="205"/>
    </row>
    <row r="56" spans="1:6" ht="19.5" hidden="1" x14ac:dyDescent="0.35">
      <c r="A56" s="225">
        <f>SUBTOTAL(103,B$4:B56)</f>
        <v>9</v>
      </c>
      <c r="B56" s="243"/>
      <c r="C56" s="241"/>
      <c r="D56" s="251">
        <f t="shared" si="0"/>
        <v>0</v>
      </c>
      <c r="E56" s="241">
        <f>SUM($D$3:D56)</f>
        <v>24674</v>
      </c>
      <c r="F56" s="205"/>
    </row>
    <row r="57" spans="1:6" ht="19.5" hidden="1" x14ac:dyDescent="0.35">
      <c r="A57" s="225">
        <f>SUBTOTAL(103,B$4:B57)</f>
        <v>9</v>
      </c>
      <c r="B57" s="243"/>
      <c r="C57" s="241"/>
      <c r="D57" s="251">
        <f t="shared" si="0"/>
        <v>0</v>
      </c>
      <c r="E57" s="241">
        <f>SUM($D$3:D57)</f>
        <v>24674</v>
      </c>
      <c r="F57" s="205"/>
    </row>
    <row r="58" spans="1:6" ht="19.5" hidden="1" x14ac:dyDescent="0.35">
      <c r="A58" s="225">
        <f>SUBTOTAL(103,B$4:B58)</f>
        <v>9</v>
      </c>
      <c r="B58" s="243"/>
      <c r="C58" s="241"/>
      <c r="D58" s="251">
        <f t="shared" si="0"/>
        <v>0</v>
      </c>
      <c r="E58" s="241">
        <f>SUM($D$3:D58)</f>
        <v>24674</v>
      </c>
      <c r="F58" s="205"/>
    </row>
    <row r="59" spans="1:6" ht="19.5" x14ac:dyDescent="0.35">
      <c r="A59" s="216"/>
      <c r="B59" s="207" t="s">
        <v>257</v>
      </c>
      <c r="C59" s="208">
        <f>SUM(C4:C58)</f>
        <v>24674</v>
      </c>
      <c r="D59" s="252"/>
      <c r="E59" s="248"/>
    </row>
    <row r="60" spans="1:6" ht="19.5" x14ac:dyDescent="0.35">
      <c r="A60" s="378" t="s">
        <v>438</v>
      </c>
      <c r="B60" s="378"/>
      <c r="C60" s="378"/>
      <c r="D60" s="252"/>
      <c r="E60" s="248"/>
    </row>
    <row r="61" spans="1:6" x14ac:dyDescent="0.3">
      <c r="D61" s="252"/>
      <c r="E61" s="248"/>
    </row>
    <row r="62" spans="1:6" x14ac:dyDescent="0.3">
      <c r="D62" s="252"/>
      <c r="E62" s="248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8"/>
  <sheetViews>
    <sheetView showGridLines="0" zoomScaleNormal="100" workbookViewId="0">
      <selection activeCell="B9" sqref="B9"/>
    </sheetView>
  </sheetViews>
  <sheetFormatPr defaultColWidth="9.140625" defaultRowHeight="19.5" x14ac:dyDescent="0.3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 x14ac:dyDescent="0.35">
      <c r="A1" s="370" t="s">
        <v>259</v>
      </c>
      <c r="B1" s="370"/>
      <c r="C1" s="370"/>
      <c r="F1" s="198">
        <f>purchase!H3</f>
        <v>45714</v>
      </c>
    </row>
    <row r="2" spans="1:6" ht="31.5" customHeight="1" x14ac:dyDescent="0.3">
      <c r="A2" s="377" t="s">
        <v>415</v>
      </c>
      <c r="B2" s="377"/>
      <c r="C2" s="377"/>
      <c r="E2" s="211"/>
      <c r="F2" s="217"/>
    </row>
    <row r="3" spans="1:6" x14ac:dyDescent="0.35">
      <c r="A3" s="213" t="s">
        <v>260</v>
      </c>
      <c r="B3" s="213" t="s">
        <v>235</v>
      </c>
      <c r="C3" s="213" t="s">
        <v>261</v>
      </c>
      <c r="D3" s="201">
        <v>0</v>
      </c>
      <c r="E3" s="202"/>
    </row>
    <row r="4" spans="1:6" x14ac:dyDescent="0.35">
      <c r="A4" s="225">
        <f>SUBTOTAL(103,B$4:B4)</f>
        <v>1</v>
      </c>
      <c r="B4" s="197" t="s">
        <v>242</v>
      </c>
      <c r="C4" s="241">
        <v>40889</v>
      </c>
      <c r="D4" s="201">
        <f>C4</f>
        <v>40889</v>
      </c>
      <c r="E4" s="215">
        <f>SUM($D$3:D4)</f>
        <v>40889</v>
      </c>
      <c r="F4" s="205">
        <f>A4</f>
        <v>1</v>
      </c>
    </row>
    <row r="5" spans="1:6" x14ac:dyDescent="0.35">
      <c r="A5" s="225">
        <f>SUBTOTAL(103,B$4:B5)</f>
        <v>2</v>
      </c>
      <c r="B5" s="197" t="s">
        <v>416</v>
      </c>
      <c r="C5" s="241">
        <v>158550</v>
      </c>
      <c r="D5" s="201">
        <f t="shared" ref="D5:D26" si="0">C5</f>
        <v>158550</v>
      </c>
      <c r="E5" s="215">
        <f>SUM($D$3:D5)</f>
        <v>199439</v>
      </c>
      <c r="F5" s="205">
        <f t="shared" ref="F5:F26" si="1">A5</f>
        <v>2</v>
      </c>
    </row>
    <row r="6" spans="1:6" x14ac:dyDescent="0.35">
      <c r="A6" s="225">
        <f>SUBTOTAL(103,B$4:B6)</f>
        <v>3</v>
      </c>
      <c r="B6" s="197" t="s">
        <v>404</v>
      </c>
      <c r="C6" s="241">
        <v>5626</v>
      </c>
      <c r="D6" s="201">
        <f t="shared" si="0"/>
        <v>5626</v>
      </c>
      <c r="E6" s="215">
        <f>SUM($D$3:D6)</f>
        <v>205065</v>
      </c>
      <c r="F6" s="205">
        <f t="shared" si="1"/>
        <v>3</v>
      </c>
    </row>
    <row r="7" spans="1:6" x14ac:dyDescent="0.35">
      <c r="A7" s="225">
        <f>SUBTOTAL(103,B$4:B7)</f>
        <v>4</v>
      </c>
      <c r="B7" s="197" t="s">
        <v>410</v>
      </c>
      <c r="C7" s="241">
        <v>27267</v>
      </c>
      <c r="D7" s="201">
        <f t="shared" si="0"/>
        <v>27267</v>
      </c>
      <c r="E7" s="215">
        <f>SUM($D$3:D7)</f>
        <v>232332</v>
      </c>
      <c r="F7" s="205">
        <f t="shared" si="1"/>
        <v>4</v>
      </c>
    </row>
    <row r="8" spans="1:6" x14ac:dyDescent="0.35">
      <c r="A8" s="225">
        <f>SUBTOTAL(103,B$4:B8)</f>
        <v>5</v>
      </c>
      <c r="B8" s="197" t="s">
        <v>417</v>
      </c>
      <c r="C8" s="241">
        <v>8400</v>
      </c>
      <c r="D8" s="201">
        <f t="shared" si="0"/>
        <v>8400</v>
      </c>
      <c r="E8" s="215">
        <f>SUM($D$3:D8)</f>
        <v>240732</v>
      </c>
      <c r="F8" s="205">
        <f t="shared" si="1"/>
        <v>5</v>
      </c>
    </row>
    <row r="9" spans="1:6" x14ac:dyDescent="0.35">
      <c r="A9" s="225">
        <f>SUBTOTAL(103,B$4:B9)</f>
        <v>6</v>
      </c>
      <c r="B9" s="197" t="s">
        <v>418</v>
      </c>
      <c r="C9" s="241">
        <v>9240</v>
      </c>
      <c r="D9" s="201">
        <f t="shared" si="0"/>
        <v>9240</v>
      </c>
      <c r="E9" s="215">
        <f>SUM($D$3:D9)</f>
        <v>249972</v>
      </c>
      <c r="F9" s="205">
        <f t="shared" si="1"/>
        <v>6</v>
      </c>
    </row>
    <row r="10" spans="1:6" x14ac:dyDescent="0.35">
      <c r="A10" s="225">
        <f>SUBTOTAL(103,B$4:B10)</f>
        <v>7</v>
      </c>
      <c r="B10" s="197" t="s">
        <v>419</v>
      </c>
      <c r="C10" s="241">
        <v>4040</v>
      </c>
      <c r="D10" s="201">
        <f t="shared" si="0"/>
        <v>4040</v>
      </c>
      <c r="E10" s="215">
        <f>SUM($D$3:D10)</f>
        <v>254012</v>
      </c>
      <c r="F10" s="205">
        <f t="shared" si="1"/>
        <v>7</v>
      </c>
    </row>
    <row r="11" spans="1:6" x14ac:dyDescent="0.35">
      <c r="A11" s="225">
        <f>SUBTOTAL(103,B$4:B11)</f>
        <v>8</v>
      </c>
      <c r="B11" s="197" t="s">
        <v>413</v>
      </c>
      <c r="C11" s="241">
        <v>6300</v>
      </c>
      <c r="D11" s="201">
        <f t="shared" si="0"/>
        <v>6300</v>
      </c>
      <c r="E11" s="215">
        <f>SUM($D$3:D11)</f>
        <v>260312</v>
      </c>
      <c r="F11" s="205">
        <f t="shared" si="1"/>
        <v>8</v>
      </c>
    </row>
    <row r="12" spans="1:6" x14ac:dyDescent="0.35">
      <c r="A12" s="225">
        <f>SUBTOTAL(103,B$4:B12)</f>
        <v>9</v>
      </c>
      <c r="B12" s="197" t="s">
        <v>420</v>
      </c>
      <c r="C12" s="241">
        <v>18600</v>
      </c>
      <c r="D12" s="201">
        <f t="shared" si="0"/>
        <v>18600</v>
      </c>
      <c r="E12" s="215">
        <f>SUM($D$3:D12)</f>
        <v>278912</v>
      </c>
      <c r="F12" s="205">
        <f t="shared" si="1"/>
        <v>9</v>
      </c>
    </row>
    <row r="13" spans="1:6" x14ac:dyDescent="0.35">
      <c r="A13" s="225">
        <f>SUBTOTAL(103,B$4:B13)</f>
        <v>10</v>
      </c>
      <c r="B13" s="242" t="s">
        <v>421</v>
      </c>
      <c r="C13" s="208">
        <v>1120</v>
      </c>
      <c r="D13" s="201">
        <f t="shared" si="0"/>
        <v>1120</v>
      </c>
      <c r="E13" s="215">
        <f>SUM($D$3:D13)</f>
        <v>280032</v>
      </c>
      <c r="F13" s="205">
        <f t="shared" si="1"/>
        <v>10</v>
      </c>
    </row>
    <row r="14" spans="1:6" x14ac:dyDescent="0.35">
      <c r="A14" s="225">
        <f>SUBTOTAL(103,B$4:B14)</f>
        <v>11</v>
      </c>
      <c r="B14" s="197" t="s">
        <v>422</v>
      </c>
      <c r="C14" s="241">
        <v>6112</v>
      </c>
      <c r="D14" s="201">
        <f t="shared" si="0"/>
        <v>6112</v>
      </c>
      <c r="E14" s="215">
        <f>SUM($D$3:D14)</f>
        <v>286144</v>
      </c>
      <c r="F14" s="205">
        <f t="shared" si="1"/>
        <v>11</v>
      </c>
    </row>
    <row r="15" spans="1:6" x14ac:dyDescent="0.35">
      <c r="A15" s="225">
        <f>SUBTOTAL(103,B$4:B15)</f>
        <v>12</v>
      </c>
      <c r="B15" s="197" t="s">
        <v>423</v>
      </c>
      <c r="C15" s="241">
        <v>20756</v>
      </c>
      <c r="D15" s="201">
        <f t="shared" si="0"/>
        <v>20756</v>
      </c>
      <c r="E15" s="215">
        <f>SUM($D$3:D15)</f>
        <v>306900</v>
      </c>
      <c r="F15" s="205">
        <f t="shared" si="1"/>
        <v>12</v>
      </c>
    </row>
    <row r="16" spans="1:6" x14ac:dyDescent="0.35">
      <c r="A16" s="225">
        <f>SUBTOTAL(103,B$4:B16)</f>
        <v>13</v>
      </c>
      <c r="B16" s="197" t="s">
        <v>424</v>
      </c>
      <c r="C16" s="241">
        <v>2440</v>
      </c>
      <c r="D16" s="201">
        <f t="shared" si="0"/>
        <v>2440</v>
      </c>
      <c r="E16" s="215">
        <f>SUM($D$3:D16)</f>
        <v>309340</v>
      </c>
      <c r="F16" s="205">
        <f t="shared" si="1"/>
        <v>13</v>
      </c>
    </row>
    <row r="17" spans="1:6" x14ac:dyDescent="0.35">
      <c r="A17" s="225">
        <f>SUBTOTAL(103,B$4:B17)</f>
        <v>14</v>
      </c>
      <c r="B17" s="197" t="s">
        <v>425</v>
      </c>
      <c r="C17" s="241">
        <v>630</v>
      </c>
      <c r="D17" s="201">
        <f t="shared" si="0"/>
        <v>630</v>
      </c>
      <c r="E17" s="215">
        <f>SUM($D$3:D17)</f>
        <v>309970</v>
      </c>
      <c r="F17" s="205">
        <f t="shared" si="1"/>
        <v>14</v>
      </c>
    </row>
    <row r="18" spans="1:6" x14ac:dyDescent="0.35">
      <c r="A18" s="225">
        <f>SUBTOTAL(103,B$4:B18)</f>
        <v>15</v>
      </c>
      <c r="B18" s="197" t="s">
        <v>426</v>
      </c>
      <c r="C18" s="241">
        <v>3420</v>
      </c>
      <c r="D18" s="201">
        <f t="shared" si="0"/>
        <v>3420</v>
      </c>
      <c r="E18" s="215">
        <f>SUM($D$3:D18)</f>
        <v>313390</v>
      </c>
      <c r="F18" s="205">
        <f t="shared" si="1"/>
        <v>15</v>
      </c>
    </row>
    <row r="19" spans="1:6" x14ac:dyDescent="0.35">
      <c r="A19" s="225">
        <f>SUBTOTAL(103,B$4:B19)</f>
        <v>16</v>
      </c>
      <c r="B19" s="197" t="s">
        <v>427</v>
      </c>
      <c r="C19" s="241">
        <v>540</v>
      </c>
      <c r="D19" s="201">
        <f t="shared" si="0"/>
        <v>540</v>
      </c>
      <c r="E19" s="215">
        <f>SUM($D$3:D19)</f>
        <v>313930</v>
      </c>
      <c r="F19" s="205">
        <f t="shared" si="1"/>
        <v>16</v>
      </c>
    </row>
    <row r="20" spans="1:6" x14ac:dyDescent="0.35">
      <c r="A20" s="225">
        <f>SUBTOTAL(103,B$4:B20)</f>
        <v>17</v>
      </c>
      <c r="B20" s="197" t="s">
        <v>406</v>
      </c>
      <c r="C20" s="241">
        <v>980</v>
      </c>
      <c r="D20" s="201">
        <f t="shared" si="0"/>
        <v>980</v>
      </c>
      <c r="E20" s="215">
        <f>SUM($D$3:D20)</f>
        <v>314910</v>
      </c>
      <c r="F20" s="205">
        <f t="shared" si="1"/>
        <v>17</v>
      </c>
    </row>
    <row r="21" spans="1:6" x14ac:dyDescent="0.35">
      <c r="A21" s="225">
        <f>SUBTOTAL(103,B$4:B21)</f>
        <v>18</v>
      </c>
      <c r="B21" s="197" t="s">
        <v>428</v>
      </c>
      <c r="C21" s="241">
        <v>3600</v>
      </c>
      <c r="D21" s="201">
        <f t="shared" si="0"/>
        <v>3600</v>
      </c>
      <c r="E21" s="215">
        <f>SUM($D$3:D21)</f>
        <v>318510</v>
      </c>
      <c r="F21" s="205">
        <f t="shared" si="1"/>
        <v>18</v>
      </c>
    </row>
    <row r="22" spans="1:6" x14ac:dyDescent="0.35">
      <c r="A22" s="225">
        <f>SUBTOTAL(103,B$4:B22)</f>
        <v>19</v>
      </c>
      <c r="B22" s="197" t="s">
        <v>429</v>
      </c>
      <c r="C22" s="241">
        <v>10000</v>
      </c>
      <c r="D22" s="201">
        <f t="shared" si="0"/>
        <v>10000</v>
      </c>
      <c r="E22" s="215">
        <f>SUM($D$3:D22)</f>
        <v>328510</v>
      </c>
      <c r="F22" s="205">
        <f t="shared" si="1"/>
        <v>19</v>
      </c>
    </row>
    <row r="23" spans="1:6" x14ac:dyDescent="0.35">
      <c r="A23" s="225">
        <f>SUBTOTAL(103,B$4:B23)</f>
        <v>20</v>
      </c>
      <c r="B23" s="197" t="s">
        <v>444</v>
      </c>
      <c r="C23" s="241">
        <v>7000</v>
      </c>
      <c r="D23" s="201">
        <f t="shared" si="0"/>
        <v>7000</v>
      </c>
      <c r="E23" s="215">
        <f>SUM($D$3:D23)</f>
        <v>335510</v>
      </c>
      <c r="F23" s="205">
        <f t="shared" si="1"/>
        <v>20</v>
      </c>
    </row>
    <row r="24" spans="1:6" x14ac:dyDescent="0.35">
      <c r="A24" s="225">
        <f>SUBTOTAL(103,B$4:B24)</f>
        <v>21</v>
      </c>
      <c r="B24" s="197" t="s">
        <v>407</v>
      </c>
      <c r="C24" s="241">
        <v>9000</v>
      </c>
      <c r="D24" s="201">
        <f t="shared" si="0"/>
        <v>9000</v>
      </c>
      <c r="E24" s="215">
        <f>SUM($D$3:D24)</f>
        <v>344510</v>
      </c>
      <c r="F24" s="205">
        <f t="shared" si="1"/>
        <v>21</v>
      </c>
    </row>
    <row r="25" spans="1:6" hidden="1" x14ac:dyDescent="0.35">
      <c r="A25" s="225">
        <f>SUBTOTAL(103,B$4:B25)</f>
        <v>21</v>
      </c>
      <c r="B25" s="197"/>
      <c r="C25" s="241"/>
      <c r="D25" s="201">
        <f t="shared" si="0"/>
        <v>0</v>
      </c>
      <c r="E25" s="215">
        <f>SUM($D$3:D25)</f>
        <v>344510</v>
      </c>
      <c r="F25" s="205">
        <f t="shared" si="1"/>
        <v>21</v>
      </c>
    </row>
    <row r="26" spans="1:6" hidden="1" x14ac:dyDescent="0.35">
      <c r="A26" s="225">
        <f>SUBTOTAL(103,B$4:B26)</f>
        <v>21</v>
      </c>
      <c r="B26" s="197"/>
      <c r="C26" s="241"/>
      <c r="D26" s="201">
        <f t="shared" si="0"/>
        <v>0</v>
      </c>
      <c r="E26" s="215">
        <f>SUM($D$3:D26)</f>
        <v>344510</v>
      </c>
      <c r="F26" s="205">
        <f t="shared" si="1"/>
        <v>21</v>
      </c>
    </row>
    <row r="27" spans="1:6" x14ac:dyDescent="0.35">
      <c r="A27" s="216"/>
      <c r="B27" s="207" t="s">
        <v>257</v>
      </c>
      <c r="C27" s="208">
        <f>SUM(C4:C24)</f>
        <v>344510</v>
      </c>
    </row>
    <row r="28" spans="1:6" x14ac:dyDescent="0.35">
      <c r="A28" s="374" t="s">
        <v>445</v>
      </c>
      <c r="B28" s="375"/>
      <c r="C28" s="376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0"/>
  <sheetViews>
    <sheetView showGridLines="0" zoomScaleNormal="100" workbookViewId="0">
      <selection activeCell="B11" sqref="B11"/>
    </sheetView>
  </sheetViews>
  <sheetFormatPr defaultColWidth="9.140625" defaultRowHeight="16.5" x14ac:dyDescent="0.3"/>
  <cols>
    <col min="1" max="1" width="9.140625" style="218"/>
    <col min="2" max="2" width="64" style="218" customWidth="1"/>
    <col min="3" max="3" width="24.28515625" style="218" customWidth="1"/>
    <col min="4" max="4" width="10.85546875" style="218" customWidth="1"/>
    <col min="5" max="5" width="11.85546875" style="218" customWidth="1"/>
    <col min="6" max="6" width="42.85546875" style="218" customWidth="1"/>
    <col min="7" max="16384" width="9.140625" style="218"/>
  </cols>
  <sheetData>
    <row r="1" spans="1:6" ht="32.25" customHeight="1" x14ac:dyDescent="0.3">
      <c r="A1" s="369" t="s">
        <v>259</v>
      </c>
      <c r="B1" s="369"/>
      <c r="C1" s="369"/>
      <c r="F1" s="198">
        <f>purchase!J3</f>
        <v>45715</v>
      </c>
    </row>
    <row r="2" spans="1:6" ht="33" customHeight="1" x14ac:dyDescent="0.3">
      <c r="A2" s="377" t="s">
        <v>432</v>
      </c>
      <c r="B2" s="377"/>
      <c r="C2" s="377"/>
      <c r="E2" s="24"/>
      <c r="F2" s="212"/>
    </row>
    <row r="3" spans="1:6" x14ac:dyDescent="0.3">
      <c r="A3" s="219" t="s">
        <v>260</v>
      </c>
      <c r="B3" s="219" t="s">
        <v>235</v>
      </c>
      <c r="C3" s="219" t="s">
        <v>261</v>
      </c>
      <c r="D3" s="201">
        <v>0</v>
      </c>
      <c r="E3" s="220"/>
      <c r="F3" s="221"/>
    </row>
    <row r="4" spans="1:6" ht="19.5" x14ac:dyDescent="0.35">
      <c r="A4" s="225">
        <f>SUBTOTAL(103,B$4:B4)</f>
        <v>1</v>
      </c>
      <c r="B4" s="197" t="s">
        <v>242</v>
      </c>
      <c r="C4" s="241">
        <v>5638</v>
      </c>
      <c r="D4" s="201">
        <f>C4</f>
        <v>5638</v>
      </c>
      <c r="E4" s="222">
        <f>SUM($D$3:D4)</f>
        <v>5638</v>
      </c>
      <c r="F4" s="223">
        <f>A4</f>
        <v>1</v>
      </c>
    </row>
    <row r="5" spans="1:6" ht="19.5" x14ac:dyDescent="0.35">
      <c r="A5" s="225">
        <f>SUBTOTAL(103,B$4:B5)</f>
        <v>2</v>
      </c>
      <c r="B5" s="197" t="s">
        <v>416</v>
      </c>
      <c r="C5" s="241">
        <v>16800</v>
      </c>
      <c r="D5" s="201">
        <f t="shared" ref="D5:D28" si="0">C5</f>
        <v>16800</v>
      </c>
      <c r="E5" s="222">
        <f>SUM($D$3:D5)</f>
        <v>22438</v>
      </c>
      <c r="F5" s="223">
        <f t="shared" ref="F5:F21" si="1">A5</f>
        <v>2</v>
      </c>
    </row>
    <row r="6" spans="1:6" ht="19.5" x14ac:dyDescent="0.35">
      <c r="A6" s="225">
        <f>SUBTOTAL(103,B$4:B6)</f>
        <v>3</v>
      </c>
      <c r="B6" s="197" t="s">
        <v>404</v>
      </c>
      <c r="C6" s="241">
        <v>2912</v>
      </c>
      <c r="D6" s="201">
        <f t="shared" si="0"/>
        <v>2912</v>
      </c>
      <c r="E6" s="222">
        <f>SUM($D$3:D6)</f>
        <v>25350</v>
      </c>
      <c r="F6" s="223">
        <f t="shared" si="1"/>
        <v>3</v>
      </c>
    </row>
    <row r="7" spans="1:6" ht="19.5" x14ac:dyDescent="0.35">
      <c r="A7" s="225">
        <f>SUBTOTAL(103,B$4:B7)</f>
        <v>4</v>
      </c>
      <c r="B7" s="197" t="s">
        <v>410</v>
      </c>
      <c r="C7" s="241">
        <v>3766</v>
      </c>
      <c r="D7" s="201">
        <f t="shared" si="0"/>
        <v>3766</v>
      </c>
      <c r="E7" s="222">
        <f>SUM($D$3:D7)</f>
        <v>29116</v>
      </c>
      <c r="F7" s="223">
        <f t="shared" si="1"/>
        <v>4</v>
      </c>
    </row>
    <row r="8" spans="1:6" ht="19.5" x14ac:dyDescent="0.35">
      <c r="A8" s="225">
        <f>SUBTOTAL(103,B$4:B8)</f>
        <v>5</v>
      </c>
      <c r="B8" s="197" t="s">
        <v>433</v>
      </c>
      <c r="C8" s="241">
        <v>4286</v>
      </c>
      <c r="D8" s="201">
        <f t="shared" si="0"/>
        <v>4286</v>
      </c>
      <c r="E8" s="222">
        <f>SUM($D$3:D8)</f>
        <v>33402</v>
      </c>
      <c r="F8" s="223">
        <f t="shared" si="1"/>
        <v>5</v>
      </c>
    </row>
    <row r="9" spans="1:6" ht="19.5" x14ac:dyDescent="0.35">
      <c r="A9" s="225">
        <f>SUBTOTAL(103,B$4:B9)</f>
        <v>6</v>
      </c>
      <c r="B9" s="197" t="s">
        <v>242</v>
      </c>
      <c r="C9" s="241">
        <v>2260</v>
      </c>
      <c r="D9" s="201">
        <f t="shared" si="0"/>
        <v>2260</v>
      </c>
      <c r="E9" s="222">
        <f>SUM($D$3:D9)</f>
        <v>35662</v>
      </c>
      <c r="F9" s="223">
        <f t="shared" si="1"/>
        <v>6</v>
      </c>
    </row>
    <row r="10" spans="1:6" ht="19.5" x14ac:dyDescent="0.35">
      <c r="A10" s="225">
        <f>SUBTOTAL(103,B$4:B10)</f>
        <v>7</v>
      </c>
      <c r="B10" s="197" t="s">
        <v>434</v>
      </c>
      <c r="C10" s="241">
        <v>1025</v>
      </c>
      <c r="D10" s="201">
        <f t="shared" si="0"/>
        <v>1025</v>
      </c>
      <c r="E10" s="222">
        <f>SUM($D$3:D10)</f>
        <v>36687</v>
      </c>
      <c r="F10" s="223">
        <f t="shared" si="1"/>
        <v>7</v>
      </c>
    </row>
    <row r="11" spans="1:6" ht="19.5" x14ac:dyDescent="0.35">
      <c r="A11" s="225">
        <f>SUBTOTAL(103,B$4:B11)</f>
        <v>8</v>
      </c>
      <c r="B11" s="197" t="s">
        <v>413</v>
      </c>
      <c r="C11" s="241">
        <v>1752</v>
      </c>
      <c r="D11" s="201">
        <f t="shared" si="0"/>
        <v>1752</v>
      </c>
      <c r="E11" s="222">
        <f>SUM($D$3:D11)</f>
        <v>38439</v>
      </c>
      <c r="F11" s="223">
        <f t="shared" si="1"/>
        <v>8</v>
      </c>
    </row>
    <row r="12" spans="1:6" ht="19.5" x14ac:dyDescent="0.35">
      <c r="A12" s="225">
        <f>SUBTOTAL(103,B$4:B12)</f>
        <v>9</v>
      </c>
      <c r="B12" s="197" t="s">
        <v>435</v>
      </c>
      <c r="C12" s="241">
        <v>360</v>
      </c>
      <c r="D12" s="201">
        <f t="shared" si="0"/>
        <v>360</v>
      </c>
      <c r="E12" s="222">
        <f>SUM($D$3:D12)</f>
        <v>38799</v>
      </c>
      <c r="F12" s="223">
        <f t="shared" si="1"/>
        <v>9</v>
      </c>
    </row>
    <row r="13" spans="1:6" ht="19.5" x14ac:dyDescent="0.35">
      <c r="A13" s="225">
        <f>SUBTOTAL(103,B$4:B13)</f>
        <v>10</v>
      </c>
      <c r="B13" s="197" t="s">
        <v>428</v>
      </c>
      <c r="C13" s="241">
        <v>3150</v>
      </c>
      <c r="D13" s="201">
        <f t="shared" si="0"/>
        <v>3150</v>
      </c>
      <c r="E13" s="222">
        <f>SUM($D$3:D13)</f>
        <v>41949</v>
      </c>
      <c r="F13" s="223">
        <f t="shared" si="1"/>
        <v>10</v>
      </c>
    </row>
    <row r="14" spans="1:6" ht="19.5" x14ac:dyDescent="0.35">
      <c r="A14" s="225">
        <f>SUBTOTAL(103,B$4:B14)</f>
        <v>11</v>
      </c>
      <c r="B14" s="197" t="s">
        <v>407</v>
      </c>
      <c r="C14" s="241">
        <v>3000</v>
      </c>
      <c r="D14" s="201">
        <f t="shared" si="0"/>
        <v>3000</v>
      </c>
      <c r="E14" s="222">
        <f>SUM($D$3:D14)</f>
        <v>44949</v>
      </c>
      <c r="F14" s="223">
        <f t="shared" si="1"/>
        <v>11</v>
      </c>
    </row>
    <row r="15" spans="1:6" ht="19.5" hidden="1" x14ac:dyDescent="0.35">
      <c r="A15" s="225">
        <f>SUBTOTAL(103,B$4:B15)</f>
        <v>11</v>
      </c>
      <c r="B15" s="197"/>
      <c r="C15" s="241"/>
      <c r="D15" s="201">
        <f t="shared" si="0"/>
        <v>0</v>
      </c>
      <c r="E15" s="222">
        <f>SUM($D$3:D15)</f>
        <v>44949</v>
      </c>
      <c r="F15" s="223">
        <f t="shared" si="1"/>
        <v>11</v>
      </c>
    </row>
    <row r="16" spans="1:6" ht="19.5" hidden="1" x14ac:dyDescent="0.35">
      <c r="A16" s="225">
        <f>SUBTOTAL(103,B$4:B16)</f>
        <v>11</v>
      </c>
      <c r="B16" s="197"/>
      <c r="C16" s="241"/>
      <c r="D16" s="201">
        <f t="shared" si="0"/>
        <v>0</v>
      </c>
      <c r="E16" s="222">
        <f>SUM($D$3:D16)</f>
        <v>44949</v>
      </c>
      <c r="F16" s="223">
        <f t="shared" si="1"/>
        <v>11</v>
      </c>
    </row>
    <row r="17" spans="1:6" ht="19.5" hidden="1" x14ac:dyDescent="0.35">
      <c r="A17" s="225">
        <f>SUBTOTAL(103,B$4:B17)</f>
        <v>11</v>
      </c>
      <c r="B17" s="197"/>
      <c r="C17" s="241"/>
      <c r="D17" s="201">
        <f t="shared" si="0"/>
        <v>0</v>
      </c>
      <c r="E17" s="222">
        <f>SUM($D$3:D17)</f>
        <v>44949</v>
      </c>
      <c r="F17" s="223">
        <f t="shared" si="1"/>
        <v>11</v>
      </c>
    </row>
    <row r="18" spans="1:6" ht="19.5" hidden="1" x14ac:dyDescent="0.35">
      <c r="A18" s="225">
        <f>SUBTOTAL(103,B$4:B18)</f>
        <v>11</v>
      </c>
      <c r="B18" s="197"/>
      <c r="C18" s="241"/>
      <c r="D18" s="201">
        <f t="shared" si="0"/>
        <v>0</v>
      </c>
      <c r="E18" s="222">
        <f>SUM($D$3:D18)</f>
        <v>44949</v>
      </c>
      <c r="F18" s="223">
        <f t="shared" si="1"/>
        <v>11</v>
      </c>
    </row>
    <row r="19" spans="1:6" ht="19.5" hidden="1" x14ac:dyDescent="0.35">
      <c r="A19" s="225">
        <f>SUBTOTAL(103,B$4:B19)</f>
        <v>11</v>
      </c>
      <c r="B19" s="197"/>
      <c r="C19" s="241"/>
      <c r="D19" s="201">
        <f t="shared" si="0"/>
        <v>0</v>
      </c>
      <c r="E19" s="222">
        <f>SUM($D$3:D19)</f>
        <v>44949</v>
      </c>
      <c r="F19" s="223">
        <f t="shared" si="1"/>
        <v>11</v>
      </c>
    </row>
    <row r="20" spans="1:6" ht="19.5" hidden="1" x14ac:dyDescent="0.35">
      <c r="A20" s="225">
        <f>SUBTOTAL(103,B$4:B20)</f>
        <v>11</v>
      </c>
      <c r="B20" s="197"/>
      <c r="C20" s="241"/>
      <c r="D20" s="201">
        <f t="shared" si="0"/>
        <v>0</v>
      </c>
      <c r="E20" s="222">
        <f>SUM($D$3:D20)</f>
        <v>44949</v>
      </c>
      <c r="F20" s="223">
        <f t="shared" si="1"/>
        <v>11</v>
      </c>
    </row>
    <row r="21" spans="1:6" ht="19.5" hidden="1" x14ac:dyDescent="0.35">
      <c r="A21" s="225">
        <f>SUBTOTAL(103,B$4:B21)</f>
        <v>11</v>
      </c>
      <c r="B21" s="197"/>
      <c r="C21" s="241"/>
      <c r="D21" s="201">
        <f t="shared" si="0"/>
        <v>0</v>
      </c>
      <c r="E21" s="222">
        <f>SUM($D$3:D21)</f>
        <v>44949</v>
      </c>
      <c r="F21" s="223">
        <f t="shared" si="1"/>
        <v>11</v>
      </c>
    </row>
    <row r="22" spans="1:6" ht="19.5" hidden="1" x14ac:dyDescent="0.35">
      <c r="A22" s="225">
        <f>SUBTOTAL(103,B$4:B22)</f>
        <v>11</v>
      </c>
      <c r="B22" s="197"/>
      <c r="C22" s="241"/>
      <c r="D22" s="201">
        <f t="shared" si="0"/>
        <v>0</v>
      </c>
      <c r="E22" s="222">
        <f>SUM($D$3:D22)</f>
        <v>44949</v>
      </c>
      <c r="F22" s="223"/>
    </row>
    <row r="23" spans="1:6" ht="19.5" hidden="1" x14ac:dyDescent="0.35">
      <c r="A23" s="225">
        <f>SUBTOTAL(103,B$4:B23)</f>
        <v>11</v>
      </c>
      <c r="B23" s="278"/>
      <c r="C23" s="241"/>
      <c r="D23" s="201">
        <f t="shared" si="0"/>
        <v>0</v>
      </c>
      <c r="E23" s="222">
        <f>SUM($D$3:D23)</f>
        <v>44949</v>
      </c>
      <c r="F23" s="223"/>
    </row>
    <row r="24" spans="1:6" ht="19.5" hidden="1" x14ac:dyDescent="0.35">
      <c r="A24" s="225">
        <f>SUBTOTAL(103,B$4:B24)</f>
        <v>11</v>
      </c>
      <c r="B24" s="278"/>
      <c r="C24" s="241"/>
      <c r="D24" s="201">
        <f t="shared" si="0"/>
        <v>0</v>
      </c>
      <c r="E24" s="222">
        <f>SUM($D$3:D24)</f>
        <v>44949</v>
      </c>
      <c r="F24" s="223"/>
    </row>
    <row r="25" spans="1:6" ht="19.5" hidden="1" x14ac:dyDescent="0.35">
      <c r="A25" s="225">
        <f>SUBTOTAL(103,B$4:B25)</f>
        <v>11</v>
      </c>
      <c r="B25" s="278"/>
      <c r="C25" s="241"/>
      <c r="D25" s="201">
        <f t="shared" si="0"/>
        <v>0</v>
      </c>
      <c r="E25" s="222">
        <f>SUM($D$3:D25)</f>
        <v>44949</v>
      </c>
      <c r="F25" s="223"/>
    </row>
    <row r="26" spans="1:6" ht="19.5" hidden="1" x14ac:dyDescent="0.35">
      <c r="A26" s="225">
        <f>SUBTOTAL(103,B$4:B26)</f>
        <v>11</v>
      </c>
      <c r="B26" s="197"/>
      <c r="C26" s="241"/>
      <c r="D26" s="201">
        <f t="shared" si="0"/>
        <v>0</v>
      </c>
      <c r="E26" s="222">
        <f>SUM($D$3:D26)</f>
        <v>44949</v>
      </c>
      <c r="F26" s="223"/>
    </row>
    <row r="27" spans="1:6" ht="19.5" hidden="1" x14ac:dyDescent="0.35">
      <c r="A27" s="225">
        <f>SUBTOTAL(103,B$4:B27)</f>
        <v>11</v>
      </c>
      <c r="B27" s="284"/>
      <c r="C27" s="241"/>
      <c r="D27" s="281">
        <f t="shared" si="0"/>
        <v>0</v>
      </c>
      <c r="E27" s="282"/>
      <c r="F27" s="223"/>
    </row>
    <row r="28" spans="1:6" ht="19.5" hidden="1" x14ac:dyDescent="0.35">
      <c r="A28" s="225">
        <f>SUBTOTAL(103,B$4:B28)</f>
        <v>11</v>
      </c>
      <c r="B28" s="280"/>
      <c r="C28" s="241"/>
      <c r="D28" s="281">
        <f t="shared" si="0"/>
        <v>0</v>
      </c>
      <c r="E28" s="282"/>
      <c r="F28" s="223"/>
    </row>
    <row r="29" spans="1:6" ht="19.5" x14ac:dyDescent="0.35">
      <c r="A29" s="206"/>
      <c r="B29" s="207" t="s">
        <v>257</v>
      </c>
      <c r="C29" s="244">
        <f>SUM(C4:C28)</f>
        <v>44949</v>
      </c>
    </row>
    <row r="30" spans="1:6" ht="19.5" x14ac:dyDescent="0.35">
      <c r="A30" s="374" t="s">
        <v>439</v>
      </c>
      <c r="B30" s="375"/>
      <c r="C30" s="376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Normal="100" workbookViewId="0">
      <selection activeCell="C4" sqref="C4:C10"/>
    </sheetView>
  </sheetViews>
  <sheetFormatPr defaultColWidth="9.140625" defaultRowHeight="19.5" x14ac:dyDescent="0.3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 x14ac:dyDescent="0.35">
      <c r="A1" s="370" t="s">
        <v>259</v>
      </c>
      <c r="B1" s="370"/>
      <c r="C1" s="370"/>
      <c r="F1" s="198">
        <f>purchase!L3</f>
        <v>45716</v>
      </c>
    </row>
    <row r="2" spans="1:6" ht="36.75" customHeight="1" x14ac:dyDescent="0.3">
      <c r="A2" s="377" t="s">
        <v>376</v>
      </c>
      <c r="B2" s="377"/>
      <c r="C2" s="377"/>
      <c r="E2" s="211"/>
      <c r="F2" s="212"/>
    </row>
    <row r="3" spans="1:6" x14ac:dyDescent="0.35">
      <c r="A3" s="213" t="s">
        <v>260</v>
      </c>
      <c r="B3" s="213" t="s">
        <v>235</v>
      </c>
      <c r="C3" s="213" t="s">
        <v>261</v>
      </c>
      <c r="D3" s="201">
        <v>0</v>
      </c>
      <c r="E3" s="202"/>
    </row>
    <row r="4" spans="1:6" x14ac:dyDescent="0.35">
      <c r="A4" s="225">
        <f>SUBTOTAL(103,B$4:B4)</f>
        <v>0</v>
      </c>
      <c r="B4" s="197"/>
      <c r="C4" s="241"/>
      <c r="D4" s="201">
        <f>C4</f>
        <v>0</v>
      </c>
      <c r="E4" s="215">
        <f>SUM($D$3:D4)</f>
        <v>0</v>
      </c>
      <c r="F4" s="205">
        <f>A4</f>
        <v>0</v>
      </c>
    </row>
    <row r="5" spans="1:6" x14ac:dyDescent="0.35">
      <c r="A5" s="225">
        <f>SUBTOTAL(103,B$4:B5)</f>
        <v>0</v>
      </c>
      <c r="B5" s="197"/>
      <c r="C5" s="241"/>
      <c r="D5" s="201">
        <f t="shared" ref="D5:D23" si="0">C5</f>
        <v>0</v>
      </c>
      <c r="E5" s="215">
        <f>SUM($D$3:D5)</f>
        <v>0</v>
      </c>
      <c r="F5" s="205">
        <f t="shared" ref="F5:F20" si="1">A5</f>
        <v>0</v>
      </c>
    </row>
    <row r="6" spans="1:6" x14ac:dyDescent="0.35">
      <c r="A6" s="225">
        <f>SUBTOTAL(103,B$4:B6)</f>
        <v>0</v>
      </c>
      <c r="B6" s="197"/>
      <c r="C6" s="241"/>
      <c r="D6" s="201">
        <f t="shared" si="0"/>
        <v>0</v>
      </c>
      <c r="E6" s="215">
        <f>SUM($D$3:D6)</f>
        <v>0</v>
      </c>
      <c r="F6" s="205">
        <f t="shared" si="1"/>
        <v>0</v>
      </c>
    </row>
    <row r="7" spans="1:6" x14ac:dyDescent="0.35">
      <c r="A7" s="225">
        <f>SUBTOTAL(103,B$4:B7)</f>
        <v>0</v>
      </c>
      <c r="B7" s="197"/>
      <c r="C7" s="241"/>
      <c r="D7" s="201">
        <f t="shared" si="0"/>
        <v>0</v>
      </c>
      <c r="E7" s="215">
        <f>SUM($D$3:D7)</f>
        <v>0</v>
      </c>
      <c r="F7" s="205">
        <f t="shared" si="1"/>
        <v>0</v>
      </c>
    </row>
    <row r="8" spans="1:6" x14ac:dyDescent="0.35">
      <c r="A8" s="225">
        <f>SUBTOTAL(103,B$4:B8)</f>
        <v>0</v>
      </c>
      <c r="B8" s="197"/>
      <c r="C8" s="241"/>
      <c r="D8" s="201">
        <f t="shared" si="0"/>
        <v>0</v>
      </c>
      <c r="E8" s="215">
        <f>SUM($D$3:D8)</f>
        <v>0</v>
      </c>
      <c r="F8" s="205">
        <f t="shared" si="1"/>
        <v>0</v>
      </c>
    </row>
    <row r="9" spans="1:6" x14ac:dyDescent="0.35">
      <c r="A9" s="225">
        <f>SUBTOTAL(103,B$4:B9)</f>
        <v>0</v>
      </c>
      <c r="B9" s="197"/>
      <c r="C9" s="241"/>
      <c r="D9" s="201">
        <f t="shared" si="0"/>
        <v>0</v>
      </c>
      <c r="E9" s="215">
        <f>SUM($D$3:D9)</f>
        <v>0</v>
      </c>
      <c r="F9" s="205">
        <f t="shared" si="1"/>
        <v>0</v>
      </c>
    </row>
    <row r="10" spans="1:6" x14ac:dyDescent="0.35">
      <c r="A10" s="225">
        <f>SUBTOTAL(103,B$4:B10)</f>
        <v>0</v>
      </c>
      <c r="B10" s="197"/>
      <c r="C10" s="241"/>
      <c r="D10" s="201">
        <f t="shared" si="0"/>
        <v>0</v>
      </c>
      <c r="E10" s="215">
        <f>SUM($D$3:D10)</f>
        <v>0</v>
      </c>
      <c r="F10" s="205">
        <f t="shared" si="1"/>
        <v>0</v>
      </c>
    </row>
    <row r="11" spans="1:6" x14ac:dyDescent="0.35">
      <c r="A11" s="225">
        <f>SUBTOTAL(103,B$4:B11)</f>
        <v>0</v>
      </c>
      <c r="B11" s="197"/>
      <c r="C11" s="241"/>
      <c r="D11" s="224">
        <f t="shared" si="0"/>
        <v>0</v>
      </c>
      <c r="E11" s="215">
        <f>SUM($D$3:D11)</f>
        <v>0</v>
      </c>
      <c r="F11" s="205">
        <f t="shared" si="1"/>
        <v>0</v>
      </c>
    </row>
    <row r="12" spans="1:6" x14ac:dyDescent="0.35">
      <c r="A12" s="225">
        <f>SUBTOTAL(103,B$4:B12)</f>
        <v>0</v>
      </c>
      <c r="B12" s="197"/>
      <c r="C12" s="241"/>
      <c r="D12" s="224">
        <f t="shared" si="0"/>
        <v>0</v>
      </c>
      <c r="E12" s="215">
        <f>SUM($D$3:D12)</f>
        <v>0</v>
      </c>
      <c r="F12" s="205">
        <f t="shared" si="1"/>
        <v>0</v>
      </c>
    </row>
    <row r="13" spans="1:6" x14ac:dyDescent="0.35">
      <c r="A13" s="225">
        <f>SUBTOTAL(103,B$4:B13)</f>
        <v>0</v>
      </c>
      <c r="B13" s="197"/>
      <c r="C13" s="241"/>
      <c r="D13" s="224">
        <f t="shared" si="0"/>
        <v>0</v>
      </c>
      <c r="E13" s="215">
        <f>SUM($D$3:D13)</f>
        <v>0</v>
      </c>
      <c r="F13" s="205">
        <f t="shared" si="1"/>
        <v>0</v>
      </c>
    </row>
    <row r="14" spans="1:6" x14ac:dyDescent="0.35">
      <c r="A14" s="225">
        <f>SUBTOTAL(103,B$4:B14)</f>
        <v>0</v>
      </c>
      <c r="B14" s="197"/>
      <c r="C14" s="241"/>
      <c r="D14" s="224">
        <f t="shared" si="0"/>
        <v>0</v>
      </c>
      <c r="E14" s="215">
        <f>SUM($D$3:D14)</f>
        <v>0</v>
      </c>
      <c r="F14" s="205">
        <f t="shared" si="1"/>
        <v>0</v>
      </c>
    </row>
    <row r="15" spans="1:6" x14ac:dyDescent="0.35">
      <c r="A15" s="225">
        <f>SUBTOTAL(103,B$4:B15)</f>
        <v>0</v>
      </c>
      <c r="B15" s="197"/>
      <c r="C15" s="241"/>
      <c r="D15" s="224">
        <f t="shared" si="0"/>
        <v>0</v>
      </c>
      <c r="E15" s="215">
        <f>SUM($D$3:D15)</f>
        <v>0</v>
      </c>
      <c r="F15" s="205">
        <f t="shared" si="1"/>
        <v>0</v>
      </c>
    </row>
    <row r="16" spans="1:6" x14ac:dyDescent="0.35">
      <c r="A16" s="225">
        <f>SUBTOTAL(103,B$4:B16)</f>
        <v>0</v>
      </c>
      <c r="B16" s="197"/>
      <c r="C16" s="241"/>
      <c r="D16" s="224">
        <f t="shared" si="0"/>
        <v>0</v>
      </c>
      <c r="E16" s="215">
        <f>SUM($D$3:D16)</f>
        <v>0</v>
      </c>
      <c r="F16" s="205"/>
    </row>
    <row r="17" spans="1:6" x14ac:dyDescent="0.35">
      <c r="A17" s="225">
        <f>SUBTOTAL(103,B$4:B17)</f>
        <v>0</v>
      </c>
      <c r="B17" s="197"/>
      <c r="C17" s="241"/>
      <c r="D17" s="224">
        <f t="shared" si="0"/>
        <v>0</v>
      </c>
      <c r="E17" s="215">
        <f>SUM($D$3:D17)</f>
        <v>0</v>
      </c>
      <c r="F17" s="205">
        <f t="shared" si="1"/>
        <v>0</v>
      </c>
    </row>
    <row r="18" spans="1:6" x14ac:dyDescent="0.35">
      <c r="A18" s="225">
        <f>SUBTOTAL(103,B$4:B18)</f>
        <v>0</v>
      </c>
      <c r="B18" s="197"/>
      <c r="C18" s="241"/>
      <c r="D18" s="224">
        <f t="shared" si="0"/>
        <v>0</v>
      </c>
      <c r="E18" s="215">
        <f>SUM($D$3:D18)</f>
        <v>0</v>
      </c>
      <c r="F18" s="205">
        <f t="shared" si="1"/>
        <v>0</v>
      </c>
    </row>
    <row r="19" spans="1:6" x14ac:dyDescent="0.35">
      <c r="A19" s="225">
        <f>SUBTOTAL(103,B$4:B19)</f>
        <v>0</v>
      </c>
      <c r="B19" s="197"/>
      <c r="C19" s="241"/>
      <c r="D19" s="224">
        <f t="shared" si="0"/>
        <v>0</v>
      </c>
      <c r="E19" s="215">
        <f>SUM($D$3:D19)</f>
        <v>0</v>
      </c>
      <c r="F19" s="205">
        <f t="shared" si="1"/>
        <v>0</v>
      </c>
    </row>
    <row r="20" spans="1:6" x14ac:dyDescent="0.35">
      <c r="A20" s="225">
        <f>SUBTOTAL(103,B$4:B20)</f>
        <v>0</v>
      </c>
      <c r="B20" s="197"/>
      <c r="C20" s="241"/>
      <c r="D20" s="224">
        <f t="shared" si="0"/>
        <v>0</v>
      </c>
      <c r="E20" s="215">
        <f>SUM($D$3:D20)</f>
        <v>0</v>
      </c>
      <c r="F20" s="205">
        <f t="shared" si="1"/>
        <v>0</v>
      </c>
    </row>
    <row r="21" spans="1:6" x14ac:dyDescent="0.35">
      <c r="A21" s="225">
        <f>SUBTOTAL(103,B$4:B21)</f>
        <v>0</v>
      </c>
      <c r="B21" s="300"/>
      <c r="C21" s="241"/>
      <c r="D21" s="224">
        <f t="shared" si="0"/>
        <v>0</v>
      </c>
      <c r="E21" s="215">
        <f>SUM($D$3:D21)</f>
        <v>0</v>
      </c>
      <c r="F21" s="205"/>
    </row>
    <row r="22" spans="1:6" x14ac:dyDescent="0.35">
      <c r="A22" s="225">
        <f>SUBTOTAL(103,B$4:B22)</f>
        <v>0</v>
      </c>
      <c r="B22" s="300"/>
      <c r="C22" s="241"/>
      <c r="D22" s="224">
        <f t="shared" si="0"/>
        <v>0</v>
      </c>
      <c r="E22" s="215">
        <f>SUM($D$3:D22)</f>
        <v>0</v>
      </c>
      <c r="F22" s="205"/>
    </row>
    <row r="23" spans="1:6" x14ac:dyDescent="0.35">
      <c r="A23" s="225">
        <f>SUBTOTAL(103,B$4:B23)</f>
        <v>0</v>
      </c>
      <c r="B23" s="300"/>
      <c r="C23" s="241"/>
      <c r="D23" s="224">
        <f t="shared" si="0"/>
        <v>0</v>
      </c>
      <c r="E23" s="215">
        <f>SUM($D$3:D23)</f>
        <v>0</v>
      </c>
      <c r="F23" s="205"/>
    </row>
    <row r="24" spans="1:6" x14ac:dyDescent="0.35">
      <c r="A24" s="225"/>
      <c r="B24" s="207" t="s">
        <v>257</v>
      </c>
      <c r="C24" s="208">
        <f>SUM(C4:C21)</f>
        <v>0</v>
      </c>
    </row>
    <row r="25" spans="1:6" x14ac:dyDescent="0.35">
      <c r="A25" s="374" t="s">
        <v>392</v>
      </c>
      <c r="B25" s="375"/>
      <c r="C25" s="376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C4" sqref="C4:C10"/>
    </sheetView>
  </sheetViews>
  <sheetFormatPr defaultColWidth="9.140625" defaultRowHeight="15.75" x14ac:dyDescent="0.3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 x14ac:dyDescent="0.3">
      <c r="A1" s="370" t="s">
        <v>259</v>
      </c>
      <c r="B1" s="370"/>
      <c r="C1" s="370"/>
      <c r="G1" s="198">
        <f>purchase!N3</f>
        <v>45717</v>
      </c>
    </row>
    <row r="2" spans="1:7" ht="39.75" customHeight="1" x14ac:dyDescent="0.3">
      <c r="A2" s="377" t="s">
        <v>377</v>
      </c>
      <c r="B2" s="377"/>
      <c r="C2" s="377"/>
      <c r="F2" s="24"/>
      <c r="G2" s="212"/>
    </row>
    <row r="3" spans="1:7" ht="19.5" x14ac:dyDescent="0.35">
      <c r="A3" s="213" t="s">
        <v>260</v>
      </c>
      <c r="B3" s="213" t="s">
        <v>235</v>
      </c>
      <c r="C3" s="213" t="s">
        <v>261</v>
      </c>
      <c r="D3" s="214">
        <v>0</v>
      </c>
      <c r="E3" s="202"/>
      <c r="F3" s="226"/>
    </row>
    <row r="4" spans="1:7" ht="19.5" x14ac:dyDescent="0.35">
      <c r="A4" s="225">
        <f>SUBTOTAL(103,B$4:B4)</f>
        <v>0</v>
      </c>
      <c r="B4" s="197"/>
      <c r="C4" s="241"/>
      <c r="D4" s="214">
        <f>C4</f>
        <v>0</v>
      </c>
      <c r="E4" s="215">
        <f>SUM($D$3:D4)</f>
        <v>0</v>
      </c>
      <c r="F4" s="227">
        <f>A4</f>
        <v>0</v>
      </c>
      <c r="G4" s="228"/>
    </row>
    <row r="5" spans="1:7" ht="19.5" x14ac:dyDescent="0.35">
      <c r="A5" s="225">
        <f>SUBTOTAL(103,B$4:B5)</f>
        <v>0</v>
      </c>
      <c r="B5" s="197"/>
      <c r="C5" s="241"/>
      <c r="D5" s="214">
        <f t="shared" ref="D5:D19" si="0">C5</f>
        <v>0</v>
      </c>
      <c r="E5" s="215">
        <f>SUM($D$3:D5)</f>
        <v>0</v>
      </c>
      <c r="F5" s="227">
        <f t="shared" ref="F5:F19" si="1">A5</f>
        <v>0</v>
      </c>
    </row>
    <row r="6" spans="1:7" ht="19.5" x14ac:dyDescent="0.35">
      <c r="A6" s="225">
        <f>SUBTOTAL(103,B$4:B6)</f>
        <v>0</v>
      </c>
      <c r="B6" s="197"/>
      <c r="C6" s="241"/>
      <c r="D6" s="214">
        <f t="shared" si="0"/>
        <v>0</v>
      </c>
      <c r="E6" s="215">
        <f>SUM($D$3:D6)</f>
        <v>0</v>
      </c>
      <c r="F6" s="227">
        <f t="shared" si="1"/>
        <v>0</v>
      </c>
    </row>
    <row r="7" spans="1:7" ht="19.5" x14ac:dyDescent="0.35">
      <c r="A7" s="225">
        <f>SUBTOTAL(103,B$4:B7)</f>
        <v>0</v>
      </c>
      <c r="B7" s="197"/>
      <c r="C7" s="241"/>
      <c r="D7" s="214">
        <f t="shared" si="0"/>
        <v>0</v>
      </c>
      <c r="E7" s="215">
        <f>SUM($D$3:D7)</f>
        <v>0</v>
      </c>
      <c r="F7" s="227">
        <f t="shared" si="1"/>
        <v>0</v>
      </c>
    </row>
    <row r="8" spans="1:7" ht="19.5" x14ac:dyDescent="0.35">
      <c r="A8" s="225">
        <f>SUBTOTAL(103,B$4:B8)</f>
        <v>0</v>
      </c>
      <c r="B8" s="197"/>
      <c r="C8" s="241"/>
      <c r="D8" s="214">
        <f t="shared" si="0"/>
        <v>0</v>
      </c>
      <c r="E8" s="215">
        <f>SUM($D$3:D8)</f>
        <v>0</v>
      </c>
      <c r="F8" s="227">
        <f t="shared" si="1"/>
        <v>0</v>
      </c>
    </row>
    <row r="9" spans="1:7" ht="19.5" x14ac:dyDescent="0.35">
      <c r="A9" s="225">
        <f>SUBTOTAL(103,B$4:B9)</f>
        <v>0</v>
      </c>
      <c r="B9" s="197"/>
      <c r="C9" s="241"/>
      <c r="D9" s="214">
        <f t="shared" si="0"/>
        <v>0</v>
      </c>
      <c r="E9" s="215">
        <f>SUM($D$3:D9)</f>
        <v>0</v>
      </c>
      <c r="F9" s="227">
        <f t="shared" si="1"/>
        <v>0</v>
      </c>
    </row>
    <row r="10" spans="1:7" ht="19.5" x14ac:dyDescent="0.35">
      <c r="A10" s="225">
        <f>SUBTOTAL(103,B$4:B10)</f>
        <v>0</v>
      </c>
      <c r="B10" s="197"/>
      <c r="C10" s="241"/>
      <c r="D10" s="214">
        <f t="shared" si="0"/>
        <v>0</v>
      </c>
      <c r="E10" s="215">
        <f>SUM($D$3:D10)</f>
        <v>0</v>
      </c>
      <c r="F10" s="227">
        <f t="shared" si="1"/>
        <v>0</v>
      </c>
    </row>
    <row r="11" spans="1:7" ht="19.5" x14ac:dyDescent="0.35">
      <c r="A11" s="225">
        <f>SUBTOTAL(103,B$4:B11)</f>
        <v>0</v>
      </c>
      <c r="B11" s="197"/>
      <c r="C11" s="241"/>
      <c r="D11" s="214">
        <f t="shared" si="0"/>
        <v>0</v>
      </c>
      <c r="E11" s="215">
        <f>SUM($D$3:D11)</f>
        <v>0</v>
      </c>
      <c r="F11" s="227">
        <f t="shared" si="1"/>
        <v>0</v>
      </c>
    </row>
    <row r="12" spans="1:7" ht="19.5" x14ac:dyDescent="0.35">
      <c r="A12" s="225">
        <f>SUBTOTAL(103,B$4:B12)</f>
        <v>0</v>
      </c>
      <c r="B12" s="197"/>
      <c r="C12" s="241"/>
      <c r="D12" s="214">
        <f t="shared" si="0"/>
        <v>0</v>
      </c>
      <c r="E12" s="215">
        <f>SUM($D$3:D12)</f>
        <v>0</v>
      </c>
      <c r="F12" s="227">
        <f t="shared" si="1"/>
        <v>0</v>
      </c>
    </row>
    <row r="13" spans="1:7" ht="19.5" x14ac:dyDescent="0.35">
      <c r="A13" s="225">
        <f>SUBTOTAL(103,B$4:B13)</f>
        <v>0</v>
      </c>
      <c r="B13" s="197"/>
      <c r="C13" s="241"/>
      <c r="D13" s="214">
        <f t="shared" si="0"/>
        <v>0</v>
      </c>
      <c r="E13" s="215">
        <f>SUM($D$3:D13)</f>
        <v>0</v>
      </c>
      <c r="F13" s="227">
        <f t="shared" si="1"/>
        <v>0</v>
      </c>
    </row>
    <row r="14" spans="1:7" ht="19.5" x14ac:dyDescent="0.35">
      <c r="A14" s="225">
        <f>SUBTOTAL(103,B$4:B14)</f>
        <v>0</v>
      </c>
      <c r="B14" s="197"/>
      <c r="C14" s="241"/>
      <c r="D14" s="214">
        <f t="shared" si="0"/>
        <v>0</v>
      </c>
      <c r="E14" s="215">
        <f>SUM($D$3:D14)</f>
        <v>0</v>
      </c>
      <c r="F14" s="227">
        <f t="shared" si="1"/>
        <v>0</v>
      </c>
    </row>
    <row r="15" spans="1:7" ht="19.5" x14ac:dyDescent="0.35">
      <c r="A15" s="225">
        <f>SUBTOTAL(103,B$4:B15)</f>
        <v>0</v>
      </c>
      <c r="B15" s="197"/>
      <c r="C15" s="241"/>
      <c r="D15" s="214">
        <f t="shared" si="0"/>
        <v>0</v>
      </c>
      <c r="E15" s="215">
        <f>SUM($D$3:D15)</f>
        <v>0</v>
      </c>
      <c r="F15" s="227">
        <f t="shared" si="1"/>
        <v>0</v>
      </c>
    </row>
    <row r="16" spans="1:7" ht="19.5" x14ac:dyDescent="0.35">
      <c r="A16" s="225">
        <f>SUBTOTAL(103,B$4:B16)</f>
        <v>0</v>
      </c>
      <c r="B16" s="197"/>
      <c r="C16" s="241"/>
      <c r="D16" s="214">
        <f t="shared" si="0"/>
        <v>0</v>
      </c>
      <c r="E16" s="215">
        <f>SUM($D$3:D16)</f>
        <v>0</v>
      </c>
      <c r="F16" s="227">
        <f t="shared" si="1"/>
        <v>0</v>
      </c>
    </row>
    <row r="17" spans="1:6" ht="19.5" x14ac:dyDescent="0.35">
      <c r="A17" s="225">
        <f>SUBTOTAL(103,B$4:B17)</f>
        <v>0</v>
      </c>
      <c r="B17" s="197"/>
      <c r="C17" s="241"/>
      <c r="D17" s="214">
        <f t="shared" si="0"/>
        <v>0</v>
      </c>
      <c r="E17" s="215">
        <f>SUM($D$3:D17)</f>
        <v>0</v>
      </c>
      <c r="F17" s="227">
        <f t="shared" si="1"/>
        <v>0</v>
      </c>
    </row>
    <row r="18" spans="1:6" ht="19.5" x14ac:dyDescent="0.35">
      <c r="A18" s="225">
        <f>SUBTOTAL(103,B$4:B18)</f>
        <v>0</v>
      </c>
      <c r="B18" s="197"/>
      <c r="C18" s="241"/>
      <c r="D18" s="214">
        <f t="shared" si="0"/>
        <v>0</v>
      </c>
      <c r="E18" s="215">
        <f>SUM($D$3:D18)</f>
        <v>0</v>
      </c>
      <c r="F18" s="227">
        <f t="shared" si="1"/>
        <v>0</v>
      </c>
    </row>
    <row r="19" spans="1:6" ht="19.5" x14ac:dyDescent="0.35">
      <c r="A19" s="225">
        <f>SUBTOTAL(103,B$4:B19)</f>
        <v>0</v>
      </c>
      <c r="B19" s="197"/>
      <c r="C19" s="241"/>
      <c r="D19" s="214">
        <f t="shared" si="0"/>
        <v>0</v>
      </c>
      <c r="E19" s="215">
        <f>SUM($D$3:D19)</f>
        <v>0</v>
      </c>
      <c r="F19" s="227">
        <f t="shared" si="1"/>
        <v>0</v>
      </c>
    </row>
    <row r="20" spans="1:6" ht="19.5" x14ac:dyDescent="0.35">
      <c r="A20" s="225"/>
      <c r="B20" s="207" t="s">
        <v>257</v>
      </c>
      <c r="C20" s="208">
        <f>SUM(C4:C19)</f>
        <v>0</v>
      </c>
    </row>
    <row r="21" spans="1:6" ht="19.5" x14ac:dyDescent="0.35">
      <c r="A21" s="374" t="s">
        <v>393</v>
      </c>
      <c r="B21" s="375"/>
      <c r="C21" s="376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0"/>
  <sheetViews>
    <sheetView showGridLines="0" zoomScaleNormal="100" workbookViewId="0">
      <selection activeCell="C4" sqref="C4:C14"/>
    </sheetView>
  </sheetViews>
  <sheetFormatPr defaultColWidth="9.140625" defaultRowHeight="19.5" x14ac:dyDescent="0.3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229"/>
    <col min="7" max="7" width="48" style="23" customWidth="1"/>
    <col min="8" max="16384" width="9.140625" style="23"/>
  </cols>
  <sheetData>
    <row r="1" spans="1:7" ht="39.75" customHeight="1" x14ac:dyDescent="0.35">
      <c r="A1" s="370" t="s">
        <v>259</v>
      </c>
      <c r="B1" s="370"/>
      <c r="C1" s="370"/>
      <c r="G1" s="198">
        <f>purchase!P3</f>
        <v>45718</v>
      </c>
    </row>
    <row r="2" spans="1:7" ht="31.5" customHeight="1" x14ac:dyDescent="0.35">
      <c r="A2" s="377" t="s">
        <v>391</v>
      </c>
      <c r="B2" s="377"/>
      <c r="C2" s="377"/>
      <c r="F2" s="211"/>
      <c r="G2" s="212"/>
    </row>
    <row r="3" spans="1:7" x14ac:dyDescent="0.35">
      <c r="A3" s="213" t="s">
        <v>260</v>
      </c>
      <c r="B3" s="213" t="s">
        <v>235</v>
      </c>
      <c r="C3" s="213" t="s">
        <v>261</v>
      </c>
      <c r="D3" s="201">
        <v>0</v>
      </c>
      <c r="E3" s="202"/>
    </row>
    <row r="4" spans="1:7" x14ac:dyDescent="0.35">
      <c r="A4" s="225">
        <f>SUBTOTAL(103,B$4:B4)</f>
        <v>0</v>
      </c>
      <c r="B4" s="197"/>
      <c r="C4" s="241"/>
      <c r="D4" s="201">
        <f t="shared" ref="D4:D38" si="0">C4</f>
        <v>0</v>
      </c>
      <c r="E4" s="215">
        <f>SUM($D$3:D4)</f>
        <v>0</v>
      </c>
      <c r="F4" s="230">
        <f>A4</f>
        <v>0</v>
      </c>
    </row>
    <row r="5" spans="1:7" x14ac:dyDescent="0.35">
      <c r="A5" s="225">
        <f>SUBTOTAL(103,B$4:B5)</f>
        <v>0</v>
      </c>
      <c r="B5" s="197"/>
      <c r="C5" s="241"/>
      <c r="D5" s="201">
        <f t="shared" si="0"/>
        <v>0</v>
      </c>
      <c r="E5" s="215">
        <f>SUM($D$3:D5)</f>
        <v>0</v>
      </c>
      <c r="F5" s="230">
        <f t="shared" ref="F5:F11" si="1">A5</f>
        <v>0</v>
      </c>
    </row>
    <row r="6" spans="1:7" x14ac:dyDescent="0.35">
      <c r="A6" s="225">
        <f>SUBTOTAL(103,B$4:B6)</f>
        <v>0</v>
      </c>
      <c r="B6" s="197"/>
      <c r="C6" s="241"/>
      <c r="D6" s="201">
        <f t="shared" si="0"/>
        <v>0</v>
      </c>
      <c r="E6" s="215">
        <f>SUM($D$3:D6)</f>
        <v>0</v>
      </c>
      <c r="F6" s="230">
        <f t="shared" si="1"/>
        <v>0</v>
      </c>
    </row>
    <row r="7" spans="1:7" x14ac:dyDescent="0.35">
      <c r="A7" s="225">
        <f>SUBTOTAL(103,B$4:B7)</f>
        <v>0</v>
      </c>
      <c r="B7" s="197"/>
      <c r="C7" s="241"/>
      <c r="D7" s="201">
        <f t="shared" si="0"/>
        <v>0</v>
      </c>
      <c r="E7" s="215">
        <f>SUM($D$3:D7)</f>
        <v>0</v>
      </c>
      <c r="F7" s="230">
        <f t="shared" si="1"/>
        <v>0</v>
      </c>
    </row>
    <row r="8" spans="1:7" x14ac:dyDescent="0.35">
      <c r="A8" s="225">
        <f>SUBTOTAL(103,B$4:B8)</f>
        <v>0</v>
      </c>
      <c r="B8" s="197"/>
      <c r="C8" s="241"/>
      <c r="D8" s="201">
        <f t="shared" si="0"/>
        <v>0</v>
      </c>
      <c r="E8" s="215">
        <f>SUM($D$3:D8)</f>
        <v>0</v>
      </c>
      <c r="F8" s="230">
        <f t="shared" si="1"/>
        <v>0</v>
      </c>
    </row>
    <row r="9" spans="1:7" x14ac:dyDescent="0.35">
      <c r="A9" s="225">
        <f>SUBTOTAL(103,B$4:B9)</f>
        <v>0</v>
      </c>
      <c r="B9" s="197"/>
      <c r="C9" s="241"/>
      <c r="D9" s="201">
        <f t="shared" si="0"/>
        <v>0</v>
      </c>
      <c r="E9" s="215">
        <f>SUM($D$3:D9)</f>
        <v>0</v>
      </c>
      <c r="F9" s="230">
        <f t="shared" si="1"/>
        <v>0</v>
      </c>
    </row>
    <row r="10" spans="1:7" x14ac:dyDescent="0.35">
      <c r="A10" s="225">
        <f>SUBTOTAL(103,B$4:B10)</f>
        <v>0</v>
      </c>
      <c r="B10" s="197"/>
      <c r="C10" s="241"/>
      <c r="D10" s="201">
        <f t="shared" si="0"/>
        <v>0</v>
      </c>
      <c r="E10" s="215">
        <f>SUM($D$3:D10)</f>
        <v>0</v>
      </c>
      <c r="F10" s="230">
        <f t="shared" si="1"/>
        <v>0</v>
      </c>
    </row>
    <row r="11" spans="1:7" x14ac:dyDescent="0.35">
      <c r="A11" s="225">
        <f>SUBTOTAL(103,B$4:B11)</f>
        <v>0</v>
      </c>
      <c r="B11" s="197"/>
      <c r="C11" s="241"/>
      <c r="D11" s="201">
        <f t="shared" si="0"/>
        <v>0</v>
      </c>
      <c r="E11" s="215">
        <f>SUM($D$3:D11)</f>
        <v>0</v>
      </c>
      <c r="F11" s="230">
        <f t="shared" si="1"/>
        <v>0</v>
      </c>
    </row>
    <row r="12" spans="1:7" x14ac:dyDescent="0.35">
      <c r="A12" s="225">
        <f>SUBTOTAL(103,B$4:B12)</f>
        <v>0</v>
      </c>
      <c r="B12" s="197"/>
      <c r="C12" s="241"/>
      <c r="D12" s="201">
        <f t="shared" si="0"/>
        <v>0</v>
      </c>
      <c r="E12" s="215">
        <f>SUM($D$3:D12)</f>
        <v>0</v>
      </c>
      <c r="F12" s="230">
        <f>A12</f>
        <v>0</v>
      </c>
    </row>
    <row r="13" spans="1:7" x14ac:dyDescent="0.35">
      <c r="A13" s="225">
        <f>SUBTOTAL(103,B$4:B13)</f>
        <v>0</v>
      </c>
      <c r="B13" s="197"/>
      <c r="C13" s="241"/>
      <c r="D13" s="201">
        <f t="shared" si="0"/>
        <v>0</v>
      </c>
      <c r="E13" s="215">
        <f>SUM($D$3:D13)</f>
        <v>0</v>
      </c>
      <c r="F13" s="230">
        <f t="shared" ref="F13:F38" si="2">A13</f>
        <v>0</v>
      </c>
    </row>
    <row r="14" spans="1:7" x14ac:dyDescent="0.35">
      <c r="A14" s="225">
        <f>SUBTOTAL(103,B$4:B14)</f>
        <v>0</v>
      </c>
      <c r="B14" s="242"/>
      <c r="C14" s="208"/>
      <c r="D14" s="201">
        <f t="shared" si="0"/>
        <v>0</v>
      </c>
      <c r="E14" s="215">
        <f>SUM($D$3:D14)</f>
        <v>0</v>
      </c>
      <c r="F14" s="230">
        <f t="shared" si="2"/>
        <v>0</v>
      </c>
    </row>
    <row r="15" spans="1:7" x14ac:dyDescent="0.35">
      <c r="A15" s="225">
        <f>SUBTOTAL(103,B$4:B15)</f>
        <v>0</v>
      </c>
      <c r="B15" s="197"/>
      <c r="C15" s="241"/>
      <c r="D15" s="201">
        <f t="shared" si="0"/>
        <v>0</v>
      </c>
      <c r="E15" s="215">
        <f>SUM($D$3:D15)</f>
        <v>0</v>
      </c>
      <c r="F15" s="230">
        <f t="shared" si="2"/>
        <v>0</v>
      </c>
    </row>
    <row r="16" spans="1:7" x14ac:dyDescent="0.35">
      <c r="A16" s="225">
        <f>SUBTOTAL(103,B$4:B16)</f>
        <v>0</v>
      </c>
      <c r="B16" s="197"/>
      <c r="C16" s="241"/>
      <c r="D16" s="201">
        <f t="shared" si="0"/>
        <v>0</v>
      </c>
      <c r="E16" s="215">
        <f>SUM($D$3:D16)</f>
        <v>0</v>
      </c>
      <c r="F16" s="230">
        <f t="shared" si="2"/>
        <v>0</v>
      </c>
    </row>
    <row r="17" spans="1:6" x14ac:dyDescent="0.35">
      <c r="A17" s="225">
        <f>SUBTOTAL(103,B$4:B17)</f>
        <v>0</v>
      </c>
      <c r="B17" s="197"/>
      <c r="C17" s="241"/>
      <c r="D17" s="201">
        <f t="shared" si="0"/>
        <v>0</v>
      </c>
      <c r="E17" s="215">
        <f>SUM($D$3:D17)</f>
        <v>0</v>
      </c>
      <c r="F17" s="230">
        <f t="shared" si="2"/>
        <v>0</v>
      </c>
    </row>
    <row r="18" spans="1:6" x14ac:dyDescent="0.35">
      <c r="A18" s="225">
        <f>SUBTOTAL(103,B$4:B18)</f>
        <v>0</v>
      </c>
      <c r="B18" s="197"/>
      <c r="C18" s="241"/>
      <c r="D18" s="201">
        <f t="shared" si="0"/>
        <v>0</v>
      </c>
      <c r="E18" s="215">
        <f>SUM($D$3:D18)</f>
        <v>0</v>
      </c>
      <c r="F18" s="230">
        <f t="shared" si="2"/>
        <v>0</v>
      </c>
    </row>
    <row r="19" spans="1:6" x14ac:dyDescent="0.35">
      <c r="A19" s="225">
        <f>SUBTOTAL(103,B$4:B19)</f>
        <v>0</v>
      </c>
      <c r="B19" s="197"/>
      <c r="C19" s="241"/>
      <c r="D19" s="201">
        <f t="shared" si="0"/>
        <v>0</v>
      </c>
      <c r="E19" s="215">
        <f>SUM($D$3:D19)</f>
        <v>0</v>
      </c>
      <c r="F19" s="230">
        <f t="shared" si="2"/>
        <v>0</v>
      </c>
    </row>
    <row r="20" spans="1:6" x14ac:dyDescent="0.35">
      <c r="A20" s="225">
        <f>SUBTOTAL(103,B$4:B20)</f>
        <v>0</v>
      </c>
      <c r="B20" s="197"/>
      <c r="C20" s="241"/>
      <c r="D20" s="201">
        <f t="shared" si="0"/>
        <v>0</v>
      </c>
      <c r="E20" s="215">
        <f>SUM($D$3:D20)</f>
        <v>0</v>
      </c>
      <c r="F20" s="230">
        <f t="shared" si="2"/>
        <v>0</v>
      </c>
    </row>
    <row r="21" spans="1:6" x14ac:dyDescent="0.35">
      <c r="A21" s="225">
        <f>SUBTOTAL(103,B$4:B21)</f>
        <v>0</v>
      </c>
      <c r="B21" s="197"/>
      <c r="C21" s="241"/>
      <c r="D21" s="201">
        <f t="shared" si="0"/>
        <v>0</v>
      </c>
      <c r="E21" s="215">
        <f>SUM($D$3:D21)</f>
        <v>0</v>
      </c>
      <c r="F21" s="230">
        <f t="shared" si="2"/>
        <v>0</v>
      </c>
    </row>
    <row r="22" spans="1:6" x14ac:dyDescent="0.35">
      <c r="A22" s="225">
        <f>SUBTOTAL(103,B$4:B22)</f>
        <v>0</v>
      </c>
      <c r="B22" s="197"/>
      <c r="C22" s="241"/>
      <c r="D22" s="201">
        <f t="shared" si="0"/>
        <v>0</v>
      </c>
      <c r="E22" s="215">
        <f>SUM($D$3:D22)</f>
        <v>0</v>
      </c>
      <c r="F22" s="230">
        <f t="shared" si="2"/>
        <v>0</v>
      </c>
    </row>
    <row r="23" spans="1:6" x14ac:dyDescent="0.35">
      <c r="A23" s="225">
        <f>SUBTOTAL(103,B$4:B23)</f>
        <v>0</v>
      </c>
      <c r="B23" s="197"/>
      <c r="C23" s="241"/>
      <c r="D23" s="201">
        <f t="shared" si="0"/>
        <v>0</v>
      </c>
      <c r="E23" s="215">
        <f>SUM($D$3:D23)</f>
        <v>0</v>
      </c>
      <c r="F23" s="230">
        <f t="shared" si="2"/>
        <v>0</v>
      </c>
    </row>
    <row r="24" spans="1:6" x14ac:dyDescent="0.35">
      <c r="A24" s="225">
        <f>SUBTOTAL(103,B$4:B24)</f>
        <v>0</v>
      </c>
      <c r="B24" s="197"/>
      <c r="C24" s="241"/>
      <c r="D24" s="201">
        <f t="shared" si="0"/>
        <v>0</v>
      </c>
      <c r="E24" s="215">
        <f>SUM($D$3:D24)</f>
        <v>0</v>
      </c>
      <c r="F24" s="230">
        <f t="shared" si="2"/>
        <v>0</v>
      </c>
    </row>
    <row r="25" spans="1:6" x14ac:dyDescent="0.35">
      <c r="A25" s="225">
        <f>SUBTOTAL(103,B$4:B25)</f>
        <v>0</v>
      </c>
      <c r="B25" s="197"/>
      <c r="C25" s="241"/>
      <c r="D25" s="201">
        <f t="shared" si="0"/>
        <v>0</v>
      </c>
      <c r="E25" s="215">
        <f>SUM($D$3:D25)</f>
        <v>0</v>
      </c>
      <c r="F25" s="230">
        <f t="shared" si="2"/>
        <v>0</v>
      </c>
    </row>
    <row r="26" spans="1:6" x14ac:dyDescent="0.35">
      <c r="A26" s="225">
        <f>SUBTOTAL(103,B$4:B26)</f>
        <v>0</v>
      </c>
      <c r="B26" s="197"/>
      <c r="C26" s="241"/>
      <c r="D26" s="201">
        <f t="shared" si="0"/>
        <v>0</v>
      </c>
      <c r="E26" s="215">
        <f>SUM($D$3:D26)</f>
        <v>0</v>
      </c>
      <c r="F26" s="230">
        <f t="shared" si="2"/>
        <v>0</v>
      </c>
    </row>
    <row r="27" spans="1:6" x14ac:dyDescent="0.35">
      <c r="A27" s="225">
        <f>SUBTOTAL(103,B$4:B27)</f>
        <v>0</v>
      </c>
      <c r="B27" s="197"/>
      <c r="C27" s="241"/>
      <c r="D27" s="201">
        <f t="shared" si="0"/>
        <v>0</v>
      </c>
      <c r="E27" s="215">
        <f>SUM($D$3:D27)</f>
        <v>0</v>
      </c>
      <c r="F27" s="230">
        <f t="shared" si="2"/>
        <v>0</v>
      </c>
    </row>
    <row r="28" spans="1:6" x14ac:dyDescent="0.35">
      <c r="A28" s="225">
        <f>SUBTOTAL(103,B$4:B28)</f>
        <v>0</v>
      </c>
      <c r="B28" s="197"/>
      <c r="C28" s="241"/>
      <c r="D28" s="201">
        <f t="shared" si="0"/>
        <v>0</v>
      </c>
      <c r="E28" s="215">
        <f>SUM($D$3:D28)</f>
        <v>0</v>
      </c>
      <c r="F28" s="230">
        <f t="shared" si="2"/>
        <v>0</v>
      </c>
    </row>
    <row r="29" spans="1:6" x14ac:dyDescent="0.35">
      <c r="A29" s="225">
        <f>SUBTOTAL(103,B$4:B29)</f>
        <v>0</v>
      </c>
      <c r="B29" s="197"/>
      <c r="C29" s="241"/>
      <c r="D29" s="201">
        <f t="shared" si="0"/>
        <v>0</v>
      </c>
      <c r="E29" s="215">
        <f>SUM($D$3:D29)</f>
        <v>0</v>
      </c>
      <c r="F29" s="230">
        <f t="shared" si="2"/>
        <v>0</v>
      </c>
    </row>
    <row r="30" spans="1:6" x14ac:dyDescent="0.35">
      <c r="A30" s="225">
        <f>SUBTOTAL(103,B$4:B30)</f>
        <v>0</v>
      </c>
      <c r="B30" s="197"/>
      <c r="C30" s="241"/>
      <c r="D30" s="201">
        <f t="shared" si="0"/>
        <v>0</v>
      </c>
      <c r="E30" s="215">
        <f>SUM($D$3:D30)</f>
        <v>0</v>
      </c>
      <c r="F30" s="230">
        <f t="shared" si="2"/>
        <v>0</v>
      </c>
    </row>
    <row r="31" spans="1:6" x14ac:dyDescent="0.35">
      <c r="A31" s="225">
        <f>SUBTOTAL(103,B$4:B31)</f>
        <v>0</v>
      </c>
      <c r="B31" s="197"/>
      <c r="C31" s="241"/>
      <c r="D31" s="201">
        <f t="shared" si="0"/>
        <v>0</v>
      </c>
      <c r="E31" s="215">
        <f>SUM($D$3:D31)</f>
        <v>0</v>
      </c>
      <c r="F31" s="230">
        <f t="shared" si="2"/>
        <v>0</v>
      </c>
    </row>
    <row r="32" spans="1:6" x14ac:dyDescent="0.35">
      <c r="A32" s="225">
        <f>SUBTOTAL(103,B$4:B32)</f>
        <v>0</v>
      </c>
      <c r="B32" s="197"/>
      <c r="C32" s="241"/>
      <c r="D32" s="201">
        <f t="shared" si="0"/>
        <v>0</v>
      </c>
      <c r="E32" s="215">
        <f>SUM($D$3:D32)</f>
        <v>0</v>
      </c>
      <c r="F32" s="230">
        <f t="shared" si="2"/>
        <v>0</v>
      </c>
    </row>
    <row r="33" spans="1:6" x14ac:dyDescent="0.35">
      <c r="A33" s="225">
        <f>SUBTOTAL(103,B$4:B33)</f>
        <v>0</v>
      </c>
      <c r="B33" s="197"/>
      <c r="C33" s="241"/>
      <c r="D33" s="201">
        <f t="shared" si="0"/>
        <v>0</v>
      </c>
      <c r="E33" s="215">
        <f>SUM($D$3:D33)</f>
        <v>0</v>
      </c>
      <c r="F33" s="230">
        <f t="shared" si="2"/>
        <v>0</v>
      </c>
    </row>
    <row r="34" spans="1:6" x14ac:dyDescent="0.35">
      <c r="A34" s="225">
        <f>SUBTOTAL(103,B$4:B34)</f>
        <v>0</v>
      </c>
      <c r="B34" s="197"/>
      <c r="C34" s="241"/>
      <c r="D34" s="201">
        <f t="shared" si="0"/>
        <v>0</v>
      </c>
      <c r="E34" s="215">
        <f>SUM($D$3:D34)</f>
        <v>0</v>
      </c>
      <c r="F34" s="230">
        <f t="shared" si="2"/>
        <v>0</v>
      </c>
    </row>
    <row r="35" spans="1:6" x14ac:dyDescent="0.35">
      <c r="A35" s="225">
        <f>SUBTOTAL(103,B$4:B35)</f>
        <v>0</v>
      </c>
      <c r="B35" s="197"/>
      <c r="C35" s="241"/>
      <c r="D35" s="201">
        <f t="shared" si="0"/>
        <v>0</v>
      </c>
      <c r="E35" s="215">
        <f>SUM($D$3:D35)</f>
        <v>0</v>
      </c>
      <c r="F35" s="230">
        <f t="shared" si="2"/>
        <v>0</v>
      </c>
    </row>
    <row r="36" spans="1:6" x14ac:dyDescent="0.35">
      <c r="A36" s="225">
        <f>SUBTOTAL(103,B$4:B36)</f>
        <v>0</v>
      </c>
      <c r="B36" s="197"/>
      <c r="C36" s="241"/>
      <c r="D36" s="201">
        <f t="shared" si="0"/>
        <v>0</v>
      </c>
      <c r="E36" s="215">
        <f>SUM($D$3:D36)</f>
        <v>0</v>
      </c>
      <c r="F36" s="230">
        <f t="shared" si="2"/>
        <v>0</v>
      </c>
    </row>
    <row r="37" spans="1:6" x14ac:dyDescent="0.35">
      <c r="A37" s="225">
        <f>SUBTOTAL(103,B$4:B37)</f>
        <v>0</v>
      </c>
      <c r="B37" s="197"/>
      <c r="C37" s="241"/>
      <c r="D37" s="201">
        <f t="shared" si="0"/>
        <v>0</v>
      </c>
      <c r="E37" s="215">
        <f>SUM($D$3:D37)</f>
        <v>0</v>
      </c>
      <c r="F37" s="230">
        <f t="shared" si="2"/>
        <v>0</v>
      </c>
    </row>
    <row r="38" spans="1:6" x14ac:dyDescent="0.35">
      <c r="A38" s="225">
        <f>SUBTOTAL(103,B$4:B38)</f>
        <v>0</v>
      </c>
      <c r="B38" s="197"/>
      <c r="C38" s="241"/>
      <c r="D38" s="201">
        <f t="shared" si="0"/>
        <v>0</v>
      </c>
      <c r="E38" s="215">
        <f>SUM($D$3:D38)</f>
        <v>0</v>
      </c>
      <c r="F38" s="230">
        <f t="shared" si="2"/>
        <v>0</v>
      </c>
    </row>
    <row r="39" spans="1:6" x14ac:dyDescent="0.35">
      <c r="A39" s="225"/>
      <c r="B39" s="207" t="s">
        <v>257</v>
      </c>
      <c r="C39" s="208">
        <f>SUM(C4:C31)</f>
        <v>0</v>
      </c>
      <c r="D39" s="201"/>
      <c r="E39" s="215"/>
      <c r="F39" s="230"/>
    </row>
    <row r="40" spans="1:6" x14ac:dyDescent="0.35">
      <c r="A40" s="374" t="s">
        <v>399</v>
      </c>
      <c r="B40" s="375"/>
      <c r="C40" s="376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C13" sqref="C13"/>
    </sheetView>
  </sheetViews>
  <sheetFormatPr defaultColWidth="9.140625" defaultRowHeight="19.5" x14ac:dyDescent="0.3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218" customWidth="1"/>
    <col min="5" max="5" width="12.7109375" style="218" customWidth="1"/>
    <col min="6" max="6" width="9.28515625" style="218" bestFit="1" customWidth="1"/>
    <col min="7" max="7" width="44.28515625" style="27" customWidth="1"/>
    <col min="8" max="16384" width="9.140625" style="27"/>
  </cols>
  <sheetData>
    <row r="1" spans="1:7" ht="30" customHeight="1" x14ac:dyDescent="0.35">
      <c r="A1" s="369" t="s">
        <v>259</v>
      </c>
      <c r="B1" s="369"/>
      <c r="C1" s="369"/>
      <c r="G1" s="231">
        <f>purchase!R3</f>
        <v>45719</v>
      </c>
    </row>
    <row r="2" spans="1:7" ht="34.5" customHeight="1" x14ac:dyDescent="0.35">
      <c r="A2" s="377" t="s">
        <v>378</v>
      </c>
      <c r="B2" s="377"/>
      <c r="C2" s="377"/>
      <c r="F2" s="10"/>
      <c r="G2" s="232"/>
    </row>
    <row r="3" spans="1:7" x14ac:dyDescent="0.35">
      <c r="A3" s="213" t="s">
        <v>260</v>
      </c>
      <c r="B3" s="213" t="s">
        <v>235</v>
      </c>
      <c r="C3" s="213" t="s">
        <v>261</v>
      </c>
      <c r="D3" s="233">
        <v>0</v>
      </c>
      <c r="E3" s="234"/>
      <c r="F3" s="234"/>
    </row>
    <row r="4" spans="1:7" x14ac:dyDescent="0.35">
      <c r="A4" s="225">
        <f>SUBTOTAL(103,B$4:B4)</f>
        <v>0</v>
      </c>
      <c r="B4" s="197"/>
      <c r="C4" s="241"/>
      <c r="D4" s="233">
        <f t="shared" ref="D4:D9" si="0">C4</f>
        <v>0</v>
      </c>
      <c r="E4" s="235">
        <v>17898</v>
      </c>
      <c r="F4" s="203">
        <f t="shared" ref="F4:F41" si="1">A4</f>
        <v>0</v>
      </c>
    </row>
    <row r="5" spans="1:7" x14ac:dyDescent="0.35">
      <c r="A5" s="225">
        <f>SUBTOTAL(103,B$4:B5)</f>
        <v>0</v>
      </c>
      <c r="B5" s="197"/>
      <c r="C5" s="241"/>
      <c r="D5" s="233">
        <f t="shared" si="0"/>
        <v>0</v>
      </c>
      <c r="E5" s="235">
        <f>SUM($D$3:D5)</f>
        <v>0</v>
      </c>
      <c r="F5" s="203">
        <f t="shared" si="1"/>
        <v>0</v>
      </c>
    </row>
    <row r="6" spans="1:7" x14ac:dyDescent="0.35">
      <c r="A6" s="225">
        <f>SUBTOTAL(103,B$4:B6)</f>
        <v>0</v>
      </c>
      <c r="B6" s="197"/>
      <c r="C6" s="241"/>
      <c r="D6" s="233">
        <f t="shared" si="0"/>
        <v>0</v>
      </c>
      <c r="E6" s="235">
        <f>SUM($D$3:D6)</f>
        <v>0</v>
      </c>
      <c r="F6" s="203">
        <f t="shared" si="1"/>
        <v>0</v>
      </c>
    </row>
    <row r="7" spans="1:7" x14ac:dyDescent="0.35">
      <c r="A7" s="225">
        <f>SUBTOTAL(103,B$4:B7)</f>
        <v>0</v>
      </c>
      <c r="B7" s="197"/>
      <c r="C7" s="241"/>
      <c r="D7" s="233">
        <f t="shared" si="0"/>
        <v>0</v>
      </c>
      <c r="E7" s="235">
        <f>SUM($D$3:D7)</f>
        <v>0</v>
      </c>
      <c r="F7" s="203">
        <f t="shared" si="1"/>
        <v>0</v>
      </c>
    </row>
    <row r="8" spans="1:7" x14ac:dyDescent="0.35">
      <c r="A8" s="225">
        <f>SUBTOTAL(103,B$4:B8)</f>
        <v>0</v>
      </c>
      <c r="B8" s="197"/>
      <c r="C8" s="241"/>
      <c r="D8" s="233">
        <f t="shared" si="0"/>
        <v>0</v>
      </c>
      <c r="E8" s="235">
        <f>SUM($D$3:D8)</f>
        <v>0</v>
      </c>
      <c r="F8" s="203">
        <f t="shared" si="1"/>
        <v>0</v>
      </c>
    </row>
    <row r="9" spans="1:7" x14ac:dyDescent="0.35">
      <c r="A9" s="225">
        <f>SUBTOTAL(103,B$4:B9)</f>
        <v>0</v>
      </c>
      <c r="B9" s="197"/>
      <c r="C9" s="241"/>
      <c r="D9" s="233">
        <f t="shared" si="0"/>
        <v>0</v>
      </c>
      <c r="E9" s="235">
        <f>SUM($D$3:D9)</f>
        <v>0</v>
      </c>
      <c r="F9" s="203">
        <f t="shared" si="1"/>
        <v>0</v>
      </c>
    </row>
    <row r="10" spans="1:7" x14ac:dyDescent="0.35">
      <c r="A10" s="225">
        <f>SUBTOTAL(103,B$4:B10)</f>
        <v>0</v>
      </c>
      <c r="B10" s="197"/>
      <c r="C10" s="241"/>
      <c r="D10" s="233">
        <f t="shared" ref="D10:D41" si="2">C10</f>
        <v>0</v>
      </c>
      <c r="E10" s="235">
        <f>SUM($D$3:D10)</f>
        <v>0</v>
      </c>
      <c r="F10" s="203">
        <f t="shared" si="1"/>
        <v>0</v>
      </c>
    </row>
    <row r="11" spans="1:7" x14ac:dyDescent="0.35">
      <c r="A11" s="225">
        <f>SUBTOTAL(103,B$4:B11)</f>
        <v>0</v>
      </c>
      <c r="B11" s="197"/>
      <c r="C11" s="241"/>
      <c r="D11" s="233">
        <f t="shared" si="2"/>
        <v>0</v>
      </c>
      <c r="E11" s="235">
        <f>SUM($D$3:D11)</f>
        <v>0</v>
      </c>
      <c r="F11" s="203">
        <f t="shared" si="1"/>
        <v>0</v>
      </c>
    </row>
    <row r="12" spans="1:7" x14ac:dyDescent="0.35">
      <c r="A12" s="225">
        <f>SUBTOTAL(103,B$4:B12)</f>
        <v>0</v>
      </c>
      <c r="B12" s="197"/>
      <c r="C12" s="241"/>
      <c r="D12" s="233">
        <f t="shared" si="2"/>
        <v>0</v>
      </c>
      <c r="E12" s="235">
        <f>SUM($D$3:D12)</f>
        <v>0</v>
      </c>
      <c r="F12" s="203">
        <f t="shared" si="1"/>
        <v>0</v>
      </c>
    </row>
    <row r="13" spans="1:7" x14ac:dyDescent="0.35">
      <c r="A13" s="225">
        <f>SUBTOTAL(103,B$4:B13)</f>
        <v>0</v>
      </c>
      <c r="B13" s="197"/>
      <c r="C13" s="241"/>
      <c r="D13" s="233">
        <f t="shared" si="2"/>
        <v>0</v>
      </c>
      <c r="E13" s="235">
        <f>SUM($D$3:D13)</f>
        <v>0</v>
      </c>
      <c r="F13" s="203">
        <f t="shared" si="1"/>
        <v>0</v>
      </c>
    </row>
    <row r="14" spans="1:7" x14ac:dyDescent="0.35">
      <c r="A14" s="225">
        <f>SUBTOTAL(103,B$4:B14)</f>
        <v>0</v>
      </c>
      <c r="B14" s="211"/>
      <c r="C14" s="236"/>
      <c r="D14" s="233">
        <f t="shared" si="2"/>
        <v>0</v>
      </c>
      <c r="E14" s="235">
        <f>SUM($D$3:D14)</f>
        <v>0</v>
      </c>
      <c r="F14" s="203">
        <f t="shared" si="1"/>
        <v>0</v>
      </c>
    </row>
    <row r="15" spans="1:7" x14ac:dyDescent="0.35">
      <c r="A15" s="225">
        <f>SUBTOTAL(103,B$4:B15)</f>
        <v>0</v>
      </c>
      <c r="B15" s="197"/>
      <c r="C15" s="236"/>
      <c r="D15" s="233">
        <f t="shared" si="2"/>
        <v>0</v>
      </c>
      <c r="E15" s="235">
        <f>SUM($D$3:D15)</f>
        <v>0</v>
      </c>
      <c r="F15" s="203">
        <f t="shared" si="1"/>
        <v>0</v>
      </c>
    </row>
    <row r="16" spans="1:7" x14ac:dyDescent="0.35">
      <c r="A16" s="225">
        <f>SUBTOTAL(103,B$4:B16)</f>
        <v>0</v>
      </c>
      <c r="B16" s="197"/>
      <c r="C16" s="236"/>
      <c r="D16" s="233">
        <f t="shared" si="2"/>
        <v>0</v>
      </c>
      <c r="E16" s="235">
        <f>SUM($D$3:D16)</f>
        <v>0</v>
      </c>
      <c r="F16" s="203">
        <f t="shared" si="1"/>
        <v>0</v>
      </c>
    </row>
    <row r="17" spans="1:6" x14ac:dyDescent="0.35">
      <c r="A17" s="225">
        <f>SUBTOTAL(103,B$4:B17)</f>
        <v>0</v>
      </c>
      <c r="B17" s="197"/>
      <c r="C17" s="236"/>
      <c r="D17" s="233">
        <f t="shared" si="2"/>
        <v>0</v>
      </c>
      <c r="E17" s="235">
        <f>SUM($D$3:D17)</f>
        <v>0</v>
      </c>
      <c r="F17" s="203">
        <f t="shared" si="1"/>
        <v>0</v>
      </c>
    </row>
    <row r="18" spans="1:6" x14ac:dyDescent="0.35">
      <c r="A18" s="225">
        <f>SUBTOTAL(103,B$4:B18)</f>
        <v>0</v>
      </c>
      <c r="B18" s="197"/>
      <c r="C18" s="236"/>
      <c r="D18" s="233">
        <f t="shared" si="2"/>
        <v>0</v>
      </c>
      <c r="E18" s="235">
        <f>SUM($D$3:D18)</f>
        <v>0</v>
      </c>
      <c r="F18" s="203">
        <f t="shared" si="1"/>
        <v>0</v>
      </c>
    </row>
    <row r="19" spans="1:6" x14ac:dyDescent="0.35">
      <c r="A19" s="225">
        <f>SUBTOTAL(103,B$4:B19)</f>
        <v>0</v>
      </c>
      <c r="B19" s="197"/>
      <c r="C19" s="236"/>
      <c r="D19" s="233">
        <f t="shared" si="2"/>
        <v>0</v>
      </c>
      <c r="E19" s="235">
        <f>SUM($D$3:D19)</f>
        <v>0</v>
      </c>
      <c r="F19" s="203">
        <f t="shared" si="1"/>
        <v>0</v>
      </c>
    </row>
    <row r="20" spans="1:6" x14ac:dyDescent="0.35">
      <c r="A20" s="225">
        <f>SUBTOTAL(103,B$4:B20)</f>
        <v>0</v>
      </c>
      <c r="B20" s="197"/>
      <c r="C20" s="236"/>
      <c r="D20" s="233">
        <f t="shared" si="2"/>
        <v>0</v>
      </c>
      <c r="E20" s="235">
        <f>SUM($D$3:D20)</f>
        <v>0</v>
      </c>
      <c r="F20" s="203">
        <f t="shared" si="1"/>
        <v>0</v>
      </c>
    </row>
    <row r="21" spans="1:6" x14ac:dyDescent="0.35">
      <c r="A21" s="225">
        <f>SUBTOTAL(103,B$4:B21)</f>
        <v>0</v>
      </c>
      <c r="B21" s="197"/>
      <c r="C21" s="236"/>
      <c r="D21" s="233">
        <f t="shared" si="2"/>
        <v>0</v>
      </c>
      <c r="E21" s="235">
        <f>SUM($D$3:D21)</f>
        <v>0</v>
      </c>
      <c r="F21" s="203">
        <f t="shared" si="1"/>
        <v>0</v>
      </c>
    </row>
    <row r="22" spans="1:6" x14ac:dyDescent="0.35">
      <c r="A22" s="225">
        <f>SUBTOTAL(103,B$4:B22)</f>
        <v>0</v>
      </c>
      <c r="B22" s="197"/>
      <c r="C22" s="236"/>
      <c r="D22" s="233">
        <f t="shared" si="2"/>
        <v>0</v>
      </c>
      <c r="E22" s="235">
        <f>SUM($D$3:D22)</f>
        <v>0</v>
      </c>
      <c r="F22" s="203">
        <f t="shared" si="1"/>
        <v>0</v>
      </c>
    </row>
    <row r="23" spans="1:6" x14ac:dyDescent="0.35">
      <c r="A23" s="225">
        <f>SUBTOTAL(103,B$4:B23)</f>
        <v>0</v>
      </c>
      <c r="B23" s="197"/>
      <c r="C23" s="236"/>
      <c r="D23" s="233">
        <f t="shared" si="2"/>
        <v>0</v>
      </c>
      <c r="E23" s="235">
        <f>SUM($D$3:D23)</f>
        <v>0</v>
      </c>
      <c r="F23" s="203">
        <f t="shared" si="1"/>
        <v>0</v>
      </c>
    </row>
    <row r="24" spans="1:6" x14ac:dyDescent="0.35">
      <c r="A24" s="225">
        <f>SUBTOTAL(103,B$4:B24)</f>
        <v>0</v>
      </c>
      <c r="B24" s="197"/>
      <c r="C24" s="236"/>
      <c r="D24" s="233">
        <f t="shared" si="2"/>
        <v>0</v>
      </c>
      <c r="E24" s="235">
        <f>SUM($D$3:D24)</f>
        <v>0</v>
      </c>
      <c r="F24" s="203">
        <f t="shared" si="1"/>
        <v>0</v>
      </c>
    </row>
    <row r="25" spans="1:6" x14ac:dyDescent="0.35">
      <c r="A25" s="225">
        <f>SUBTOTAL(103,B$4:B25)</f>
        <v>0</v>
      </c>
      <c r="B25" s="197"/>
      <c r="C25" s="236"/>
      <c r="D25" s="233">
        <f t="shared" si="2"/>
        <v>0</v>
      </c>
      <c r="E25" s="235">
        <f>SUM($D$3:D25)</f>
        <v>0</v>
      </c>
      <c r="F25" s="203">
        <f t="shared" si="1"/>
        <v>0</v>
      </c>
    </row>
    <row r="26" spans="1:6" x14ac:dyDescent="0.35">
      <c r="A26" s="225">
        <f>SUBTOTAL(103,B$4:B26)</f>
        <v>0</v>
      </c>
      <c r="B26" s="197"/>
      <c r="C26" s="236"/>
      <c r="D26" s="233">
        <f t="shared" si="2"/>
        <v>0</v>
      </c>
      <c r="E26" s="235">
        <f>SUM($D$3:D26)</f>
        <v>0</v>
      </c>
      <c r="F26" s="203">
        <f t="shared" si="1"/>
        <v>0</v>
      </c>
    </row>
    <row r="27" spans="1:6" x14ac:dyDescent="0.35">
      <c r="A27" s="225">
        <f>SUBTOTAL(103,B$4:B27)</f>
        <v>0</v>
      </c>
      <c r="B27" s="197"/>
      <c r="C27" s="236"/>
      <c r="D27" s="233">
        <f t="shared" si="2"/>
        <v>0</v>
      </c>
      <c r="E27" s="235">
        <f>SUM($D$3:D27)</f>
        <v>0</v>
      </c>
      <c r="F27" s="203">
        <f t="shared" si="1"/>
        <v>0</v>
      </c>
    </row>
    <row r="28" spans="1:6" x14ac:dyDescent="0.35">
      <c r="A28" s="225">
        <f>SUBTOTAL(103,B$4:B28)</f>
        <v>0</v>
      </c>
      <c r="B28" s="197"/>
      <c r="C28" s="236"/>
      <c r="D28" s="233">
        <f t="shared" si="2"/>
        <v>0</v>
      </c>
      <c r="E28" s="235">
        <f>SUM($D$3:D28)</f>
        <v>0</v>
      </c>
      <c r="F28" s="203">
        <f t="shared" si="1"/>
        <v>0</v>
      </c>
    </row>
    <row r="29" spans="1:6" x14ac:dyDescent="0.35">
      <c r="A29" s="225">
        <f>SUBTOTAL(103,B$4:B29)</f>
        <v>0</v>
      </c>
      <c r="B29" s="197"/>
      <c r="C29" s="236"/>
      <c r="D29" s="233">
        <f t="shared" si="2"/>
        <v>0</v>
      </c>
      <c r="E29" s="235">
        <f>SUM($D$3:D29)</f>
        <v>0</v>
      </c>
      <c r="F29" s="203">
        <f t="shared" si="1"/>
        <v>0</v>
      </c>
    </row>
    <row r="30" spans="1:6" x14ac:dyDescent="0.35">
      <c r="A30" s="225">
        <f>SUBTOTAL(103,B$4:B30)</f>
        <v>0</v>
      </c>
      <c r="B30" s="197"/>
      <c r="C30" s="236"/>
      <c r="D30" s="233">
        <f t="shared" si="2"/>
        <v>0</v>
      </c>
      <c r="E30" s="235">
        <f>SUM($D$3:D30)</f>
        <v>0</v>
      </c>
      <c r="F30" s="203">
        <f t="shared" si="1"/>
        <v>0</v>
      </c>
    </row>
    <row r="31" spans="1:6" x14ac:dyDescent="0.35">
      <c r="A31" s="225">
        <f>SUBTOTAL(103,B$4:B31)</f>
        <v>0</v>
      </c>
      <c r="B31" s="197"/>
      <c r="C31" s="236"/>
      <c r="D31" s="233">
        <f t="shared" si="2"/>
        <v>0</v>
      </c>
      <c r="E31" s="235">
        <f>SUM($D$3:D31)</f>
        <v>0</v>
      </c>
      <c r="F31" s="203">
        <f t="shared" si="1"/>
        <v>0</v>
      </c>
    </row>
    <row r="32" spans="1:6" x14ac:dyDescent="0.35">
      <c r="A32" s="225">
        <f>SUBTOTAL(103,B$4:B32)</f>
        <v>0</v>
      </c>
      <c r="B32" s="197"/>
      <c r="C32" s="236"/>
      <c r="D32" s="233">
        <f t="shared" si="2"/>
        <v>0</v>
      </c>
      <c r="E32" s="235">
        <f>SUM($D$3:D32)</f>
        <v>0</v>
      </c>
      <c r="F32" s="203">
        <f t="shared" si="1"/>
        <v>0</v>
      </c>
    </row>
    <row r="33" spans="1:6" x14ac:dyDescent="0.35">
      <c r="A33" s="225">
        <f>SUBTOTAL(103,B$4:B33)</f>
        <v>0</v>
      </c>
      <c r="B33" s="197"/>
      <c r="C33" s="236"/>
      <c r="D33" s="233">
        <f t="shared" si="2"/>
        <v>0</v>
      </c>
      <c r="E33" s="235">
        <f>SUM($D$3:D33)</f>
        <v>0</v>
      </c>
      <c r="F33" s="203">
        <f t="shared" si="1"/>
        <v>0</v>
      </c>
    </row>
    <row r="34" spans="1:6" x14ac:dyDescent="0.35">
      <c r="A34" s="225">
        <f>SUBTOTAL(103,B$4:B34)</f>
        <v>0</v>
      </c>
      <c r="B34" s="197"/>
      <c r="C34" s="236"/>
      <c r="D34" s="233">
        <f t="shared" si="2"/>
        <v>0</v>
      </c>
      <c r="E34" s="235">
        <f>SUM($D$3:D34)</f>
        <v>0</v>
      </c>
      <c r="F34" s="203">
        <f t="shared" si="1"/>
        <v>0</v>
      </c>
    </row>
    <row r="35" spans="1:6" x14ac:dyDescent="0.35">
      <c r="A35" s="225">
        <f>SUBTOTAL(103,B$4:B35)</f>
        <v>0</v>
      </c>
      <c r="B35" s="197"/>
      <c r="C35" s="236"/>
      <c r="D35" s="233">
        <f t="shared" si="2"/>
        <v>0</v>
      </c>
      <c r="E35" s="235">
        <f>SUM($D$3:D35)</f>
        <v>0</v>
      </c>
      <c r="F35" s="203">
        <f t="shared" si="1"/>
        <v>0</v>
      </c>
    </row>
    <row r="36" spans="1:6" x14ac:dyDescent="0.35">
      <c r="A36" s="225">
        <f>SUBTOTAL(103,B$4:B36)</f>
        <v>0</v>
      </c>
      <c r="B36" s="197"/>
      <c r="C36" s="236"/>
      <c r="D36" s="233">
        <f t="shared" si="2"/>
        <v>0</v>
      </c>
      <c r="E36" s="235">
        <f>SUM($D$3:D36)</f>
        <v>0</v>
      </c>
      <c r="F36" s="203">
        <f t="shared" si="1"/>
        <v>0</v>
      </c>
    </row>
    <row r="37" spans="1:6" x14ac:dyDescent="0.35">
      <c r="A37" s="225">
        <f>SUBTOTAL(103,B$4:B37)</f>
        <v>0</v>
      </c>
      <c r="B37" s="197"/>
      <c r="C37" s="236"/>
      <c r="D37" s="233">
        <f t="shared" si="2"/>
        <v>0</v>
      </c>
      <c r="E37" s="235">
        <f>SUM($D$3:D37)</f>
        <v>0</v>
      </c>
      <c r="F37" s="203">
        <f t="shared" si="1"/>
        <v>0</v>
      </c>
    </row>
    <row r="38" spans="1:6" x14ac:dyDescent="0.35">
      <c r="A38" s="225">
        <f>SUBTOTAL(103,B$4:B38)</f>
        <v>0</v>
      </c>
      <c r="B38" s="197"/>
      <c r="C38" s="236"/>
      <c r="D38" s="233">
        <f t="shared" si="2"/>
        <v>0</v>
      </c>
      <c r="E38" s="235">
        <f>SUM($D$3:D38)</f>
        <v>0</v>
      </c>
      <c r="F38" s="203">
        <f t="shared" si="1"/>
        <v>0</v>
      </c>
    </row>
    <row r="39" spans="1:6" x14ac:dyDescent="0.35">
      <c r="A39" s="225">
        <f>SUBTOTAL(103,B$4:B39)</f>
        <v>0</v>
      </c>
      <c r="B39" s="197"/>
      <c r="C39" s="236"/>
      <c r="D39" s="233">
        <f t="shared" si="2"/>
        <v>0</v>
      </c>
      <c r="E39" s="235">
        <f>SUM($D$3:D39)</f>
        <v>0</v>
      </c>
      <c r="F39" s="203">
        <f t="shared" si="1"/>
        <v>0</v>
      </c>
    </row>
    <row r="40" spans="1:6" x14ac:dyDescent="0.35">
      <c r="A40" s="225">
        <f>SUBTOTAL(103,B$4:B40)</f>
        <v>0</v>
      </c>
      <c r="B40" s="197"/>
      <c r="C40" s="236"/>
      <c r="D40" s="233">
        <f t="shared" si="2"/>
        <v>0</v>
      </c>
      <c r="E40" s="235">
        <f>SUM($D$3:D40)</f>
        <v>0</v>
      </c>
      <c r="F40" s="203">
        <f t="shared" si="1"/>
        <v>0</v>
      </c>
    </row>
    <row r="41" spans="1:6" x14ac:dyDescent="0.35">
      <c r="A41" s="225">
        <f>SUBTOTAL(103,B$4:B41)</f>
        <v>0</v>
      </c>
      <c r="B41" s="197"/>
      <c r="C41" s="236"/>
      <c r="D41" s="233">
        <f t="shared" si="2"/>
        <v>0</v>
      </c>
      <c r="E41" s="235">
        <f>SUM($D$3:D41)</f>
        <v>0</v>
      </c>
      <c r="F41" s="203">
        <f t="shared" si="1"/>
        <v>0</v>
      </c>
    </row>
    <row r="42" spans="1:6" x14ac:dyDescent="0.35">
      <c r="A42" s="225"/>
      <c r="B42" s="207" t="s">
        <v>257</v>
      </c>
      <c r="C42" s="208">
        <f>SUM(C4:C40)</f>
        <v>0</v>
      </c>
    </row>
    <row r="43" spans="1:6" x14ac:dyDescent="0.35">
      <c r="A43" s="374" t="s">
        <v>394</v>
      </c>
      <c r="B43" s="375"/>
      <c r="C43" s="376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7030A0"/>
  </sheetPr>
  <dimension ref="A1:E13"/>
  <sheetViews>
    <sheetView showGridLines="0" topLeftCell="A4" zoomScaleNormal="100" workbookViewId="0">
      <selection activeCell="B5" sqref="B5"/>
    </sheetView>
  </sheetViews>
  <sheetFormatPr defaultColWidth="9.140625" defaultRowHeight="15.75" x14ac:dyDescent="0.3"/>
  <cols>
    <col min="1" max="1" width="7" style="23" customWidth="1"/>
    <col min="2" max="2" width="15.42578125" style="23" customWidth="1"/>
    <col min="3" max="3" width="49.140625" style="23" customWidth="1"/>
    <col min="4" max="4" width="15.140625" style="23" customWidth="1"/>
    <col min="5" max="5" width="13.7109375" style="25" customWidth="1"/>
    <col min="6" max="6" width="9.140625" style="23"/>
    <col min="7" max="7" width="12.140625" style="23" customWidth="1"/>
    <col min="8" max="8" width="13.5703125" style="23" customWidth="1"/>
    <col min="9" max="16384" width="9.140625" style="23"/>
  </cols>
  <sheetData>
    <row r="1" spans="1:5" ht="30.75" customHeight="1" x14ac:dyDescent="0.3">
      <c r="A1" s="370" t="s">
        <v>259</v>
      </c>
      <c r="B1" s="370"/>
      <c r="C1" s="370"/>
      <c r="D1" s="370"/>
      <c r="E1" s="370"/>
    </row>
    <row r="2" spans="1:5" ht="51" customHeight="1" x14ac:dyDescent="0.3">
      <c r="A2" s="377" t="s">
        <v>440</v>
      </c>
      <c r="B2" s="377"/>
      <c r="C2" s="377"/>
      <c r="D2" s="377"/>
      <c r="E2" s="377"/>
    </row>
    <row r="3" spans="1:5" ht="19.5" x14ac:dyDescent="0.35">
      <c r="A3" s="238" t="s">
        <v>260</v>
      </c>
      <c r="B3" s="238" t="s">
        <v>263</v>
      </c>
      <c r="C3" s="238" t="s">
        <v>235</v>
      </c>
      <c r="D3" s="238" t="s">
        <v>10</v>
      </c>
      <c r="E3" s="238" t="s">
        <v>264</v>
      </c>
    </row>
    <row r="4" spans="1:5" ht="66.95" customHeight="1" x14ac:dyDescent="0.3">
      <c r="A4" s="21">
        <v>1</v>
      </c>
      <c r="B4" s="245">
        <f>purchase!D3</f>
        <v>45712</v>
      </c>
      <c r="C4" s="247" t="str">
        <f>'1'!A2</f>
        <v>24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4" s="236">
        <f>'1'!C22</f>
        <v>15819</v>
      </c>
      <c r="E4" s="11" t="s">
        <v>441</v>
      </c>
    </row>
    <row r="5" spans="1:5" ht="66.95" customHeight="1" x14ac:dyDescent="0.3">
      <c r="A5" s="21">
        <v>2</v>
      </c>
      <c r="B5" s="245">
        <f>purchase!F3</f>
        <v>45713</v>
      </c>
      <c r="C5" s="247" t="str">
        <f>'2'!A2</f>
        <v xml:space="preserve">25 ফেব্রুয়ারী 2025 হোস্টেল অতিথি ও প্রত্যাশি প্রতিষ্ঠানের জন্য ক্রয়কৃত মালামালের ভাউচার সমূহের টপশীট </v>
      </c>
      <c r="D5" s="236">
        <f>'2'!C59</f>
        <v>24674</v>
      </c>
      <c r="E5" s="11" t="s">
        <v>442</v>
      </c>
    </row>
    <row r="6" spans="1:5" ht="66.95" customHeight="1" x14ac:dyDescent="0.3">
      <c r="A6" s="21">
        <v>3</v>
      </c>
      <c r="B6" s="245">
        <f>purchase!H3</f>
        <v>45714</v>
      </c>
      <c r="C6" s="247" t="str">
        <f>'3'!A2</f>
        <v>26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6" s="236">
        <f>'3'!C27</f>
        <v>344510</v>
      </c>
      <c r="E6" s="11" t="s">
        <v>446</v>
      </c>
    </row>
    <row r="7" spans="1:5" ht="66.95" customHeight="1" x14ac:dyDescent="0.3">
      <c r="A7" s="21">
        <v>4</v>
      </c>
      <c r="B7" s="245">
        <f>purchase!J3</f>
        <v>45715</v>
      </c>
      <c r="C7" s="247" t="str">
        <f>'4'!A2</f>
        <v>27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7" s="236">
        <f>'4'!C29</f>
        <v>44949</v>
      </c>
      <c r="E7" s="11" t="s">
        <v>443</v>
      </c>
    </row>
    <row r="8" spans="1:5" ht="66.95" hidden="1" customHeight="1" x14ac:dyDescent="0.3">
      <c r="A8" s="21">
        <v>5</v>
      </c>
      <c r="B8" s="245">
        <f>purchase!L3</f>
        <v>45716</v>
      </c>
      <c r="C8" s="247" t="str">
        <f>'5'!A2</f>
        <v>13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8" s="236">
        <f>'5'!C24</f>
        <v>0</v>
      </c>
      <c r="E8" s="11" t="s">
        <v>395</v>
      </c>
    </row>
    <row r="9" spans="1:5" ht="66.95" hidden="1" customHeight="1" x14ac:dyDescent="0.3">
      <c r="A9" s="21">
        <v>6</v>
      </c>
      <c r="B9" s="245">
        <f>purchase!N3</f>
        <v>45717</v>
      </c>
      <c r="C9" s="247" t="str">
        <f>'6'!A2</f>
        <v>14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9" s="236">
        <f>'6'!C20</f>
        <v>0</v>
      </c>
      <c r="E9" s="11" t="s">
        <v>396</v>
      </c>
    </row>
    <row r="10" spans="1:5" ht="66.95" hidden="1" customHeight="1" x14ac:dyDescent="0.3">
      <c r="A10" s="21">
        <v>7</v>
      </c>
      <c r="B10" s="245">
        <f>purchase!P3</f>
        <v>45718</v>
      </c>
      <c r="C10" s="247" t="str">
        <f>'7'!A2</f>
        <v>15 ফেব্রুয়ারী 2025 হোস্টেল অতিথি ও প্রত্যাশি প্রতিষ্ঠানের জন্য ক্রয়কৃত মালামালের ভাউচার সমূহের টপশীট</v>
      </c>
      <c r="D10" s="236">
        <f>'7'!C39</f>
        <v>0</v>
      </c>
      <c r="E10" s="11" t="s">
        <v>397</v>
      </c>
    </row>
    <row r="11" spans="1:5" ht="66.95" hidden="1" customHeight="1" x14ac:dyDescent="0.3">
      <c r="A11" s="21">
        <v>8</v>
      </c>
      <c r="B11" s="245">
        <f>purchase!R3</f>
        <v>45719</v>
      </c>
      <c r="C11" s="254" t="str">
        <f>'8'!A2</f>
        <v>16 ফেব্রুয়ারী ২০২৫ হোস্টেল অতিথি ও প্রত্যাশি প্রতিষ্ঠানের জন্য ক্রয়কৃত মালামালের ভাউচার সমূহের টপশীট</v>
      </c>
      <c r="D11" s="236">
        <f>'8'!C42</f>
        <v>0</v>
      </c>
      <c r="E11" s="11" t="s">
        <v>398</v>
      </c>
    </row>
    <row r="12" spans="1:5" s="27" customFormat="1" ht="19.5" x14ac:dyDescent="0.35">
      <c r="A12" s="239"/>
      <c r="B12" s="240"/>
      <c r="C12" s="253" t="s">
        <v>257</v>
      </c>
      <c r="D12" s="236">
        <f>SUM(D4:D11)</f>
        <v>429952</v>
      </c>
      <c r="E12" s="11"/>
    </row>
    <row r="13" spans="1:5" ht="19.5" x14ac:dyDescent="0.35">
      <c r="C13" s="379" t="s">
        <v>447</v>
      </c>
      <c r="D13" s="379"/>
      <c r="E13" s="379"/>
    </row>
  </sheetData>
  <mergeCells count="3">
    <mergeCell ref="A1:E1"/>
    <mergeCell ref="A2:E2"/>
    <mergeCell ref="C13:E13"/>
  </mergeCells>
  <pageMargins left="0.3" right="0.3" top="0.4" bottom="0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I253"/>
  <sheetViews>
    <sheetView showGridLines="0" zoomScale="110" zoomScaleNormal="110" workbookViewId="0">
      <selection activeCell="B13" sqref="B13"/>
    </sheetView>
  </sheetViews>
  <sheetFormatPr defaultColWidth="9.140625" defaultRowHeight="17.25" x14ac:dyDescent="0.25"/>
  <cols>
    <col min="1" max="1" width="9.140625" style="3" customWidth="1"/>
    <col min="2" max="2" width="9.140625" style="9" customWidth="1"/>
    <col min="3" max="3" width="40.5703125" style="9" customWidth="1"/>
    <col min="4" max="4" width="13.42578125" style="9" customWidth="1"/>
    <col min="5" max="5" width="22.7109375" style="9" customWidth="1"/>
    <col min="6" max="6" width="6.7109375" style="258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 x14ac:dyDescent="0.25">
      <c r="A1" s="314" t="s">
        <v>448</v>
      </c>
      <c r="B1" s="314"/>
      <c r="C1" s="314"/>
      <c r="D1" s="314"/>
      <c r="E1" s="314"/>
      <c r="F1" s="259"/>
    </row>
    <row r="2" spans="1:9" ht="18.75" customHeight="1" x14ac:dyDescent="0.25">
      <c r="A2" s="21" t="s">
        <v>0</v>
      </c>
      <c r="B2" s="11" t="s">
        <v>226</v>
      </c>
      <c r="C2" s="11" t="s">
        <v>1</v>
      </c>
      <c r="D2" s="11" t="s">
        <v>2</v>
      </c>
      <c r="E2" s="11" t="s">
        <v>236</v>
      </c>
      <c r="F2" s="263" t="s">
        <v>364</v>
      </c>
    </row>
    <row r="3" spans="1:9" ht="18.75" customHeight="1" x14ac:dyDescent="0.3">
      <c r="A3" s="21">
        <f>SUBTOTAL(103,B$3:B3)</f>
        <v>1</v>
      </c>
      <c r="B3" s="21">
        <f>purchase!A5</f>
        <v>1</v>
      </c>
      <c r="C3" s="11" t="str">
        <f>purchase!B5</f>
        <v>মিনিকেট চাল (রশিদ)</v>
      </c>
      <c r="D3" s="11" t="str">
        <f>purchase!C5</f>
        <v>কেজি</v>
      </c>
      <c r="E3" s="31">
        <f>purchase!T5</f>
        <v>100</v>
      </c>
      <c r="F3" s="257" t="str">
        <f>IF(E3&lt;&gt;0,"OK","×")</f>
        <v>OK</v>
      </c>
    </row>
    <row r="4" spans="1:9" ht="18.75" hidden="1" customHeight="1" x14ac:dyDescent="0.3">
      <c r="A4" s="21">
        <f>SUBTOTAL(103,B$3:B4)</f>
        <v>1</v>
      </c>
      <c r="B4" s="21">
        <f>purchase!A6</f>
        <v>2</v>
      </c>
      <c r="C4" s="11" t="str">
        <f>purchase!B6</f>
        <v xml:space="preserve">নাজিরশাইল চাল </v>
      </c>
      <c r="D4" s="11" t="str">
        <f>purchase!C6</f>
        <v>কেজি</v>
      </c>
      <c r="E4" s="31">
        <f>purchase!T6</f>
        <v>0</v>
      </c>
      <c r="F4" s="257" t="str">
        <f t="shared" ref="F4:F67" si="0">IF(E4&lt;&gt;0,"OK","×")</f>
        <v>×</v>
      </c>
    </row>
    <row r="5" spans="1:9" ht="18.75" customHeight="1" x14ac:dyDescent="0.3">
      <c r="A5" s="21">
        <f>SUBTOTAL(103,B$3:B5)</f>
        <v>2</v>
      </c>
      <c r="B5" s="21">
        <f>purchase!A7</f>
        <v>3</v>
      </c>
      <c r="C5" s="11" t="str">
        <f>purchase!B7</f>
        <v xml:space="preserve">কাটারি চাল </v>
      </c>
      <c r="D5" s="11" t="str">
        <f>purchase!C7</f>
        <v>কেজি</v>
      </c>
      <c r="E5" s="31">
        <f>purchase!T7</f>
        <v>25</v>
      </c>
      <c r="F5" s="257" t="str">
        <f t="shared" si="0"/>
        <v>OK</v>
      </c>
    </row>
    <row r="6" spans="1:9" ht="18.75" customHeight="1" x14ac:dyDescent="0.3">
      <c r="A6" s="21">
        <f>SUBTOTAL(103,B$3:B6)</f>
        <v>3</v>
      </c>
      <c r="B6" s="21">
        <f>purchase!A8</f>
        <v>4</v>
      </c>
      <c r="C6" s="11" t="str">
        <f>purchase!B8</f>
        <v>পোলাও চাল (এরফান)</v>
      </c>
      <c r="D6" s="11" t="str">
        <f>purchase!C8</f>
        <v>কেজি</v>
      </c>
      <c r="E6" s="31">
        <f>purchase!T8</f>
        <v>100</v>
      </c>
      <c r="F6" s="257" t="str">
        <f t="shared" si="0"/>
        <v>OK</v>
      </c>
    </row>
    <row r="7" spans="1:9" ht="18.75" hidden="1" customHeight="1" x14ac:dyDescent="0.3">
      <c r="A7" s="21">
        <f>SUBTOTAL(103,B$3:B7)</f>
        <v>3</v>
      </c>
      <c r="B7" s="21">
        <f>purchase!A9</f>
        <v>5</v>
      </c>
      <c r="C7" s="11" t="str">
        <f>purchase!B9</f>
        <v>বাসমতি চাল</v>
      </c>
      <c r="D7" s="11" t="str">
        <f>purchase!C9</f>
        <v>কেজি</v>
      </c>
      <c r="E7" s="31">
        <f>purchase!T9</f>
        <v>0</v>
      </c>
      <c r="F7" s="257" t="str">
        <f t="shared" si="0"/>
        <v>×</v>
      </c>
    </row>
    <row r="8" spans="1:9" ht="18.75" customHeight="1" x14ac:dyDescent="0.3">
      <c r="A8" s="21">
        <f>SUBTOTAL(103,B$3:B8)</f>
        <v>4</v>
      </c>
      <c r="B8" s="21">
        <f>purchase!A10</f>
        <v>6</v>
      </c>
      <c r="C8" s="11" t="str">
        <f>purchase!B10</f>
        <v>মশুর ডাল</v>
      </c>
      <c r="D8" s="11" t="str">
        <f>purchase!C10</f>
        <v>কেজি</v>
      </c>
      <c r="E8" s="31">
        <f>purchase!T10</f>
        <v>30</v>
      </c>
      <c r="F8" s="257" t="str">
        <f t="shared" si="0"/>
        <v>OK</v>
      </c>
    </row>
    <row r="9" spans="1:9" ht="18.75" hidden="1" customHeight="1" x14ac:dyDescent="0.3">
      <c r="A9" s="21">
        <f>SUBTOTAL(103,B$3:B9)</f>
        <v>4</v>
      </c>
      <c r="B9" s="21">
        <f>purchase!A11</f>
        <v>7</v>
      </c>
      <c r="C9" s="11" t="str">
        <f>purchase!B11</f>
        <v xml:space="preserve">মুগ ডাল </v>
      </c>
      <c r="D9" s="11" t="str">
        <f>purchase!C11</f>
        <v>কেজি</v>
      </c>
      <c r="E9" s="31">
        <f>purchase!T11</f>
        <v>0</v>
      </c>
      <c r="F9" s="257" t="str">
        <f t="shared" si="0"/>
        <v>×</v>
      </c>
    </row>
    <row r="10" spans="1:9" ht="18.75" hidden="1" customHeight="1" x14ac:dyDescent="0.3">
      <c r="A10" s="21">
        <f>SUBTOTAL(103,B$3:B10)</f>
        <v>4</v>
      </c>
      <c r="B10" s="21">
        <f>purchase!A12</f>
        <v>8</v>
      </c>
      <c r="C10" s="11" t="str">
        <f>purchase!B12</f>
        <v>বুটের ডাল</v>
      </c>
      <c r="D10" s="11" t="str">
        <f>purchase!C12</f>
        <v>কেজি</v>
      </c>
      <c r="E10" s="31">
        <f>purchase!T12</f>
        <v>0</v>
      </c>
      <c r="F10" s="257" t="str">
        <f t="shared" si="0"/>
        <v>×</v>
      </c>
    </row>
    <row r="11" spans="1:9" ht="18.75" hidden="1" customHeight="1" x14ac:dyDescent="0.3">
      <c r="A11" s="21">
        <f>SUBTOTAL(103,B$3:B11)</f>
        <v>4</v>
      </c>
      <c r="B11" s="21">
        <f>purchase!A13</f>
        <v>9</v>
      </c>
      <c r="C11" s="11" t="str">
        <f>purchase!B13</f>
        <v>সুজি</v>
      </c>
      <c r="D11" s="11" t="str">
        <f>purchase!C13</f>
        <v>কেজি</v>
      </c>
      <c r="E11" s="31">
        <f>purchase!T13</f>
        <v>0</v>
      </c>
      <c r="F11" s="257" t="str">
        <f t="shared" si="0"/>
        <v>×</v>
      </c>
    </row>
    <row r="12" spans="1:9" ht="18.75" customHeight="1" x14ac:dyDescent="0.3">
      <c r="A12" s="21">
        <f>SUBTOTAL(103,B$3:B12)</f>
        <v>5</v>
      </c>
      <c r="B12" s="21">
        <f>purchase!A14</f>
        <v>10</v>
      </c>
      <c r="C12" s="11" t="str">
        <f>purchase!B14</f>
        <v>আটা</v>
      </c>
      <c r="D12" s="11" t="str">
        <f>purchase!C14</f>
        <v>কেজি</v>
      </c>
      <c r="E12" s="31">
        <f>purchase!T14</f>
        <v>8</v>
      </c>
      <c r="F12" s="257" t="str">
        <f t="shared" si="0"/>
        <v>OK</v>
      </c>
    </row>
    <row r="13" spans="1:9" ht="18.75" customHeight="1" x14ac:dyDescent="0.3">
      <c r="A13" s="21">
        <f>SUBTOTAL(103,B$3:B13)</f>
        <v>6</v>
      </c>
      <c r="B13" s="21">
        <f>purchase!A15</f>
        <v>11</v>
      </c>
      <c r="C13" s="11" t="str">
        <f>purchase!B15</f>
        <v>সয়াবিন তেল</v>
      </c>
      <c r="D13" s="11" t="str">
        <f>purchase!C15</f>
        <v>লিটার</v>
      </c>
      <c r="E13" s="31">
        <f>purchase!T15</f>
        <v>70</v>
      </c>
      <c r="F13" s="257" t="str">
        <f t="shared" si="0"/>
        <v>OK</v>
      </c>
      <c r="I13" s="9" t="s">
        <v>327</v>
      </c>
    </row>
    <row r="14" spans="1:9" ht="18.75" customHeight="1" x14ac:dyDescent="0.3">
      <c r="A14" s="21">
        <f>SUBTOTAL(103,B$3:B14)</f>
        <v>7</v>
      </c>
      <c r="B14" s="21">
        <f>purchase!A16</f>
        <v>12</v>
      </c>
      <c r="C14" s="11" t="str">
        <f>purchase!B16</f>
        <v>সরিষার তেল</v>
      </c>
      <c r="D14" s="11" t="str">
        <f>purchase!C16</f>
        <v>লিটার</v>
      </c>
      <c r="E14" s="31">
        <f>purchase!T16</f>
        <v>3</v>
      </c>
      <c r="F14" s="257" t="str">
        <f t="shared" si="0"/>
        <v>OK</v>
      </c>
    </row>
    <row r="15" spans="1:9" ht="18.75" hidden="1" customHeight="1" x14ac:dyDescent="0.3">
      <c r="A15" s="21">
        <f>SUBTOTAL(103,B$3:B15)</f>
        <v>7</v>
      </c>
      <c r="B15" s="21">
        <f>purchase!A17</f>
        <v>13</v>
      </c>
      <c r="C15" s="11" t="str">
        <f>purchase!B17</f>
        <v>লবন</v>
      </c>
      <c r="D15" s="11" t="str">
        <f>purchase!C17</f>
        <v>কেজি</v>
      </c>
      <c r="E15" s="31">
        <f>purchase!T17</f>
        <v>0</v>
      </c>
      <c r="F15" s="257" t="str">
        <f t="shared" si="0"/>
        <v>×</v>
      </c>
      <c r="I15" s="67" t="b">
        <f>A251='purchase-list'!A252</f>
        <v>1</v>
      </c>
    </row>
    <row r="16" spans="1:9" ht="18.75" hidden="1" customHeight="1" x14ac:dyDescent="0.3">
      <c r="A16" s="21">
        <f>SUBTOTAL(103,B$3:B16)</f>
        <v>7</v>
      </c>
      <c r="B16" s="21">
        <f>purchase!A18</f>
        <v>14</v>
      </c>
      <c r="C16" s="11" t="str">
        <f>purchase!B18</f>
        <v>হালিম মিক্স</v>
      </c>
      <c r="D16" s="11" t="str">
        <f>purchase!C18</f>
        <v>পিস</v>
      </c>
      <c r="E16" s="31">
        <f>purchase!T18</f>
        <v>0</v>
      </c>
      <c r="F16" s="257" t="str">
        <f t="shared" si="0"/>
        <v>×</v>
      </c>
    </row>
    <row r="17" spans="1:6" ht="18.75" customHeight="1" x14ac:dyDescent="0.3">
      <c r="A17" s="21">
        <f>SUBTOTAL(103,B$3:B17)</f>
        <v>8</v>
      </c>
      <c r="B17" s="21">
        <f>purchase!A19</f>
        <v>15</v>
      </c>
      <c r="C17" s="11" t="str">
        <f>purchase!B19</f>
        <v>টেষ্টিং সল্ট</v>
      </c>
      <c r="D17" s="11" t="str">
        <f>purchase!C19</f>
        <v>প্যাকেট</v>
      </c>
      <c r="E17" s="31">
        <f>purchase!T19</f>
        <v>0.4</v>
      </c>
      <c r="F17" s="257" t="str">
        <f t="shared" si="0"/>
        <v>OK</v>
      </c>
    </row>
    <row r="18" spans="1:6" ht="18.75" hidden="1" customHeight="1" x14ac:dyDescent="0.3">
      <c r="A18" s="21">
        <f>SUBTOTAL(103,B$3:B18)</f>
        <v>8</v>
      </c>
      <c r="B18" s="21">
        <f>purchase!A20</f>
        <v>16</v>
      </c>
      <c r="C18" s="11" t="str">
        <f>purchase!B20</f>
        <v>বিট লবন</v>
      </c>
      <c r="D18" s="11" t="str">
        <f>purchase!C20</f>
        <v>কেজি</v>
      </c>
      <c r="E18" s="31">
        <f>purchase!T20</f>
        <v>0</v>
      </c>
      <c r="F18" s="257" t="str">
        <f t="shared" si="0"/>
        <v>×</v>
      </c>
    </row>
    <row r="19" spans="1:6" ht="18.75" customHeight="1" x14ac:dyDescent="0.3">
      <c r="A19" s="21">
        <f>SUBTOTAL(103,B$3:B19)</f>
        <v>9</v>
      </c>
      <c r="B19" s="21">
        <f>purchase!A21</f>
        <v>17</v>
      </c>
      <c r="C19" s="11" t="str">
        <f>purchase!B21</f>
        <v>ন্যাপকিন টিসু্</v>
      </c>
      <c r="D19" s="11" t="str">
        <f>purchase!C21</f>
        <v>পিস</v>
      </c>
      <c r="E19" s="31">
        <f>purchase!T21</f>
        <v>63</v>
      </c>
      <c r="F19" s="257" t="str">
        <f t="shared" si="0"/>
        <v>OK</v>
      </c>
    </row>
    <row r="20" spans="1:6" ht="18.75" customHeight="1" x14ac:dyDescent="0.3">
      <c r="A20" s="21">
        <f>SUBTOTAL(103,B$3:B20)</f>
        <v>10</v>
      </c>
      <c r="B20" s="21">
        <f>purchase!A22</f>
        <v>18</v>
      </c>
      <c r="C20" s="11" t="str">
        <f>purchase!B22</f>
        <v>ডিপ্লোমা দুধ</v>
      </c>
      <c r="D20" s="11" t="str">
        <f>purchase!C22</f>
        <v>কেজি</v>
      </c>
      <c r="E20" s="31">
        <f>purchase!T22</f>
        <v>6.2</v>
      </c>
      <c r="F20" s="257" t="str">
        <f t="shared" si="0"/>
        <v>OK</v>
      </c>
    </row>
    <row r="21" spans="1:6" ht="18.75" customHeight="1" x14ac:dyDescent="0.3">
      <c r="A21" s="21">
        <f>SUBTOTAL(103,B$3:B21)</f>
        <v>11</v>
      </c>
      <c r="B21" s="21">
        <f>purchase!A23</f>
        <v>19</v>
      </c>
      <c r="C21" s="11" t="str">
        <f>purchase!B23</f>
        <v>টমেটোসস (১লি:)</v>
      </c>
      <c r="D21" s="11" t="str">
        <f>purchase!C23</f>
        <v>কেজি</v>
      </c>
      <c r="E21" s="31">
        <f>purchase!T23</f>
        <v>4</v>
      </c>
      <c r="F21" s="257" t="str">
        <f t="shared" si="0"/>
        <v>OK</v>
      </c>
    </row>
    <row r="22" spans="1:6" ht="18.75" customHeight="1" x14ac:dyDescent="0.3">
      <c r="A22" s="21">
        <f>SUBTOTAL(103,B$3:B22)</f>
        <v>12</v>
      </c>
      <c r="B22" s="21">
        <f>purchase!A24</f>
        <v>20</v>
      </c>
      <c r="C22" s="11" t="str">
        <f>purchase!B24</f>
        <v>পাতা সস (১০ গ্রাম)</v>
      </c>
      <c r="D22" s="11" t="str">
        <f>purchase!C24</f>
        <v>পিস</v>
      </c>
      <c r="E22" s="31">
        <f>purchase!T24</f>
        <v>1000</v>
      </c>
      <c r="F22" s="257" t="str">
        <f t="shared" si="0"/>
        <v>OK</v>
      </c>
    </row>
    <row r="23" spans="1:6" ht="18.75" hidden="1" customHeight="1" x14ac:dyDescent="0.3">
      <c r="A23" s="21">
        <f>SUBTOTAL(103,B$3:B23)</f>
        <v>12</v>
      </c>
      <c r="B23" s="21">
        <f>purchase!A25</f>
        <v>21</v>
      </c>
      <c r="C23" s="11" t="str">
        <f>purchase!B25</f>
        <v>চিলিসস (৩৪০ গ্রাম)</v>
      </c>
      <c r="D23" s="11" t="str">
        <f>purchase!C25</f>
        <v>পিস</v>
      </c>
      <c r="E23" s="31">
        <f>purchase!T25</f>
        <v>0</v>
      </c>
      <c r="F23" s="257" t="str">
        <f t="shared" si="0"/>
        <v>×</v>
      </c>
    </row>
    <row r="24" spans="1:6" ht="18.75" hidden="1" customHeight="1" x14ac:dyDescent="0.3">
      <c r="A24" s="21">
        <f>SUBTOTAL(103,B$3:B24)</f>
        <v>12</v>
      </c>
      <c r="B24" s="21">
        <f>purchase!A26</f>
        <v>22</v>
      </c>
      <c r="C24" s="11" t="str">
        <f>purchase!B26</f>
        <v>বারবিকিউসস (৪৫০ গ্রাম)</v>
      </c>
      <c r="D24" s="11" t="str">
        <f>purchase!C26</f>
        <v>পিস</v>
      </c>
      <c r="E24" s="31">
        <f>purchase!T26</f>
        <v>0</v>
      </c>
      <c r="F24" s="257" t="str">
        <f t="shared" si="0"/>
        <v>×</v>
      </c>
    </row>
    <row r="25" spans="1:6" ht="18.75" hidden="1" customHeight="1" x14ac:dyDescent="0.3">
      <c r="A25" s="21">
        <f>SUBTOTAL(103,B$3:B25)</f>
        <v>12</v>
      </c>
      <c r="B25" s="21">
        <f>purchase!A27</f>
        <v>23</v>
      </c>
      <c r="C25" s="11" t="str">
        <f>purchase!B27</f>
        <v>ফিসসস (৭৫০ গ্রাম)</v>
      </c>
      <c r="D25" s="11" t="str">
        <f>purchase!C27</f>
        <v>পিস</v>
      </c>
      <c r="E25" s="31">
        <f>purchase!T27</f>
        <v>0</v>
      </c>
      <c r="F25" s="257" t="str">
        <f t="shared" si="0"/>
        <v>×</v>
      </c>
    </row>
    <row r="26" spans="1:6" ht="18.75" hidden="1" customHeight="1" x14ac:dyDescent="0.3">
      <c r="A26" s="21">
        <f>SUBTOTAL(103,B$3:B26)</f>
        <v>12</v>
      </c>
      <c r="B26" s="21">
        <f>purchase!A28</f>
        <v>24</v>
      </c>
      <c r="C26" s="11" t="str">
        <f>purchase!B28</f>
        <v>বারবিকিউ মসলা</v>
      </c>
      <c r="D26" s="11" t="str">
        <f>purchase!C28</f>
        <v>পিস</v>
      </c>
      <c r="E26" s="31">
        <f>purchase!T28</f>
        <v>0</v>
      </c>
      <c r="F26" s="257" t="str">
        <f t="shared" si="0"/>
        <v>×</v>
      </c>
    </row>
    <row r="27" spans="1:6" ht="18.75" hidden="1" customHeight="1" x14ac:dyDescent="0.3">
      <c r="A27" s="21">
        <f>SUBTOTAL(103,B$3:B27)</f>
        <v>12</v>
      </c>
      <c r="B27" s="21">
        <f>purchase!A29</f>
        <v>25</v>
      </c>
      <c r="C27" s="11" t="str">
        <f>purchase!B29</f>
        <v>ওয়েসটার সস (৪০০ গ্রাম)</v>
      </c>
      <c r="D27" s="11" t="str">
        <f>purchase!C29</f>
        <v>পিস</v>
      </c>
      <c r="E27" s="31">
        <f>purchase!T29</f>
        <v>0</v>
      </c>
      <c r="F27" s="257" t="str">
        <f t="shared" si="0"/>
        <v>×</v>
      </c>
    </row>
    <row r="28" spans="1:6" ht="18.75" hidden="1" customHeight="1" x14ac:dyDescent="0.3">
      <c r="A28" s="21">
        <f>SUBTOTAL(103,B$3:B28)</f>
        <v>12</v>
      </c>
      <c r="B28" s="21">
        <f>purchase!A30</f>
        <v>26</v>
      </c>
      <c r="C28" s="11" t="str">
        <f>purchase!B30</f>
        <v>সয়াসস</v>
      </c>
      <c r="D28" s="11" t="str">
        <f>purchase!C30</f>
        <v>কেজি</v>
      </c>
      <c r="E28" s="31">
        <f>purchase!T30</f>
        <v>0</v>
      </c>
      <c r="F28" s="257" t="str">
        <f t="shared" si="0"/>
        <v>×</v>
      </c>
    </row>
    <row r="29" spans="1:6" ht="18.75" customHeight="1" x14ac:dyDescent="0.3">
      <c r="A29" s="21">
        <f>SUBTOTAL(103,B$3:B29)</f>
        <v>13</v>
      </c>
      <c r="B29" s="21">
        <f>purchase!A31</f>
        <v>27</v>
      </c>
      <c r="C29" s="11" t="str">
        <f>purchase!B31</f>
        <v>জাফরান</v>
      </c>
      <c r="D29" s="11" t="str">
        <f>purchase!C31</f>
        <v>কেজি</v>
      </c>
      <c r="E29" s="31">
        <f>purchase!T31</f>
        <v>5.0000000000000001E-3</v>
      </c>
      <c r="F29" s="257" t="str">
        <f t="shared" si="0"/>
        <v>OK</v>
      </c>
    </row>
    <row r="30" spans="1:6" ht="18.75" hidden="1" customHeight="1" x14ac:dyDescent="0.3">
      <c r="A30" s="21">
        <f>SUBTOTAL(103,B$3:B30)</f>
        <v>13</v>
      </c>
      <c r="B30" s="21">
        <f>purchase!A32</f>
        <v>28</v>
      </c>
      <c r="C30" s="11" t="str">
        <f>purchase!B32</f>
        <v>জর্দ্দা রং</v>
      </c>
      <c r="D30" s="11" t="str">
        <f>purchase!C32</f>
        <v>কেজি</v>
      </c>
      <c r="E30" s="31">
        <f>purchase!T32</f>
        <v>0</v>
      </c>
      <c r="F30" s="257" t="str">
        <f t="shared" si="0"/>
        <v>×</v>
      </c>
    </row>
    <row r="31" spans="1:6" ht="18.75" hidden="1" customHeight="1" x14ac:dyDescent="0.3">
      <c r="A31" s="21">
        <f>SUBTOTAL(103,B$3:B31)</f>
        <v>13</v>
      </c>
      <c r="B31" s="21">
        <f>purchase!A33</f>
        <v>29</v>
      </c>
      <c r="C31" s="11" t="str">
        <f>purchase!B33</f>
        <v>এরারুট</v>
      </c>
      <c r="D31" s="11" t="str">
        <f>purchase!C33</f>
        <v>কেজি</v>
      </c>
      <c r="E31" s="31">
        <f>purchase!T33</f>
        <v>0</v>
      </c>
      <c r="F31" s="257" t="str">
        <f t="shared" si="0"/>
        <v>×</v>
      </c>
    </row>
    <row r="32" spans="1:6" ht="18.75" hidden="1" customHeight="1" x14ac:dyDescent="0.3">
      <c r="A32" s="21">
        <f>SUBTOTAL(103,B$3:B32)</f>
        <v>13</v>
      </c>
      <c r="B32" s="21">
        <f>purchase!A34</f>
        <v>30</v>
      </c>
      <c r="C32" s="11" t="str">
        <f>purchase!B34</f>
        <v>হুইল পাওডার</v>
      </c>
      <c r="D32" s="11" t="str">
        <f>purchase!C34</f>
        <v>কেজি</v>
      </c>
      <c r="E32" s="31">
        <f>purchase!T34</f>
        <v>0</v>
      </c>
      <c r="F32" s="257" t="str">
        <f t="shared" si="0"/>
        <v>×</v>
      </c>
    </row>
    <row r="33" spans="1:6" ht="18.75" hidden="1" customHeight="1" x14ac:dyDescent="0.3">
      <c r="A33" s="21">
        <f>SUBTOTAL(103,B$3:B33)</f>
        <v>13</v>
      </c>
      <c r="B33" s="21">
        <f>purchase!A35</f>
        <v>31</v>
      </c>
      <c r="C33" s="11" t="str">
        <f>purchase!B35</f>
        <v>মিনিসাবান (লাক্স/কসকো)</v>
      </c>
      <c r="D33" s="11" t="str">
        <f>purchase!C35</f>
        <v>পিস</v>
      </c>
      <c r="E33" s="31">
        <f>purchase!T35</f>
        <v>0</v>
      </c>
      <c r="F33" s="257" t="str">
        <f t="shared" si="0"/>
        <v>×</v>
      </c>
    </row>
    <row r="34" spans="1:6" ht="18.75" hidden="1" customHeight="1" x14ac:dyDescent="0.3">
      <c r="A34" s="21">
        <f>SUBTOTAL(103,B$3:B34)</f>
        <v>13</v>
      </c>
      <c r="B34" s="21">
        <f>purchase!A36</f>
        <v>32</v>
      </c>
      <c r="C34" s="11" t="str">
        <f>purchase!B36</f>
        <v>জেট</v>
      </c>
      <c r="D34" s="11" t="str">
        <f>purchase!C36</f>
        <v>পিস</v>
      </c>
      <c r="E34" s="31">
        <f>purchase!T36</f>
        <v>0</v>
      </c>
      <c r="F34" s="257" t="str">
        <f t="shared" si="0"/>
        <v>×</v>
      </c>
    </row>
    <row r="35" spans="1:6" ht="18.75" hidden="1" customHeight="1" x14ac:dyDescent="0.3">
      <c r="A35" s="21">
        <f>SUBTOTAL(103,B$3:B35)</f>
        <v>13</v>
      </c>
      <c r="B35" s="21">
        <f>purchase!A37</f>
        <v>33</v>
      </c>
      <c r="C35" s="11" t="str">
        <f>purchase!B37</f>
        <v>টোস্টবিস্কুট</v>
      </c>
      <c r="D35" s="11" t="str">
        <f>purchase!C37</f>
        <v>কেজি</v>
      </c>
      <c r="E35" s="31">
        <f>purchase!T37</f>
        <v>0</v>
      </c>
      <c r="F35" s="257" t="str">
        <f t="shared" si="0"/>
        <v>×</v>
      </c>
    </row>
    <row r="36" spans="1:6" ht="18.75" customHeight="1" x14ac:dyDescent="0.3">
      <c r="A36" s="21">
        <f>SUBTOTAL(103,B$3:B36)</f>
        <v>14</v>
      </c>
      <c r="B36" s="21">
        <f>purchase!A38</f>
        <v>34</v>
      </c>
      <c r="C36" s="11" t="str">
        <f>purchase!B38</f>
        <v>মাওয়া</v>
      </c>
      <c r="D36" s="11" t="str">
        <f>purchase!C38</f>
        <v>কেজি</v>
      </c>
      <c r="E36" s="31">
        <f>purchase!T38</f>
        <v>1</v>
      </c>
      <c r="F36" s="257" t="str">
        <f t="shared" si="0"/>
        <v>OK</v>
      </c>
    </row>
    <row r="37" spans="1:6" ht="18.75" hidden="1" customHeight="1" x14ac:dyDescent="0.3">
      <c r="A37" s="21">
        <f>SUBTOTAL(103,B$3:B37)</f>
        <v>14</v>
      </c>
      <c r="B37" s="21">
        <f>purchase!A39</f>
        <v>35</v>
      </c>
      <c r="C37" s="11" t="str">
        <f>purchase!B39</f>
        <v>মালাই</v>
      </c>
      <c r="D37" s="11" t="str">
        <f>purchase!C39</f>
        <v>কেজি</v>
      </c>
      <c r="E37" s="31">
        <f>purchase!T39</f>
        <v>0</v>
      </c>
      <c r="F37" s="257" t="str">
        <f t="shared" si="0"/>
        <v>×</v>
      </c>
    </row>
    <row r="38" spans="1:6" ht="18.75" hidden="1" customHeight="1" x14ac:dyDescent="0.3">
      <c r="A38" s="21">
        <f>SUBTOTAL(103,B$3:B38)</f>
        <v>14</v>
      </c>
      <c r="B38" s="21">
        <f>purchase!A40</f>
        <v>36</v>
      </c>
      <c r="C38" s="11" t="str">
        <f>purchase!B40</f>
        <v>টকদই (আড়ং) (৫০০ গ্রাম)</v>
      </c>
      <c r="D38" s="11" t="str">
        <f>purchase!C40</f>
        <v>পিস</v>
      </c>
      <c r="E38" s="31">
        <f>purchase!T40</f>
        <v>0</v>
      </c>
      <c r="F38" s="257" t="str">
        <f t="shared" si="0"/>
        <v>×</v>
      </c>
    </row>
    <row r="39" spans="1:6" ht="18.75" customHeight="1" x14ac:dyDescent="0.3">
      <c r="A39" s="21">
        <f>SUBTOTAL(103,B$3:B39)</f>
        <v>15</v>
      </c>
      <c r="B39" s="21">
        <f>purchase!A41</f>
        <v>37</v>
      </c>
      <c r="C39" s="11" t="str">
        <f>purchase!B41</f>
        <v>টকদই (লুজ)</v>
      </c>
      <c r="D39" s="11" t="str">
        <f>purchase!C41</f>
        <v>কেজি</v>
      </c>
      <c r="E39" s="31">
        <f>purchase!T41</f>
        <v>5</v>
      </c>
      <c r="F39" s="257" t="str">
        <f t="shared" si="0"/>
        <v>OK</v>
      </c>
    </row>
    <row r="40" spans="1:6" ht="18.75" hidden="1" customHeight="1" x14ac:dyDescent="0.3">
      <c r="A40" s="21">
        <f>SUBTOTAL(103,B$3:B40)</f>
        <v>15</v>
      </c>
      <c r="B40" s="21">
        <f>purchase!A42</f>
        <v>38</v>
      </c>
      <c r="C40" s="11" t="str">
        <f>purchase!B42</f>
        <v>পাউরুটি</v>
      </c>
      <c r="D40" s="11" t="str">
        <f>purchase!C42</f>
        <v>পিস</v>
      </c>
      <c r="E40" s="31">
        <f>purchase!T42</f>
        <v>0</v>
      </c>
      <c r="F40" s="257" t="str">
        <f t="shared" si="0"/>
        <v>×</v>
      </c>
    </row>
    <row r="41" spans="1:6" ht="18.75" hidden="1" customHeight="1" x14ac:dyDescent="0.3">
      <c r="A41" s="21">
        <f>SUBTOTAL(103,B$3:B41)</f>
        <v>15</v>
      </c>
      <c r="B41" s="21">
        <f>purchase!A43</f>
        <v>39</v>
      </c>
      <c r="C41" s="11" t="str">
        <f>purchase!B43</f>
        <v>ব্যাগ (বিয়াম)</v>
      </c>
      <c r="D41" s="11" t="str">
        <f>purchase!C43</f>
        <v>পিস</v>
      </c>
      <c r="E41" s="31">
        <f>purchase!T43</f>
        <v>0</v>
      </c>
      <c r="F41" s="257" t="str">
        <f t="shared" si="0"/>
        <v>×</v>
      </c>
    </row>
    <row r="42" spans="1:6" ht="18.75" hidden="1" customHeight="1" x14ac:dyDescent="0.3">
      <c r="A42" s="21">
        <f>SUBTOTAL(103,B$3:B42)</f>
        <v>15</v>
      </c>
      <c r="B42" s="21">
        <f>purchase!A44</f>
        <v>40</v>
      </c>
      <c r="C42" s="11" t="str">
        <f>purchase!B44</f>
        <v>১ কেজির বাটি/ ৫০০ গ্রাম বাটি</v>
      </c>
      <c r="D42" s="11" t="str">
        <f>purchase!C44</f>
        <v>পিস</v>
      </c>
      <c r="E42" s="31">
        <f>purchase!T44</f>
        <v>0</v>
      </c>
      <c r="F42" s="257" t="str">
        <f t="shared" si="0"/>
        <v>×</v>
      </c>
    </row>
    <row r="43" spans="1:6" ht="18.75" hidden="1" customHeight="1" x14ac:dyDescent="0.3">
      <c r="A43" s="21">
        <f>SUBTOTAL(103,B$3:B43)</f>
        <v>15</v>
      </c>
      <c r="B43" s="21">
        <f>purchase!A45</f>
        <v>41</v>
      </c>
      <c r="C43" s="11" t="str">
        <f>purchase!B45</f>
        <v>নেটের ব্যাগ/বাসপাতা খাম</v>
      </c>
      <c r="D43" s="11" t="str">
        <f>purchase!C45</f>
        <v>পিস</v>
      </c>
      <c r="E43" s="31">
        <f>purchase!T45</f>
        <v>0</v>
      </c>
      <c r="F43" s="257" t="str">
        <f t="shared" si="0"/>
        <v>×</v>
      </c>
    </row>
    <row r="44" spans="1:6" ht="18.75" hidden="1" customHeight="1" x14ac:dyDescent="0.3">
      <c r="A44" s="21">
        <f>SUBTOTAL(103,B$3:B44)</f>
        <v>15</v>
      </c>
      <c r="B44" s="21">
        <f>purchase!A46</f>
        <v>42</v>
      </c>
      <c r="C44" s="11" t="str">
        <f>purchase!B46</f>
        <v xml:space="preserve">কাপড়ের ব্যাগ </v>
      </c>
      <c r="D44" s="11" t="str">
        <f>purchase!C46</f>
        <v>পিস</v>
      </c>
      <c r="E44" s="31">
        <f>purchase!T46</f>
        <v>0</v>
      </c>
      <c r="F44" s="257" t="str">
        <f t="shared" si="0"/>
        <v>×</v>
      </c>
    </row>
    <row r="45" spans="1:6" ht="18.75" customHeight="1" x14ac:dyDescent="0.3">
      <c r="A45" s="21">
        <f>SUBTOTAL(103,B$3:B45)</f>
        <v>16</v>
      </c>
      <c r="B45" s="21">
        <f>purchase!A47</f>
        <v>43</v>
      </c>
      <c r="C45" s="11" t="str">
        <f>purchase!B47</f>
        <v>চার কোনা প্যাকেট(বক্স) বড়/ছোট</v>
      </c>
      <c r="D45" s="11" t="str">
        <f>purchase!C47</f>
        <v>পিস</v>
      </c>
      <c r="E45" s="31">
        <f>purchase!T47</f>
        <v>1000</v>
      </c>
      <c r="F45" s="257" t="str">
        <f t="shared" si="0"/>
        <v>OK</v>
      </c>
    </row>
    <row r="46" spans="1:6" ht="18.75" hidden="1" customHeight="1" x14ac:dyDescent="0.3">
      <c r="A46" s="21">
        <f>SUBTOTAL(103,B$3:B46)</f>
        <v>16</v>
      </c>
      <c r="B46" s="21">
        <f>purchase!A48</f>
        <v>44</v>
      </c>
      <c r="C46" s="11" t="str">
        <f>purchase!B48</f>
        <v xml:space="preserve">২৫০ মিঃলিঃ বাটি </v>
      </c>
      <c r="D46" s="11" t="str">
        <f>purchase!C48</f>
        <v>পিস</v>
      </c>
      <c r="E46" s="31">
        <f>purchase!T48</f>
        <v>0</v>
      </c>
      <c r="F46" s="257" t="str">
        <f t="shared" si="0"/>
        <v>×</v>
      </c>
    </row>
    <row r="47" spans="1:6" ht="18.75" hidden="1" customHeight="1" x14ac:dyDescent="0.3">
      <c r="A47" s="21">
        <f>SUBTOTAL(103,B$3:B47)</f>
        <v>16</v>
      </c>
      <c r="B47" s="21">
        <f>purchase!A49</f>
        <v>45</v>
      </c>
      <c r="C47" s="11" t="str">
        <f>purchase!B49</f>
        <v xml:space="preserve">ডিসপোজেবল ফুল প্লেট </v>
      </c>
      <c r="D47" s="11" t="str">
        <f>purchase!C49</f>
        <v>পিস</v>
      </c>
      <c r="E47" s="31">
        <f>purchase!T49</f>
        <v>0</v>
      </c>
      <c r="F47" s="257" t="str">
        <f t="shared" si="0"/>
        <v>×</v>
      </c>
    </row>
    <row r="48" spans="1:6" ht="18.75" customHeight="1" x14ac:dyDescent="0.3">
      <c r="A48" s="21">
        <f>SUBTOTAL(103,B$3:B48)</f>
        <v>17</v>
      </c>
      <c r="B48" s="21">
        <f>purchase!A50</f>
        <v>46</v>
      </c>
      <c r="C48" s="11" t="str">
        <f>purchase!B50</f>
        <v>ডিসেপোজেবল হাফ প্লেট</v>
      </c>
      <c r="D48" s="11" t="str">
        <f>purchase!C50</f>
        <v>পিস</v>
      </c>
      <c r="E48" s="31">
        <f>purchase!T50</f>
        <v>1000</v>
      </c>
      <c r="F48" s="257" t="str">
        <f t="shared" si="0"/>
        <v>OK</v>
      </c>
    </row>
    <row r="49" spans="1:6" ht="18.75" hidden="1" customHeight="1" x14ac:dyDescent="0.3">
      <c r="A49" s="21">
        <f>SUBTOTAL(103,B$3:B49)</f>
        <v>17</v>
      </c>
      <c r="B49" s="21">
        <f>purchase!A51</f>
        <v>47</v>
      </c>
      <c r="C49" s="11" t="str">
        <f>purchase!B51</f>
        <v xml:space="preserve">ফোল্ডিং প্যাকেট </v>
      </c>
      <c r="D49" s="11" t="str">
        <f>purchase!C51</f>
        <v>পিস</v>
      </c>
      <c r="E49" s="31">
        <f>purchase!T51</f>
        <v>0</v>
      </c>
      <c r="F49" s="257" t="str">
        <f t="shared" si="0"/>
        <v>×</v>
      </c>
    </row>
    <row r="50" spans="1:6" ht="18.75" customHeight="1" x14ac:dyDescent="0.3">
      <c r="A50" s="21">
        <f>SUBTOTAL(103,B$3:B50)</f>
        <v>18</v>
      </c>
      <c r="B50" s="21">
        <f>purchase!A52</f>
        <v>48</v>
      </c>
      <c r="C50" s="11" t="str">
        <f>purchase!B52</f>
        <v>টুকরী</v>
      </c>
      <c r="D50" s="11" t="str">
        <f>purchase!C52</f>
        <v>পিস</v>
      </c>
      <c r="E50" s="31">
        <f>purchase!T52</f>
        <v>8</v>
      </c>
      <c r="F50" s="257" t="str">
        <f t="shared" si="0"/>
        <v>OK</v>
      </c>
    </row>
    <row r="51" spans="1:6" ht="18.75" customHeight="1" x14ac:dyDescent="0.3">
      <c r="A51" s="21">
        <f>SUBTOTAL(103,B$3:B51)</f>
        <v>19</v>
      </c>
      <c r="B51" s="21">
        <f>purchase!A53</f>
        <v>49</v>
      </c>
      <c r="C51" s="11" t="str">
        <f>purchase!B53</f>
        <v>গামছা</v>
      </c>
      <c r="D51" s="11" t="str">
        <f>purchase!C53</f>
        <v>পিস</v>
      </c>
      <c r="E51" s="31">
        <f>purchase!T53</f>
        <v>1</v>
      </c>
      <c r="F51" s="257" t="str">
        <f t="shared" si="0"/>
        <v>OK</v>
      </c>
    </row>
    <row r="52" spans="1:6" ht="18.75" hidden="1" customHeight="1" x14ac:dyDescent="0.3">
      <c r="A52" s="21">
        <f>SUBTOTAL(103,B$3:B52)</f>
        <v>19</v>
      </c>
      <c r="B52" s="21">
        <f>purchase!A54</f>
        <v>50</v>
      </c>
      <c r="C52" s="11" t="str">
        <f>purchase!B54</f>
        <v>মার্কিনকাপড় (গজ)</v>
      </c>
      <c r="D52" s="11" t="str">
        <f>purchase!C54</f>
        <v>গজ</v>
      </c>
      <c r="E52" s="31">
        <f>purchase!T54</f>
        <v>0</v>
      </c>
      <c r="F52" s="257" t="str">
        <f t="shared" si="0"/>
        <v>×</v>
      </c>
    </row>
    <row r="53" spans="1:6" ht="18.75" hidden="1" customHeight="1" x14ac:dyDescent="0.3">
      <c r="A53" s="21">
        <f>SUBTOTAL(103,B$3:B53)</f>
        <v>19</v>
      </c>
      <c r="B53" s="21">
        <f>purchase!A55</f>
        <v>51</v>
      </c>
      <c r="C53" s="11" t="str">
        <f>purchase!B55</f>
        <v>ওয়ানটাইম গ্লাস</v>
      </c>
      <c r="D53" s="11" t="str">
        <f>purchase!C55</f>
        <v>পিস</v>
      </c>
      <c r="E53" s="31">
        <f>purchase!T55</f>
        <v>0</v>
      </c>
      <c r="F53" s="257" t="str">
        <f t="shared" si="0"/>
        <v>×</v>
      </c>
    </row>
    <row r="54" spans="1:6" ht="18.75" hidden="1" customHeight="1" x14ac:dyDescent="0.3">
      <c r="A54" s="21">
        <f>SUBTOTAL(103,B$3:B54)</f>
        <v>19</v>
      </c>
      <c r="B54" s="21">
        <f>purchase!A56</f>
        <v>52</v>
      </c>
      <c r="C54" s="11" t="str">
        <f>purchase!B56</f>
        <v xml:space="preserve">ফিরনি কাপ </v>
      </c>
      <c r="D54" s="11" t="str">
        <f>purchase!C56</f>
        <v>পিস</v>
      </c>
      <c r="E54" s="31">
        <f>purchase!T56</f>
        <v>0</v>
      </c>
      <c r="F54" s="257" t="str">
        <f t="shared" si="0"/>
        <v>×</v>
      </c>
    </row>
    <row r="55" spans="1:6" ht="18.75" hidden="1" customHeight="1" x14ac:dyDescent="0.3">
      <c r="A55" s="21">
        <f>SUBTOTAL(103,B$3:B55)</f>
        <v>19</v>
      </c>
      <c r="B55" s="21">
        <f>purchase!A57</f>
        <v>53</v>
      </c>
      <c r="C55" s="11" t="str">
        <f>purchase!B57</f>
        <v xml:space="preserve">ফিরনি চামচ </v>
      </c>
      <c r="D55" s="11" t="str">
        <f>purchase!C57</f>
        <v>পিস</v>
      </c>
      <c r="E55" s="31">
        <f>purchase!T57</f>
        <v>0</v>
      </c>
      <c r="F55" s="257" t="str">
        <f t="shared" si="0"/>
        <v>×</v>
      </c>
    </row>
    <row r="56" spans="1:6" ht="18.75" customHeight="1" x14ac:dyDescent="0.3">
      <c r="A56" s="21">
        <f>SUBTOTAL(103,B$3:B56)</f>
        <v>20</v>
      </c>
      <c r="B56" s="21">
        <f>purchase!A58</f>
        <v>54</v>
      </c>
      <c r="C56" s="11" t="str">
        <f>purchase!B58</f>
        <v>ডাস্টার</v>
      </c>
      <c r="D56" s="11" t="str">
        <f>purchase!C58</f>
        <v>পিস</v>
      </c>
      <c r="E56" s="31">
        <f>purchase!T58</f>
        <v>32</v>
      </c>
      <c r="F56" s="257" t="str">
        <f t="shared" si="0"/>
        <v>OK</v>
      </c>
    </row>
    <row r="57" spans="1:6" ht="18.75" customHeight="1" x14ac:dyDescent="0.3">
      <c r="A57" s="21">
        <f>SUBTOTAL(103,B$3:B57)</f>
        <v>21</v>
      </c>
      <c r="B57" s="21">
        <f>purchase!A59</f>
        <v>55</v>
      </c>
      <c r="C57" s="11" t="str">
        <f>purchase!B59</f>
        <v>কয়লা (বস্তা)</v>
      </c>
      <c r="D57" s="11" t="str">
        <f>purchase!C59</f>
        <v>বস্তা</v>
      </c>
      <c r="E57" s="31">
        <f>purchase!T59</f>
        <v>4</v>
      </c>
      <c r="F57" s="257" t="str">
        <f t="shared" si="0"/>
        <v>OK</v>
      </c>
    </row>
    <row r="58" spans="1:6" ht="18.75" hidden="1" customHeight="1" x14ac:dyDescent="0.3">
      <c r="A58" s="21">
        <f>SUBTOTAL(103,B$3:B58)</f>
        <v>21</v>
      </c>
      <c r="B58" s="21">
        <f>purchase!A60</f>
        <v>56</v>
      </c>
      <c r="C58" s="11" t="str">
        <f>purchase!B60</f>
        <v>লিকুইড সাবান</v>
      </c>
      <c r="D58" s="11" t="str">
        <f>purchase!C60</f>
        <v>পিস</v>
      </c>
      <c r="E58" s="31">
        <f>purchase!T60</f>
        <v>0</v>
      </c>
      <c r="F58" s="257" t="str">
        <f t="shared" si="0"/>
        <v>×</v>
      </c>
    </row>
    <row r="59" spans="1:6" ht="18.75" customHeight="1" x14ac:dyDescent="0.3">
      <c r="A59" s="21">
        <f>SUBTOTAL(103,B$3:B59)</f>
        <v>22</v>
      </c>
      <c r="B59" s="21">
        <f>purchase!A61</f>
        <v>57</v>
      </c>
      <c r="C59" s="11" t="str">
        <f>purchase!B61</f>
        <v>হোগলা</v>
      </c>
      <c r="D59" s="11" t="str">
        <f>purchase!C61</f>
        <v>পিস</v>
      </c>
      <c r="E59" s="31">
        <f>purchase!T61</f>
        <v>2</v>
      </c>
      <c r="F59" s="257" t="str">
        <f t="shared" si="0"/>
        <v>OK</v>
      </c>
    </row>
    <row r="60" spans="1:6" ht="18.75" customHeight="1" x14ac:dyDescent="0.3">
      <c r="A60" s="21">
        <f>SUBTOTAL(103,B$3:B60)</f>
        <v>23</v>
      </c>
      <c r="B60" s="21">
        <f>purchase!A62</f>
        <v>58</v>
      </c>
      <c r="C60" s="11" t="str">
        <f>purchase!B62</f>
        <v>স্প্রিরিট</v>
      </c>
      <c r="D60" s="11" t="str">
        <f>purchase!C62</f>
        <v>লিটার</v>
      </c>
      <c r="E60" s="31">
        <f>purchase!T62</f>
        <v>5</v>
      </c>
      <c r="F60" s="257" t="str">
        <f t="shared" si="0"/>
        <v>OK</v>
      </c>
    </row>
    <row r="61" spans="1:6" ht="18.75" customHeight="1" x14ac:dyDescent="0.3">
      <c r="A61" s="21">
        <f>SUBTOTAL(103,B$3:B61)</f>
        <v>24</v>
      </c>
      <c r="B61" s="21">
        <f>purchase!A63</f>
        <v>59</v>
      </c>
      <c r="C61" s="11" t="str">
        <f>purchase!B63</f>
        <v>হলুদগুড়া</v>
      </c>
      <c r="D61" s="11" t="str">
        <f>purchase!C63</f>
        <v>কেজি</v>
      </c>
      <c r="E61" s="31">
        <f>purchase!T63</f>
        <v>1.5</v>
      </c>
      <c r="F61" s="257" t="str">
        <f t="shared" si="0"/>
        <v>OK</v>
      </c>
    </row>
    <row r="62" spans="1:6" ht="18.75" customHeight="1" x14ac:dyDescent="0.3">
      <c r="A62" s="21">
        <f>SUBTOTAL(103,B$3:B62)</f>
        <v>25</v>
      </c>
      <c r="B62" s="21">
        <f>purchase!A64</f>
        <v>60</v>
      </c>
      <c r="C62" s="11" t="str">
        <f>purchase!B64</f>
        <v>মরিচগুড়া</v>
      </c>
      <c r="D62" s="11" t="str">
        <f>purchase!C64</f>
        <v>কেজি</v>
      </c>
      <c r="E62" s="31">
        <f>purchase!T64</f>
        <v>2.7</v>
      </c>
      <c r="F62" s="257" t="str">
        <f t="shared" si="0"/>
        <v>OK</v>
      </c>
    </row>
    <row r="63" spans="1:6" ht="18.75" hidden="1" customHeight="1" x14ac:dyDescent="0.3">
      <c r="A63" s="21">
        <f>SUBTOTAL(103,B$3:B63)</f>
        <v>25</v>
      </c>
      <c r="B63" s="21">
        <f>purchase!A65</f>
        <v>61</v>
      </c>
      <c r="C63" s="11" t="str">
        <f>purchase!B65</f>
        <v>শুকনামরিচ আস্তা</v>
      </c>
      <c r="D63" s="11" t="str">
        <f>purchase!C65</f>
        <v>কেজি</v>
      </c>
      <c r="E63" s="31">
        <f>purchase!T65</f>
        <v>0</v>
      </c>
      <c r="F63" s="257" t="str">
        <f t="shared" si="0"/>
        <v>×</v>
      </c>
    </row>
    <row r="64" spans="1:6" ht="18.75" hidden="1" customHeight="1" x14ac:dyDescent="0.3">
      <c r="A64" s="21">
        <f>SUBTOTAL(103,B$3:B64)</f>
        <v>25</v>
      </c>
      <c r="B64" s="21">
        <f>purchase!A66</f>
        <v>62</v>
      </c>
      <c r="C64" s="11" t="str">
        <f>purchase!B66</f>
        <v>ধনিয়া আস্তা</v>
      </c>
      <c r="D64" s="11" t="str">
        <f>purchase!C66</f>
        <v>কেজি</v>
      </c>
      <c r="E64" s="31">
        <f>purchase!T66</f>
        <v>0</v>
      </c>
      <c r="F64" s="257" t="str">
        <f t="shared" si="0"/>
        <v>×</v>
      </c>
    </row>
    <row r="65" spans="1:6" ht="18.75" customHeight="1" x14ac:dyDescent="0.3">
      <c r="A65" s="21">
        <f>SUBTOTAL(103,B$3:B65)</f>
        <v>26</v>
      </c>
      <c r="B65" s="21">
        <f>purchase!A67</f>
        <v>63</v>
      </c>
      <c r="C65" s="11" t="str">
        <f>purchase!B67</f>
        <v>জিরা</v>
      </c>
      <c r="D65" s="11" t="str">
        <f>purchase!C67</f>
        <v>কেজি</v>
      </c>
      <c r="E65" s="31">
        <f>purchase!T67</f>
        <v>0.5</v>
      </c>
      <c r="F65" s="257" t="str">
        <f t="shared" si="0"/>
        <v>OK</v>
      </c>
    </row>
    <row r="66" spans="1:6" ht="18.75" customHeight="1" x14ac:dyDescent="0.3">
      <c r="A66" s="21">
        <f>SUBTOTAL(103,B$3:B66)</f>
        <v>27</v>
      </c>
      <c r="B66" s="21">
        <f>purchase!A68</f>
        <v>64</v>
      </c>
      <c r="C66" s="11" t="str">
        <f>purchase!B68</f>
        <v>গোলাপজল</v>
      </c>
      <c r="D66" s="11" t="str">
        <f>purchase!C68</f>
        <v>পিস</v>
      </c>
      <c r="E66" s="31">
        <f>purchase!T68</f>
        <v>10</v>
      </c>
      <c r="F66" s="257" t="str">
        <f t="shared" si="0"/>
        <v>OK</v>
      </c>
    </row>
    <row r="67" spans="1:6" ht="18.75" customHeight="1" x14ac:dyDescent="0.3">
      <c r="A67" s="21">
        <f>SUBTOTAL(103,B$3:B67)</f>
        <v>28</v>
      </c>
      <c r="B67" s="21">
        <f>purchase!A69</f>
        <v>65</v>
      </c>
      <c r="C67" s="11" t="str">
        <f>purchase!B69</f>
        <v>কেওড়াজল</v>
      </c>
      <c r="D67" s="11" t="str">
        <f>purchase!C69</f>
        <v>পিস</v>
      </c>
      <c r="E67" s="31">
        <f>purchase!T69</f>
        <v>10</v>
      </c>
      <c r="F67" s="257" t="str">
        <f t="shared" si="0"/>
        <v>OK</v>
      </c>
    </row>
    <row r="68" spans="1:6" ht="18.75" customHeight="1" x14ac:dyDescent="0.3">
      <c r="A68" s="21">
        <f>SUBTOTAL(103,B$3:B68)</f>
        <v>29</v>
      </c>
      <c r="B68" s="21">
        <f>purchase!A70</f>
        <v>66</v>
      </c>
      <c r="C68" s="11" t="str">
        <f>purchase!B70</f>
        <v>এলাচি</v>
      </c>
      <c r="D68" s="11" t="str">
        <f>purchase!C70</f>
        <v>কেজি</v>
      </c>
      <c r="E68" s="31">
        <f>purchase!T70</f>
        <v>0.2</v>
      </c>
      <c r="F68" s="257" t="str">
        <f t="shared" ref="F68:F131" si="1">IF(E68&lt;&gt;0,"OK","×")</f>
        <v>OK</v>
      </c>
    </row>
    <row r="69" spans="1:6" ht="18.75" customHeight="1" x14ac:dyDescent="0.3">
      <c r="A69" s="21">
        <f>SUBTOTAL(103,B$3:B69)</f>
        <v>30</v>
      </c>
      <c r="B69" s="21">
        <f>purchase!A71</f>
        <v>67</v>
      </c>
      <c r="C69" s="11" t="str">
        <f>purchase!B71</f>
        <v>দারুচিনি</v>
      </c>
      <c r="D69" s="11" t="str">
        <f>purchase!C71</f>
        <v>কেজি</v>
      </c>
      <c r="E69" s="31">
        <f>purchase!T71</f>
        <v>0.5</v>
      </c>
      <c r="F69" s="257" t="str">
        <f t="shared" si="1"/>
        <v>OK</v>
      </c>
    </row>
    <row r="70" spans="1:6" ht="18.75" customHeight="1" x14ac:dyDescent="0.3">
      <c r="A70" s="21">
        <f>SUBTOTAL(103,B$3:B70)</f>
        <v>31</v>
      </c>
      <c r="B70" s="21">
        <f>purchase!A72</f>
        <v>68</v>
      </c>
      <c r="C70" s="11" t="str">
        <f>purchase!B72</f>
        <v>লবঙ্গ</v>
      </c>
      <c r="D70" s="11" t="str">
        <f>purchase!C72</f>
        <v>কেজি</v>
      </c>
      <c r="E70" s="31">
        <f>purchase!T72</f>
        <v>0.1</v>
      </c>
      <c r="F70" s="257" t="str">
        <f t="shared" si="1"/>
        <v>OK</v>
      </c>
    </row>
    <row r="71" spans="1:6" ht="18.75" customHeight="1" x14ac:dyDescent="0.3">
      <c r="A71" s="21">
        <f>SUBTOTAL(103,B$3:B71)</f>
        <v>32</v>
      </c>
      <c r="B71" s="21">
        <f>purchase!A73</f>
        <v>69</v>
      </c>
      <c r="C71" s="11" t="str">
        <f>purchase!B73</f>
        <v>জয়ফল (পিস)</v>
      </c>
      <c r="D71" s="11" t="str">
        <f>purchase!C73</f>
        <v>পিস</v>
      </c>
      <c r="E71" s="31">
        <f>purchase!T73</f>
        <v>10</v>
      </c>
      <c r="F71" s="257" t="str">
        <f t="shared" si="1"/>
        <v>OK</v>
      </c>
    </row>
    <row r="72" spans="1:6" ht="18.75" customHeight="1" x14ac:dyDescent="0.3">
      <c r="A72" s="21">
        <f>SUBTOTAL(103,B$3:B72)</f>
        <v>33</v>
      </c>
      <c r="B72" s="21">
        <f>purchase!A74</f>
        <v>70</v>
      </c>
      <c r="C72" s="11" t="str">
        <f>purchase!B74</f>
        <v>কিসমিস</v>
      </c>
      <c r="D72" s="11" t="str">
        <f>purchase!C74</f>
        <v>কেজি</v>
      </c>
      <c r="E72" s="31">
        <f>purchase!T74</f>
        <v>2</v>
      </c>
      <c r="F72" s="257" t="str">
        <f t="shared" si="1"/>
        <v>OK</v>
      </c>
    </row>
    <row r="73" spans="1:6" ht="18.75" customHeight="1" x14ac:dyDescent="0.3">
      <c r="A73" s="21">
        <f>SUBTOTAL(103,B$3:B73)</f>
        <v>34</v>
      </c>
      <c r="B73" s="21">
        <f>purchase!A75</f>
        <v>71</v>
      </c>
      <c r="C73" s="11" t="str">
        <f>purchase!B75</f>
        <v>আলুবোখরা</v>
      </c>
      <c r="D73" s="11" t="str">
        <f>purchase!C75</f>
        <v>কেজি</v>
      </c>
      <c r="E73" s="31">
        <f>purchase!T75</f>
        <v>2</v>
      </c>
      <c r="F73" s="257" t="str">
        <f t="shared" si="1"/>
        <v>OK</v>
      </c>
    </row>
    <row r="74" spans="1:6" ht="18.75" hidden="1" customHeight="1" x14ac:dyDescent="0.3">
      <c r="A74" s="21">
        <f>SUBTOTAL(103,B$3:B74)</f>
        <v>34</v>
      </c>
      <c r="B74" s="21">
        <f>purchase!A76</f>
        <v>72</v>
      </c>
      <c r="C74" s="11" t="str">
        <f>purchase!B76</f>
        <v>পোস্তদানা</v>
      </c>
      <c r="D74" s="11" t="str">
        <f>purchase!C76</f>
        <v>কেজি</v>
      </c>
      <c r="E74" s="31">
        <f>purchase!T76</f>
        <v>0</v>
      </c>
      <c r="F74" s="257" t="str">
        <f t="shared" si="1"/>
        <v>×</v>
      </c>
    </row>
    <row r="75" spans="1:6" ht="18.75" customHeight="1" x14ac:dyDescent="0.3">
      <c r="A75" s="21">
        <f>SUBTOTAL(103,B$3:B75)</f>
        <v>35</v>
      </c>
      <c r="B75" s="21">
        <f>purchase!A77</f>
        <v>73</v>
      </c>
      <c r="C75" s="11" t="str">
        <f>purchase!B77</f>
        <v>মিল্কভিটা ঘি/ঘি</v>
      </c>
      <c r="D75" s="11" t="str">
        <f>purchase!C77</f>
        <v>কেজি</v>
      </c>
      <c r="E75" s="31">
        <f>purchase!T77</f>
        <v>5</v>
      </c>
      <c r="F75" s="257" t="str">
        <f t="shared" si="1"/>
        <v>OK</v>
      </c>
    </row>
    <row r="76" spans="1:6" ht="18.75" hidden="1" customHeight="1" x14ac:dyDescent="0.3">
      <c r="A76" s="21">
        <f>SUBTOTAL(103,B$3:B76)</f>
        <v>35</v>
      </c>
      <c r="B76" s="21">
        <f>purchase!A78</f>
        <v>74</v>
      </c>
      <c r="C76" s="11" t="str">
        <f>purchase!B78</f>
        <v>বাটারওয়েল</v>
      </c>
      <c r="D76" s="11" t="str">
        <f>purchase!C78</f>
        <v>কেজি</v>
      </c>
      <c r="E76" s="31">
        <f>purchase!T78</f>
        <v>0</v>
      </c>
      <c r="F76" s="257" t="str">
        <f t="shared" si="1"/>
        <v>×</v>
      </c>
    </row>
    <row r="77" spans="1:6" ht="18.75" customHeight="1" x14ac:dyDescent="0.3">
      <c r="A77" s="21">
        <f>SUBTOTAL(103,B$3:B77)</f>
        <v>36</v>
      </c>
      <c r="B77" s="21">
        <f>purchase!A79</f>
        <v>75</v>
      </c>
      <c r="C77" s="11" t="str">
        <f>purchase!B79</f>
        <v>যত্রিক</v>
      </c>
      <c r="D77" s="11" t="str">
        <f>purchase!C79</f>
        <v>কেজি</v>
      </c>
      <c r="E77" s="31">
        <f>purchase!T79</f>
        <v>0.2</v>
      </c>
      <c r="F77" s="257" t="str">
        <f t="shared" si="1"/>
        <v>OK</v>
      </c>
    </row>
    <row r="78" spans="1:6" ht="18.75" customHeight="1" x14ac:dyDescent="0.3">
      <c r="A78" s="21">
        <f>SUBTOTAL(103,B$3:B78)</f>
        <v>37</v>
      </c>
      <c r="B78" s="21">
        <f>purchase!A80</f>
        <v>76</v>
      </c>
      <c r="C78" s="11" t="str">
        <f>purchase!B80</f>
        <v>পাঁচফোড়ন</v>
      </c>
      <c r="D78" s="11" t="str">
        <f>purchase!C80</f>
        <v>কেজি</v>
      </c>
      <c r="E78" s="31">
        <f>purchase!T80</f>
        <v>0.2</v>
      </c>
      <c r="F78" s="257" t="str">
        <f t="shared" si="1"/>
        <v>OK</v>
      </c>
    </row>
    <row r="79" spans="1:6" ht="18.75" hidden="1" customHeight="1" x14ac:dyDescent="0.3">
      <c r="A79" s="21">
        <f>SUBTOTAL(103,B$3:B79)</f>
        <v>37</v>
      </c>
      <c r="B79" s="21">
        <f>purchase!A81</f>
        <v>77</v>
      </c>
      <c r="C79" s="11" t="str">
        <f>purchase!B81</f>
        <v>তেছপাতা</v>
      </c>
      <c r="D79" s="11" t="str">
        <f>purchase!C81</f>
        <v>কেজি</v>
      </c>
      <c r="E79" s="31">
        <f>purchase!T81</f>
        <v>0</v>
      </c>
      <c r="F79" s="257" t="str">
        <f t="shared" si="1"/>
        <v>×</v>
      </c>
    </row>
    <row r="80" spans="1:6" ht="18.75" customHeight="1" x14ac:dyDescent="0.3">
      <c r="A80" s="21">
        <f>SUBTOTAL(103,B$3:B80)</f>
        <v>38</v>
      </c>
      <c r="B80" s="21">
        <f>purchase!A82</f>
        <v>78</v>
      </c>
      <c r="C80" s="11" t="str">
        <f>purchase!B82</f>
        <v>চিনাবাদাম</v>
      </c>
      <c r="D80" s="11" t="str">
        <f>purchase!C82</f>
        <v>কেজি</v>
      </c>
      <c r="E80" s="31">
        <f>purchase!T82</f>
        <v>6.5</v>
      </c>
      <c r="F80" s="257" t="str">
        <f t="shared" si="1"/>
        <v>OK</v>
      </c>
    </row>
    <row r="81" spans="1:6" ht="18.75" hidden="1" customHeight="1" x14ac:dyDescent="0.3">
      <c r="A81" s="21">
        <f>SUBTOTAL(103,B$3:B81)</f>
        <v>38</v>
      </c>
      <c r="B81" s="21">
        <f>purchase!A83</f>
        <v>79</v>
      </c>
      <c r="C81" s="11" t="str">
        <f>purchase!B83</f>
        <v>কাঠ বাদাম</v>
      </c>
      <c r="D81" s="11" t="str">
        <f>purchase!C83</f>
        <v>কেজি</v>
      </c>
      <c r="E81" s="31">
        <f>purchase!T83</f>
        <v>0</v>
      </c>
      <c r="F81" s="257" t="str">
        <f t="shared" si="1"/>
        <v>×</v>
      </c>
    </row>
    <row r="82" spans="1:6" ht="18.75" hidden="1" customHeight="1" x14ac:dyDescent="0.3">
      <c r="A82" s="21">
        <f>SUBTOTAL(103,B$3:B82)</f>
        <v>38</v>
      </c>
      <c r="B82" s="21">
        <f>purchase!A84</f>
        <v>80</v>
      </c>
      <c r="C82" s="11" t="str">
        <f>purchase!B84</f>
        <v>তেতুল</v>
      </c>
      <c r="D82" s="11" t="str">
        <f>purchase!C84</f>
        <v>কেজি</v>
      </c>
      <c r="E82" s="31">
        <f>purchase!T84</f>
        <v>0</v>
      </c>
      <c r="F82" s="257" t="str">
        <f t="shared" si="1"/>
        <v>×</v>
      </c>
    </row>
    <row r="83" spans="1:6" ht="18.75" hidden="1" customHeight="1" x14ac:dyDescent="0.3">
      <c r="A83" s="21">
        <f>SUBTOTAL(103,B$3:B83)</f>
        <v>38</v>
      </c>
      <c r="B83" s="21">
        <f>purchase!A85</f>
        <v>81</v>
      </c>
      <c r="C83" s="11" t="str">
        <f>purchase!B85</f>
        <v>পিপল</v>
      </c>
      <c r="D83" s="11" t="str">
        <f>purchase!C85</f>
        <v>কেজি</v>
      </c>
      <c r="E83" s="31">
        <f>purchase!T85</f>
        <v>0</v>
      </c>
      <c r="F83" s="257" t="str">
        <f t="shared" si="1"/>
        <v>×</v>
      </c>
    </row>
    <row r="84" spans="1:6" ht="18.75" hidden="1" customHeight="1" x14ac:dyDescent="0.3">
      <c r="A84" s="21">
        <f>SUBTOTAL(103,B$3:B84)</f>
        <v>38</v>
      </c>
      <c r="B84" s="21">
        <f>purchase!A86</f>
        <v>82</v>
      </c>
      <c r="C84" s="11" t="str">
        <f>purchase!B86</f>
        <v>কাবাব চিনি</v>
      </c>
      <c r="D84" s="11" t="str">
        <f>purchase!C86</f>
        <v>কেজি</v>
      </c>
      <c r="E84" s="31">
        <f>purchase!T86</f>
        <v>0</v>
      </c>
      <c r="F84" s="257" t="str">
        <f t="shared" si="1"/>
        <v>×</v>
      </c>
    </row>
    <row r="85" spans="1:6" ht="18.75" hidden="1" customHeight="1" x14ac:dyDescent="0.3">
      <c r="A85" s="21">
        <f>SUBTOTAL(103,B$3:B85)</f>
        <v>38</v>
      </c>
      <c r="B85" s="21">
        <f>purchase!A87</f>
        <v>83</v>
      </c>
      <c r="C85" s="11" t="str">
        <f>purchase!B87</f>
        <v>সরিষা (সাদা/লাল)</v>
      </c>
      <c r="D85" s="11" t="str">
        <f>purchase!C87</f>
        <v>কেজি</v>
      </c>
      <c r="E85" s="31">
        <f>purchase!T87</f>
        <v>0</v>
      </c>
      <c r="F85" s="257" t="str">
        <f t="shared" si="1"/>
        <v>×</v>
      </c>
    </row>
    <row r="86" spans="1:6" ht="18.75" customHeight="1" x14ac:dyDescent="0.3">
      <c r="A86" s="21">
        <f>SUBTOTAL(103,B$3:B86)</f>
        <v>39</v>
      </c>
      <c r="B86" s="21">
        <f>purchase!A88</f>
        <v>84</v>
      </c>
      <c r="C86" s="11" t="str">
        <f>purchase!B88</f>
        <v>সাদা/কালো গোলমরিচ আস্তা /গুড়া</v>
      </c>
      <c r="D86" s="11" t="str">
        <f>purchase!C88</f>
        <v>কেজি</v>
      </c>
      <c r="E86" s="31">
        <f>purchase!T88</f>
        <v>0.3</v>
      </c>
      <c r="F86" s="257" t="str">
        <f t="shared" si="1"/>
        <v>OK</v>
      </c>
    </row>
    <row r="87" spans="1:6" ht="18.75" hidden="1" customHeight="1" x14ac:dyDescent="0.3">
      <c r="A87" s="21">
        <f>SUBTOTAL(103,B$3:B87)</f>
        <v>39</v>
      </c>
      <c r="B87" s="21">
        <f>purchase!A89</f>
        <v>85</v>
      </c>
      <c r="C87" s="11" t="str">
        <f>purchase!B89</f>
        <v>ময়দা</v>
      </c>
      <c r="D87" s="11" t="str">
        <f>purchase!C89</f>
        <v>কেজি</v>
      </c>
      <c r="E87" s="31">
        <f>purchase!T89</f>
        <v>0</v>
      </c>
      <c r="F87" s="257" t="str">
        <f t="shared" si="1"/>
        <v>×</v>
      </c>
    </row>
    <row r="88" spans="1:6" ht="18.75" hidden="1" customHeight="1" x14ac:dyDescent="0.3">
      <c r="A88" s="21">
        <f>SUBTOTAL(103,B$3:B88)</f>
        <v>39</v>
      </c>
      <c r="B88" s="21">
        <f>purchase!A90</f>
        <v>86</v>
      </c>
      <c r="C88" s="11" t="str">
        <f>purchase!B90</f>
        <v xml:space="preserve">চিনি </v>
      </c>
      <c r="D88" s="11" t="str">
        <f>purchase!C90</f>
        <v>কেজি</v>
      </c>
      <c r="E88" s="31">
        <f>purchase!T90</f>
        <v>0</v>
      </c>
      <c r="F88" s="257" t="str">
        <f t="shared" si="1"/>
        <v>×</v>
      </c>
    </row>
    <row r="89" spans="1:6" ht="18.75" customHeight="1" x14ac:dyDescent="0.3">
      <c r="A89" s="21">
        <f>SUBTOTAL(103,B$3:B89)</f>
        <v>40</v>
      </c>
      <c r="B89" s="21">
        <f>purchase!A91</f>
        <v>87</v>
      </c>
      <c r="C89" s="11" t="str">
        <f>purchase!B91</f>
        <v>লাল ডিম</v>
      </c>
      <c r="D89" s="11" t="str">
        <f>purchase!C91</f>
        <v>পিস</v>
      </c>
      <c r="E89" s="31">
        <f>purchase!T91</f>
        <v>1060</v>
      </c>
      <c r="F89" s="257" t="str">
        <f t="shared" si="1"/>
        <v>OK</v>
      </c>
    </row>
    <row r="90" spans="1:6" ht="18.75" hidden="1" customHeight="1" x14ac:dyDescent="0.3">
      <c r="A90" s="21">
        <f>SUBTOTAL(103,B$3:B90)</f>
        <v>40</v>
      </c>
      <c r="B90" s="21">
        <f>purchase!A92</f>
        <v>88</v>
      </c>
      <c r="C90" s="11" t="str">
        <f>purchase!B92</f>
        <v>হাসের ডিম</v>
      </c>
      <c r="D90" s="11" t="str">
        <f>purchase!C92</f>
        <v>পিস</v>
      </c>
      <c r="E90" s="31">
        <f>purchase!T92</f>
        <v>0</v>
      </c>
      <c r="F90" s="257" t="str">
        <f t="shared" si="1"/>
        <v>×</v>
      </c>
    </row>
    <row r="91" spans="1:6" ht="18.75" hidden="1" customHeight="1" x14ac:dyDescent="0.3">
      <c r="A91" s="21">
        <f>SUBTOTAL(103,B$3:B91)</f>
        <v>40</v>
      </c>
      <c r="B91" s="21">
        <f>purchase!A93</f>
        <v>89</v>
      </c>
      <c r="C91" s="11" t="str">
        <f>purchase!B93</f>
        <v>মিল্কভিটা বাটার (২০০ গ্রাম) পিস</v>
      </c>
      <c r="D91" s="11" t="str">
        <f>purchase!C93</f>
        <v>পিস</v>
      </c>
      <c r="E91" s="31">
        <f>purchase!T93</f>
        <v>0</v>
      </c>
      <c r="F91" s="257" t="str">
        <f t="shared" si="1"/>
        <v>×</v>
      </c>
    </row>
    <row r="92" spans="1:6" ht="18.75" hidden="1" customHeight="1" x14ac:dyDescent="0.3">
      <c r="A92" s="21">
        <f>SUBTOTAL(103,B$3:B92)</f>
        <v>40</v>
      </c>
      <c r="B92" s="21">
        <f>purchase!A94</f>
        <v>90</v>
      </c>
      <c r="C92" s="11" t="str">
        <f>purchase!B94</f>
        <v>ডাল্ডা</v>
      </c>
      <c r="D92" s="11" t="str">
        <f>purchase!C94</f>
        <v>কেজি</v>
      </c>
      <c r="E92" s="31">
        <f>purchase!T94</f>
        <v>0</v>
      </c>
      <c r="F92" s="257" t="str">
        <f t="shared" si="1"/>
        <v>×</v>
      </c>
    </row>
    <row r="93" spans="1:6" ht="18.75" hidden="1" customHeight="1" x14ac:dyDescent="0.3">
      <c r="A93" s="21">
        <f>SUBTOTAL(103,B$3:B93)</f>
        <v>40</v>
      </c>
      <c r="B93" s="21">
        <f>purchase!A95</f>
        <v>91</v>
      </c>
      <c r="C93" s="11" t="str">
        <f>purchase!B95</f>
        <v>মিক্সনাট বাদাম</v>
      </c>
      <c r="D93" s="11" t="str">
        <f>purchase!C95</f>
        <v>লিটার</v>
      </c>
      <c r="E93" s="31">
        <f>purchase!T95</f>
        <v>0</v>
      </c>
      <c r="F93" s="257" t="str">
        <f t="shared" si="1"/>
        <v>×</v>
      </c>
    </row>
    <row r="94" spans="1:6" ht="18.75" hidden="1" customHeight="1" x14ac:dyDescent="0.3">
      <c r="A94" s="21">
        <f>SUBTOTAL(103,B$3:B94)</f>
        <v>40</v>
      </c>
      <c r="B94" s="21">
        <f>purchase!A96</f>
        <v>92</v>
      </c>
      <c r="C94" s="11" t="str">
        <f>purchase!B96</f>
        <v>তরল দুধ</v>
      </c>
      <c r="D94" s="11" t="str">
        <f>purchase!C96</f>
        <v>পিস</v>
      </c>
      <c r="E94" s="31">
        <f>purchase!T96</f>
        <v>0</v>
      </c>
      <c r="F94" s="257" t="str">
        <f t="shared" si="1"/>
        <v>×</v>
      </c>
    </row>
    <row r="95" spans="1:6" ht="18.75" customHeight="1" x14ac:dyDescent="0.3">
      <c r="A95" s="21">
        <f>SUBTOTAL(103,B$3:B95)</f>
        <v>41</v>
      </c>
      <c r="B95" s="21">
        <f>purchase!A97</f>
        <v>93</v>
      </c>
      <c r="C95" s="11" t="str">
        <f>purchase!B97</f>
        <v>টি ব্যাগ</v>
      </c>
      <c r="D95" s="11" t="str">
        <f>purchase!C97</f>
        <v>পিস</v>
      </c>
      <c r="E95" s="31">
        <f>purchase!T97</f>
        <v>7</v>
      </c>
      <c r="F95" s="257" t="str">
        <f t="shared" si="1"/>
        <v>OK</v>
      </c>
    </row>
    <row r="96" spans="1:6" ht="18.75" hidden="1" customHeight="1" x14ac:dyDescent="0.3">
      <c r="A96" s="21">
        <f>SUBTOTAL(103,B$3:B96)</f>
        <v>41</v>
      </c>
      <c r="B96" s="21">
        <f>purchase!A98</f>
        <v>94</v>
      </c>
      <c r="C96" s="11" t="str">
        <f>purchase!B98</f>
        <v>কর্ণফ্লেক্স</v>
      </c>
      <c r="D96" s="11" t="str">
        <f>purchase!C98</f>
        <v>পিস</v>
      </c>
      <c r="E96" s="31">
        <f>purchase!T98</f>
        <v>0</v>
      </c>
      <c r="F96" s="257" t="str">
        <f t="shared" si="1"/>
        <v>×</v>
      </c>
    </row>
    <row r="97" spans="1:6" ht="18.75" hidden="1" customHeight="1" x14ac:dyDescent="0.3">
      <c r="A97" s="21">
        <f>SUBTOTAL(103,B$3:B97)</f>
        <v>41</v>
      </c>
      <c r="B97" s="21">
        <f>purchase!A99</f>
        <v>95</v>
      </c>
      <c r="C97" s="11" t="str">
        <f>purchase!B99</f>
        <v>কালো জিরা</v>
      </c>
      <c r="D97" s="11" t="str">
        <f>purchase!C99</f>
        <v>পিস</v>
      </c>
      <c r="E97" s="31">
        <f>purchase!T99</f>
        <v>0</v>
      </c>
      <c r="F97" s="257" t="str">
        <f t="shared" si="1"/>
        <v>×</v>
      </c>
    </row>
    <row r="98" spans="1:6" ht="18.75" customHeight="1" x14ac:dyDescent="0.3">
      <c r="A98" s="21">
        <f>SUBTOTAL(103,B$3:B98)</f>
        <v>42</v>
      </c>
      <c r="B98" s="21">
        <f>purchase!A100</f>
        <v>96</v>
      </c>
      <c r="C98" s="11" t="str">
        <f>purchase!B100</f>
        <v>গ্রীন টি</v>
      </c>
      <c r="D98" s="11" t="str">
        <f>purchase!C100</f>
        <v>পিস</v>
      </c>
      <c r="E98" s="31">
        <f>purchase!T100</f>
        <v>1</v>
      </c>
      <c r="F98" s="257" t="str">
        <f t="shared" si="1"/>
        <v>OK</v>
      </c>
    </row>
    <row r="99" spans="1:6" ht="18.75" hidden="1" customHeight="1" x14ac:dyDescent="0.3">
      <c r="A99" s="21">
        <f>SUBTOTAL(103,B$3:B99)</f>
        <v>42</v>
      </c>
      <c r="B99" s="21">
        <f>purchase!A101</f>
        <v>97</v>
      </c>
      <c r="C99" s="11" t="str">
        <f>purchase!B101</f>
        <v>ইস্ট (৪৫০ গ্রাম)</v>
      </c>
      <c r="D99" s="11" t="str">
        <f>purchase!C101</f>
        <v>কেজি</v>
      </c>
      <c r="E99" s="31">
        <f>purchase!T101</f>
        <v>0</v>
      </c>
      <c r="F99" s="257" t="str">
        <f t="shared" si="1"/>
        <v>×</v>
      </c>
    </row>
    <row r="100" spans="1:6" ht="18.75" hidden="1" customHeight="1" x14ac:dyDescent="0.3">
      <c r="A100" s="21">
        <f>SUBTOTAL(103,B$3:B100)</f>
        <v>42</v>
      </c>
      <c r="B100" s="21">
        <f>purchase!A102</f>
        <v>98</v>
      </c>
      <c r="C100" s="11" t="str">
        <f>purchase!B102</f>
        <v xml:space="preserve">জেলি </v>
      </c>
      <c r="D100" s="11" t="str">
        <f>purchase!C102</f>
        <v>পিস</v>
      </c>
      <c r="E100" s="31">
        <f>purchase!T102</f>
        <v>0</v>
      </c>
      <c r="F100" s="257" t="str">
        <f t="shared" si="1"/>
        <v>×</v>
      </c>
    </row>
    <row r="101" spans="1:6" ht="18.75" hidden="1" customHeight="1" x14ac:dyDescent="0.3">
      <c r="A101" s="21">
        <f>SUBTOTAL(103,B$3:B101)</f>
        <v>42</v>
      </c>
      <c r="B101" s="21">
        <f>purchase!A103</f>
        <v>99</v>
      </c>
      <c r="C101" s="11" t="str">
        <f>purchase!B103</f>
        <v>কাসুন্দি</v>
      </c>
      <c r="D101" s="11" t="str">
        <f>purchase!C103</f>
        <v>পিস</v>
      </c>
      <c r="E101" s="31">
        <f>purchase!T103</f>
        <v>0</v>
      </c>
      <c r="F101" s="257" t="str">
        <f t="shared" si="1"/>
        <v>×</v>
      </c>
    </row>
    <row r="102" spans="1:6" ht="18.75" hidden="1" customHeight="1" x14ac:dyDescent="0.3">
      <c r="A102" s="21">
        <f>SUBTOTAL(103,B$3:B102)</f>
        <v>42</v>
      </c>
      <c r="B102" s="21">
        <f>purchase!A104</f>
        <v>100</v>
      </c>
      <c r="C102" s="11" t="str">
        <f>purchase!B104</f>
        <v>তেতুল সস</v>
      </c>
      <c r="D102" s="11" t="str">
        <f>purchase!C104</f>
        <v>পিস</v>
      </c>
      <c r="E102" s="31">
        <f>purchase!T104</f>
        <v>0</v>
      </c>
      <c r="F102" s="257" t="str">
        <f t="shared" si="1"/>
        <v>×</v>
      </c>
    </row>
    <row r="103" spans="1:6" ht="18.75" hidden="1" customHeight="1" x14ac:dyDescent="0.3">
      <c r="A103" s="21">
        <f>SUBTOTAL(103,B$3:B103)</f>
        <v>42</v>
      </c>
      <c r="B103" s="21">
        <f>purchase!A105</f>
        <v>101</v>
      </c>
      <c r="C103" s="11" t="str">
        <f>purchase!B105</f>
        <v>কোকোনাট মিল্ক</v>
      </c>
      <c r="D103" s="11" t="str">
        <f>purchase!C105</f>
        <v>পিস</v>
      </c>
      <c r="E103" s="31">
        <f>purchase!T105</f>
        <v>0</v>
      </c>
      <c r="F103" s="257" t="str">
        <f t="shared" si="1"/>
        <v>×</v>
      </c>
    </row>
    <row r="104" spans="1:6" ht="18.75" customHeight="1" x14ac:dyDescent="0.3">
      <c r="A104" s="21">
        <f>SUBTOTAL(103,B$3:B104)</f>
        <v>43</v>
      </c>
      <c r="B104" s="21">
        <f>purchase!A106</f>
        <v>102</v>
      </c>
      <c r="C104" s="11" t="str">
        <f>purchase!B106</f>
        <v>আচার (বরই)</v>
      </c>
      <c r="D104" s="11" t="str">
        <f>purchase!C106</f>
        <v>পিস</v>
      </c>
      <c r="E104" s="31">
        <f>purchase!T106</f>
        <v>3</v>
      </c>
      <c r="F104" s="257" t="str">
        <f t="shared" si="1"/>
        <v>OK</v>
      </c>
    </row>
    <row r="105" spans="1:6" ht="18.75" hidden="1" customHeight="1" x14ac:dyDescent="0.3">
      <c r="A105" s="21">
        <f>SUBTOTAL(103,B$3:B105)</f>
        <v>43</v>
      </c>
      <c r="B105" s="21">
        <f>purchase!A107</f>
        <v>103</v>
      </c>
      <c r="C105" s="11" t="str">
        <f>purchase!B107</f>
        <v>আচার (আম+তেতুল)</v>
      </c>
      <c r="D105" s="11" t="str">
        <f>purchase!C107</f>
        <v>পিস</v>
      </c>
      <c r="E105" s="31">
        <f>purchase!T107</f>
        <v>0</v>
      </c>
      <c r="F105" s="257" t="str">
        <f t="shared" si="1"/>
        <v>×</v>
      </c>
    </row>
    <row r="106" spans="1:6" ht="18.75" hidden="1" customHeight="1" x14ac:dyDescent="0.3">
      <c r="A106" s="21">
        <f>SUBTOTAL(103,B$3:B106)</f>
        <v>43</v>
      </c>
      <c r="B106" s="21">
        <f>purchase!A108</f>
        <v>104</v>
      </c>
      <c r="C106" s="11" t="str">
        <f>purchase!B108</f>
        <v>স্যান্ডউইচ /ফয়েল পেপার (রিম)</v>
      </c>
      <c r="D106" s="11" t="str">
        <f>purchase!C108</f>
        <v>রিম</v>
      </c>
      <c r="E106" s="31">
        <f>purchase!T108</f>
        <v>0</v>
      </c>
      <c r="F106" s="257" t="str">
        <f t="shared" si="1"/>
        <v>×</v>
      </c>
    </row>
    <row r="107" spans="1:6" ht="18.75" customHeight="1" x14ac:dyDescent="0.3">
      <c r="A107" s="21">
        <f>SUBTOTAL(103,B$3:B107)</f>
        <v>44</v>
      </c>
      <c r="B107" s="21">
        <f>purchase!A109</f>
        <v>105</v>
      </c>
      <c r="C107" s="11" t="str">
        <f>purchase!B109</f>
        <v>বেকিং পাউডার (৪৫০ গ্রাম)</v>
      </c>
      <c r="D107" s="11" t="str">
        <f>purchase!C109</f>
        <v>কেজি</v>
      </c>
      <c r="E107" s="31">
        <f>purchase!T109</f>
        <v>0.45</v>
      </c>
      <c r="F107" s="257" t="str">
        <f t="shared" si="1"/>
        <v>OK</v>
      </c>
    </row>
    <row r="108" spans="1:6" ht="18.75" hidden="1" customHeight="1" x14ac:dyDescent="0.3">
      <c r="A108" s="21">
        <f>SUBTOTAL(103,B$3:B108)</f>
        <v>44</v>
      </c>
      <c r="B108" s="21">
        <f>purchase!A110</f>
        <v>106</v>
      </c>
      <c r="C108" s="11" t="str">
        <f>purchase!B110</f>
        <v>কফি (২০০ গ্রাম)</v>
      </c>
      <c r="D108" s="11" t="str">
        <f>purchase!C110</f>
        <v>পিস</v>
      </c>
      <c r="E108" s="31">
        <f>purchase!T110</f>
        <v>0</v>
      </c>
      <c r="F108" s="257" t="str">
        <f t="shared" si="1"/>
        <v>×</v>
      </c>
    </row>
    <row r="109" spans="1:6" ht="18.75" hidden="1" customHeight="1" x14ac:dyDescent="0.3">
      <c r="A109" s="21">
        <f>SUBTOTAL(103,B$3:B109)</f>
        <v>44</v>
      </c>
      <c r="B109" s="21">
        <f>purchase!A111</f>
        <v>107</v>
      </c>
      <c r="C109" s="11" t="str">
        <f>purchase!B111</f>
        <v>কফি(৫০ গ্রাম)</v>
      </c>
      <c r="D109" s="11" t="str">
        <f>purchase!C111</f>
        <v>পিস</v>
      </c>
      <c r="E109" s="31">
        <f>purchase!T111</f>
        <v>0</v>
      </c>
      <c r="F109" s="257" t="str">
        <f t="shared" si="1"/>
        <v>×</v>
      </c>
    </row>
    <row r="110" spans="1:6" ht="18.75" hidden="1" customHeight="1" x14ac:dyDescent="0.3">
      <c r="A110" s="21">
        <f>SUBTOTAL(103,B$3:B110)</f>
        <v>44</v>
      </c>
      <c r="B110" s="21">
        <f>purchase!A112</f>
        <v>108</v>
      </c>
      <c r="C110" s="11" t="str">
        <f>purchase!B112</f>
        <v>মধু (ডাবর)</v>
      </c>
      <c r="D110" s="11" t="str">
        <f>purchase!C112</f>
        <v>কেজি</v>
      </c>
      <c r="E110" s="31">
        <f>purchase!T112</f>
        <v>0</v>
      </c>
      <c r="F110" s="257" t="str">
        <f t="shared" si="1"/>
        <v>×</v>
      </c>
    </row>
    <row r="111" spans="1:6" ht="18.75" hidden="1" customHeight="1" x14ac:dyDescent="0.3">
      <c r="A111" s="21">
        <f>SUBTOTAL(103,B$3:B111)</f>
        <v>44</v>
      </c>
      <c r="B111" s="21">
        <f>purchase!A113</f>
        <v>109</v>
      </c>
      <c r="C111" s="11" t="str">
        <f>purchase!B113</f>
        <v>কাঠ বাদাম (ভাজা)</v>
      </c>
      <c r="D111" s="11" t="str">
        <f>purchase!C113</f>
        <v>কেজি</v>
      </c>
      <c r="E111" s="31">
        <f>purchase!T113</f>
        <v>0</v>
      </c>
      <c r="F111" s="257" t="str">
        <f t="shared" si="1"/>
        <v>×</v>
      </c>
    </row>
    <row r="112" spans="1:6" ht="18.75" customHeight="1" x14ac:dyDescent="0.3">
      <c r="A112" s="21">
        <f>SUBTOTAL(103,B$3:B112)</f>
        <v>45</v>
      </c>
      <c r="B112" s="21">
        <f>purchase!A114</f>
        <v>110</v>
      </c>
      <c r="C112" s="11" t="str">
        <f>purchase!B114</f>
        <v>কাজুবাদাম(কাঁচা/ভাজা)</v>
      </c>
      <c r="D112" s="11" t="str">
        <f>purchase!C114</f>
        <v>কেজি</v>
      </c>
      <c r="E112" s="31">
        <f>purchase!T114</f>
        <v>1</v>
      </c>
      <c r="F112" s="257" t="str">
        <f t="shared" si="1"/>
        <v>OK</v>
      </c>
    </row>
    <row r="113" spans="1:6" ht="18.75" hidden="1" customHeight="1" x14ac:dyDescent="0.3">
      <c r="A113" s="21">
        <f>SUBTOTAL(103,B$3:B113)</f>
        <v>45</v>
      </c>
      <c r="B113" s="21">
        <f>purchase!A115</f>
        <v>111</v>
      </c>
      <c r="C113" s="11" t="str">
        <f>purchase!B115</f>
        <v>পেস্তাবাদাম</v>
      </c>
      <c r="D113" s="11" t="str">
        <f>purchase!C115</f>
        <v>কেজি</v>
      </c>
      <c r="E113" s="31">
        <f>purchase!T115</f>
        <v>0</v>
      </c>
      <c r="F113" s="257" t="str">
        <f t="shared" si="1"/>
        <v>×</v>
      </c>
    </row>
    <row r="114" spans="1:6" ht="18.75" hidden="1" customHeight="1" x14ac:dyDescent="0.3">
      <c r="A114" s="21">
        <f>SUBTOTAL(103,B$3:B114)</f>
        <v>45</v>
      </c>
      <c r="B114" s="21">
        <f>purchase!A116</f>
        <v>112</v>
      </c>
      <c r="C114" s="11" t="str">
        <f>purchase!B116</f>
        <v>চেরিফল</v>
      </c>
      <c r="D114" s="11" t="str">
        <f>purchase!C116</f>
        <v>কেজি</v>
      </c>
      <c r="E114" s="31">
        <f>purchase!T116</f>
        <v>0</v>
      </c>
      <c r="F114" s="257" t="str">
        <f t="shared" si="1"/>
        <v>×</v>
      </c>
    </row>
    <row r="115" spans="1:6" ht="18.75" hidden="1" customHeight="1" x14ac:dyDescent="0.3">
      <c r="A115" s="21">
        <f>SUBTOTAL(103,B$3:B115)</f>
        <v>45</v>
      </c>
      <c r="B115" s="21">
        <f>purchase!A117</f>
        <v>113</v>
      </c>
      <c r="C115" s="11" t="str">
        <f>purchase!B117</f>
        <v>মোরব্বা</v>
      </c>
      <c r="D115" s="11" t="str">
        <f>purchase!C117</f>
        <v>কেজি</v>
      </c>
      <c r="E115" s="31">
        <f>purchase!T117</f>
        <v>0</v>
      </c>
      <c r="F115" s="257" t="str">
        <f t="shared" si="1"/>
        <v>×</v>
      </c>
    </row>
    <row r="116" spans="1:6" ht="18.75" customHeight="1" x14ac:dyDescent="0.3">
      <c r="A116" s="21">
        <f>SUBTOTAL(103,B$3:B116)</f>
        <v>46</v>
      </c>
      <c r="B116" s="21">
        <f>purchase!A118</f>
        <v>114</v>
      </c>
      <c r="C116" s="11" t="str">
        <f>purchase!B118</f>
        <v>লেক্সাস/বেকারী/ডাইজেস্টিভ বিস্কুট</v>
      </c>
      <c r="D116" s="11" t="str">
        <f>purchase!C118</f>
        <v>পিস</v>
      </c>
      <c r="E116" s="31">
        <f>purchase!T118</f>
        <v>985</v>
      </c>
      <c r="F116" s="257" t="str">
        <f t="shared" si="1"/>
        <v>OK</v>
      </c>
    </row>
    <row r="117" spans="1:6" ht="18.75" hidden="1" customHeight="1" x14ac:dyDescent="0.3">
      <c r="A117" s="21">
        <f>SUBTOTAL(103,B$3:B117)</f>
        <v>46</v>
      </c>
      <c r="B117" s="21">
        <f>purchase!A119</f>
        <v>115</v>
      </c>
      <c r="C117" s="11" t="str">
        <f>purchase!B119</f>
        <v>মিউনাইচ (১ লিটার)</v>
      </c>
      <c r="D117" s="11" t="str">
        <f>purchase!C119</f>
        <v>পিস</v>
      </c>
      <c r="E117" s="31">
        <f>purchase!T119</f>
        <v>0</v>
      </c>
      <c r="F117" s="257" t="str">
        <f t="shared" si="1"/>
        <v>×</v>
      </c>
    </row>
    <row r="118" spans="1:6" ht="18.75" hidden="1" customHeight="1" x14ac:dyDescent="0.3">
      <c r="A118" s="21">
        <f>SUBTOTAL(103,B$3:B118)</f>
        <v>46</v>
      </c>
      <c r="B118" s="21">
        <f>purchase!A120</f>
        <v>116</v>
      </c>
      <c r="C118" s="11" t="str">
        <f>purchase!B120</f>
        <v>ব্রেড কেরাম (২০০ গ্রাম)-</v>
      </c>
      <c r="D118" s="11" t="str">
        <f>purchase!C120</f>
        <v>পিস</v>
      </c>
      <c r="E118" s="31">
        <f>purchase!T120</f>
        <v>0</v>
      </c>
      <c r="F118" s="257" t="str">
        <f t="shared" si="1"/>
        <v>×</v>
      </c>
    </row>
    <row r="119" spans="1:6" ht="18.75" hidden="1" customHeight="1" x14ac:dyDescent="0.3">
      <c r="A119" s="21">
        <f>SUBTOTAL(103,B$3:B119)</f>
        <v>46</v>
      </c>
      <c r="B119" s="21">
        <f>purchase!A121</f>
        <v>117</v>
      </c>
      <c r="C119" s="11" t="str">
        <f>purchase!B121</f>
        <v>ম্যাগী নুডুলস</v>
      </c>
      <c r="D119" s="11" t="str">
        <f>purchase!C121</f>
        <v>প্যাকেট</v>
      </c>
      <c r="E119" s="31">
        <f>purchase!T121</f>
        <v>0</v>
      </c>
      <c r="F119" s="257" t="str">
        <f t="shared" si="1"/>
        <v>×</v>
      </c>
    </row>
    <row r="120" spans="1:6" ht="18.75" hidden="1" customHeight="1" x14ac:dyDescent="0.3">
      <c r="A120" s="21">
        <f>SUBTOTAL(103,B$3:B120)</f>
        <v>46</v>
      </c>
      <c r="B120" s="21">
        <f>purchase!A122</f>
        <v>118</v>
      </c>
      <c r="C120" s="11" t="str">
        <f>purchase!B122</f>
        <v>বুটের বেসন</v>
      </c>
      <c r="D120" s="11" t="str">
        <f>purchase!C122</f>
        <v>কেজি</v>
      </c>
      <c r="E120" s="31">
        <f>purchase!T122</f>
        <v>0</v>
      </c>
      <c r="F120" s="257" t="str">
        <f t="shared" si="1"/>
        <v>×</v>
      </c>
    </row>
    <row r="121" spans="1:6" ht="18.75" hidden="1" customHeight="1" x14ac:dyDescent="0.3">
      <c r="A121" s="21">
        <f>SUBTOTAL(103,B$3:B121)</f>
        <v>46</v>
      </c>
      <c r="B121" s="21">
        <f>purchase!A123</f>
        <v>119</v>
      </c>
      <c r="C121" s="11" t="str">
        <f>purchase!B123</f>
        <v>ছোলা</v>
      </c>
      <c r="D121" s="11" t="str">
        <f>purchase!C123</f>
        <v>কেজি</v>
      </c>
      <c r="E121" s="31">
        <f>purchase!T123</f>
        <v>0</v>
      </c>
      <c r="F121" s="257" t="str">
        <f t="shared" si="1"/>
        <v>×</v>
      </c>
    </row>
    <row r="122" spans="1:6" ht="18.75" hidden="1" customHeight="1" x14ac:dyDescent="0.3">
      <c r="A122" s="21">
        <f>SUBTOTAL(103,B$3:B122)</f>
        <v>46</v>
      </c>
      <c r="B122" s="21">
        <f>purchase!A124</f>
        <v>120</v>
      </c>
      <c r="C122" s="11" t="str">
        <f>purchase!B124</f>
        <v>মুড়ি</v>
      </c>
      <c r="D122" s="11" t="str">
        <f>purchase!C124</f>
        <v>কেজি</v>
      </c>
      <c r="E122" s="31">
        <f>purchase!T124</f>
        <v>0</v>
      </c>
      <c r="F122" s="257" t="str">
        <f t="shared" si="1"/>
        <v>×</v>
      </c>
    </row>
    <row r="123" spans="1:6" ht="18.75" hidden="1" customHeight="1" x14ac:dyDescent="0.3">
      <c r="A123" s="21">
        <f>SUBTOTAL(103,B$3:B123)</f>
        <v>46</v>
      </c>
      <c r="B123" s="21">
        <f>purchase!A125</f>
        <v>121</v>
      </c>
      <c r="C123" s="11" t="str">
        <f>purchase!B125</f>
        <v>খেজুর /লিচু</v>
      </c>
      <c r="D123" s="11" t="str">
        <f>purchase!C125</f>
        <v>কেজি</v>
      </c>
      <c r="E123" s="31">
        <f>purchase!T125</f>
        <v>0</v>
      </c>
      <c r="F123" s="257" t="str">
        <f t="shared" si="1"/>
        <v>×</v>
      </c>
    </row>
    <row r="124" spans="1:6" ht="18.75" customHeight="1" x14ac:dyDescent="0.3">
      <c r="A124" s="21">
        <f>SUBTOTAL(103,B$3:B124)</f>
        <v>47</v>
      </c>
      <c r="B124" s="21">
        <f>purchase!A126</f>
        <v>122</v>
      </c>
      <c r="C124" s="11" t="str">
        <f>purchase!B126</f>
        <v>পাকা কলা</v>
      </c>
      <c r="D124" s="11" t="str">
        <f>purchase!C126</f>
        <v>পিস</v>
      </c>
      <c r="E124" s="31">
        <f>purchase!T126</f>
        <v>146</v>
      </c>
      <c r="F124" s="257" t="str">
        <f t="shared" si="1"/>
        <v>OK</v>
      </c>
    </row>
    <row r="125" spans="1:6" ht="18.75" customHeight="1" x14ac:dyDescent="0.3">
      <c r="A125" s="21">
        <f>SUBTOTAL(103,B$3:B125)</f>
        <v>48</v>
      </c>
      <c r="B125" s="21">
        <f>purchase!A127</f>
        <v>123</v>
      </c>
      <c r="C125" s="11" t="str">
        <f>purchase!B127</f>
        <v>কমলা</v>
      </c>
      <c r="D125" s="11" t="str">
        <f>purchase!C127</f>
        <v>কেজি</v>
      </c>
      <c r="E125" s="31">
        <f>purchase!T127</f>
        <v>65.66</v>
      </c>
      <c r="F125" s="257" t="str">
        <f t="shared" si="1"/>
        <v>OK</v>
      </c>
    </row>
    <row r="126" spans="1:6" ht="18.75" customHeight="1" x14ac:dyDescent="0.3">
      <c r="A126" s="21">
        <f>SUBTOTAL(103,B$3:B126)</f>
        <v>49</v>
      </c>
      <c r="B126" s="21">
        <f>purchase!A128</f>
        <v>124</v>
      </c>
      <c r="C126" s="11" t="str">
        <f>purchase!B128</f>
        <v>পাকা পেপে</v>
      </c>
      <c r="D126" s="11" t="str">
        <f>purchase!C128</f>
        <v>কেজি</v>
      </c>
      <c r="E126" s="31">
        <f>purchase!T128</f>
        <v>3</v>
      </c>
      <c r="F126" s="257" t="str">
        <f t="shared" si="1"/>
        <v>OK</v>
      </c>
    </row>
    <row r="127" spans="1:6" ht="18.75" customHeight="1" x14ac:dyDescent="0.3">
      <c r="A127" s="21">
        <f>SUBTOTAL(103,B$3:B127)</f>
        <v>50</v>
      </c>
      <c r="B127" s="21">
        <f>purchase!A129</f>
        <v>125</v>
      </c>
      <c r="C127" s="11" t="str">
        <f>purchase!B129</f>
        <v>আপেল (সবুজ/লাল)</v>
      </c>
      <c r="D127" s="11" t="str">
        <f>purchase!C129</f>
        <v>কেজি</v>
      </c>
      <c r="E127" s="31">
        <f>purchase!T129</f>
        <v>11.5</v>
      </c>
      <c r="F127" s="257" t="str">
        <f t="shared" si="1"/>
        <v>OK</v>
      </c>
    </row>
    <row r="128" spans="1:6" ht="18.75" hidden="1" customHeight="1" x14ac:dyDescent="0.3">
      <c r="A128" s="21">
        <f>SUBTOTAL(103,B$3:B128)</f>
        <v>50</v>
      </c>
      <c r="B128" s="21">
        <f>purchase!A130</f>
        <v>126</v>
      </c>
      <c r="C128" s="11" t="str">
        <f>purchase!B130</f>
        <v>আঙ্গুর (সবুজ/লাল)</v>
      </c>
      <c r="D128" s="11" t="str">
        <f>purchase!C130</f>
        <v>কেজি</v>
      </c>
      <c r="E128" s="31">
        <f>purchase!T130</f>
        <v>0</v>
      </c>
      <c r="F128" s="257" t="str">
        <f t="shared" si="1"/>
        <v>×</v>
      </c>
    </row>
    <row r="129" spans="1:6" ht="18.75" hidden="1" customHeight="1" x14ac:dyDescent="0.3">
      <c r="A129" s="21">
        <f>SUBTOTAL(103,B$3:B129)</f>
        <v>50</v>
      </c>
      <c r="B129" s="21">
        <f>purchase!A131</f>
        <v>127</v>
      </c>
      <c r="C129" s="11" t="str">
        <f>purchase!B131</f>
        <v>মাল্টা</v>
      </c>
      <c r="D129" s="11" t="str">
        <f>purchase!C131</f>
        <v>কেজি</v>
      </c>
      <c r="E129" s="31">
        <f>purchase!T131</f>
        <v>0</v>
      </c>
      <c r="F129" s="257" t="str">
        <f t="shared" si="1"/>
        <v>×</v>
      </c>
    </row>
    <row r="130" spans="1:6" ht="18.75" customHeight="1" x14ac:dyDescent="0.3">
      <c r="A130" s="21">
        <f>SUBTOTAL(103,B$3:B130)</f>
        <v>51</v>
      </c>
      <c r="B130" s="21">
        <f>purchase!A132</f>
        <v>128</v>
      </c>
      <c r="C130" s="11" t="str">
        <f>purchase!B132</f>
        <v>পেয়ারা</v>
      </c>
      <c r="D130" s="11" t="str">
        <f>purchase!C132</f>
        <v>কেজি</v>
      </c>
      <c r="E130" s="31">
        <f>purchase!T132</f>
        <v>10.45</v>
      </c>
      <c r="F130" s="257" t="str">
        <f t="shared" si="1"/>
        <v>OK</v>
      </c>
    </row>
    <row r="131" spans="1:6" ht="18.75" customHeight="1" x14ac:dyDescent="0.3">
      <c r="A131" s="21">
        <f>SUBTOTAL(103,B$3:B131)</f>
        <v>52</v>
      </c>
      <c r="B131" s="21">
        <f>purchase!A133</f>
        <v>129</v>
      </c>
      <c r="C131" s="11" t="str">
        <f>purchase!B133</f>
        <v>তরমুজ/ডাব/ছবেদা/বরই</v>
      </c>
      <c r="D131" s="11" t="str">
        <f>purchase!C133</f>
        <v>কেজি</v>
      </c>
      <c r="E131" s="31">
        <f>purchase!T133</f>
        <v>5</v>
      </c>
      <c r="F131" s="257" t="str">
        <f t="shared" si="1"/>
        <v>OK</v>
      </c>
    </row>
    <row r="132" spans="1:6" ht="18.75" hidden="1" customHeight="1" x14ac:dyDescent="0.3">
      <c r="A132" s="21">
        <f>SUBTOTAL(103,B$3:B132)</f>
        <v>52</v>
      </c>
      <c r="B132" s="21">
        <f>purchase!A134</f>
        <v>130</v>
      </c>
      <c r="C132" s="11" t="str">
        <f>purchase!B134</f>
        <v>আম</v>
      </c>
      <c r="D132" s="11" t="str">
        <f>purchase!C134</f>
        <v>কেজি</v>
      </c>
      <c r="E132" s="31">
        <f>purchase!T134</f>
        <v>0</v>
      </c>
      <c r="F132" s="257" t="str">
        <f t="shared" ref="F132:F195" si="2">IF(E132&lt;&gt;0,"OK","×")</f>
        <v>×</v>
      </c>
    </row>
    <row r="133" spans="1:6" ht="18.75" hidden="1" customHeight="1" x14ac:dyDescent="0.3">
      <c r="A133" s="21">
        <f>SUBTOTAL(103,B$3:B133)</f>
        <v>52</v>
      </c>
      <c r="B133" s="21">
        <f>purchase!A135</f>
        <v>131</v>
      </c>
      <c r="C133" s="11" t="str">
        <f>purchase!B135</f>
        <v>ড্রাগন</v>
      </c>
      <c r="D133" s="11" t="str">
        <f>purchase!C135</f>
        <v>কেজি</v>
      </c>
      <c r="E133" s="31">
        <f>purchase!T135</f>
        <v>0</v>
      </c>
      <c r="F133" s="257" t="str">
        <f t="shared" si="2"/>
        <v>×</v>
      </c>
    </row>
    <row r="134" spans="1:6" ht="18.75" hidden="1" customHeight="1" x14ac:dyDescent="0.3">
      <c r="A134" s="21">
        <f>SUBTOTAL(103,B$3:B134)</f>
        <v>52</v>
      </c>
      <c r="B134" s="21">
        <f>purchase!A136</f>
        <v>132</v>
      </c>
      <c r="C134" s="11" t="str">
        <f>purchase!B136</f>
        <v>আনারস</v>
      </c>
      <c r="D134" s="11" t="str">
        <f>purchase!C136</f>
        <v>পিস</v>
      </c>
      <c r="E134" s="31">
        <f>purchase!T136</f>
        <v>0</v>
      </c>
      <c r="F134" s="257" t="str">
        <f t="shared" si="2"/>
        <v>×</v>
      </c>
    </row>
    <row r="135" spans="1:6" ht="18.75" hidden="1" customHeight="1" x14ac:dyDescent="0.3">
      <c r="A135" s="21">
        <f>SUBTOTAL(103,B$3:B135)</f>
        <v>52</v>
      </c>
      <c r="B135" s="21">
        <f>purchase!A137</f>
        <v>133</v>
      </c>
      <c r="C135" s="11" t="str">
        <f>purchase!B137</f>
        <v>লটকন</v>
      </c>
      <c r="D135" s="11" t="str">
        <f>purchase!C137</f>
        <v>কেজি</v>
      </c>
      <c r="E135" s="31">
        <f>purchase!T137</f>
        <v>0</v>
      </c>
      <c r="F135" s="257" t="str">
        <f t="shared" si="2"/>
        <v>×</v>
      </c>
    </row>
    <row r="136" spans="1:6" ht="18.75" hidden="1" customHeight="1" x14ac:dyDescent="0.3">
      <c r="A136" s="21">
        <f>SUBTOTAL(103,B$3:B136)</f>
        <v>52</v>
      </c>
      <c r="B136" s="21">
        <f>purchase!A138</f>
        <v>134</v>
      </c>
      <c r="C136" s="11" t="str">
        <f>purchase!B138</f>
        <v>নাসপাতি/আনার/নাগফল</v>
      </c>
      <c r="D136" s="11" t="str">
        <f>purchase!C138</f>
        <v>কেজি</v>
      </c>
      <c r="E136" s="31">
        <f>purchase!T138</f>
        <v>0</v>
      </c>
      <c r="F136" s="257" t="str">
        <f t="shared" si="2"/>
        <v>×</v>
      </c>
    </row>
    <row r="137" spans="1:6" ht="18.75" hidden="1" customHeight="1" x14ac:dyDescent="0.3">
      <c r="A137" s="21">
        <f>SUBTOTAL(103,B$3:B137)</f>
        <v>52</v>
      </c>
      <c r="B137" s="21">
        <f>purchase!A139</f>
        <v>135</v>
      </c>
      <c r="C137" s="11" t="str">
        <f>purchase!B139</f>
        <v>আমড়া</v>
      </c>
      <c r="D137" s="11" t="str">
        <f>purchase!C139</f>
        <v>কেজি</v>
      </c>
      <c r="E137" s="31">
        <f>purchase!T139</f>
        <v>0</v>
      </c>
      <c r="F137" s="257" t="str">
        <f t="shared" si="2"/>
        <v>×</v>
      </c>
    </row>
    <row r="138" spans="1:6" ht="18.75" hidden="1" customHeight="1" x14ac:dyDescent="0.3">
      <c r="A138" s="21">
        <f>SUBTOTAL(103,B$3:B138)</f>
        <v>52</v>
      </c>
      <c r="B138" s="21">
        <f>purchase!A140</f>
        <v>136</v>
      </c>
      <c r="C138" s="11" t="str">
        <f>purchase!B140</f>
        <v>কোক/স্প্রাইট (বোতল) ২.২৫ লিটার</v>
      </c>
      <c r="D138" s="11" t="str">
        <f>purchase!C140</f>
        <v>পিস</v>
      </c>
      <c r="E138" s="31">
        <f>purchase!T140</f>
        <v>0</v>
      </c>
      <c r="F138" s="257" t="str">
        <f t="shared" si="2"/>
        <v>×</v>
      </c>
    </row>
    <row r="139" spans="1:6" ht="18.75" hidden="1" customHeight="1" x14ac:dyDescent="0.3">
      <c r="A139" s="21">
        <f>SUBTOTAL(103,B$3:B139)</f>
        <v>52</v>
      </c>
      <c r="B139" s="21">
        <f>purchase!A141</f>
        <v>137</v>
      </c>
      <c r="C139" s="11" t="str">
        <f>purchase!B141</f>
        <v>সেজান/ফান্টা জুস/লাবাং</v>
      </c>
      <c r="D139" s="11" t="str">
        <f>purchase!C141</f>
        <v>পিস</v>
      </c>
      <c r="E139" s="31">
        <f>purchase!T141</f>
        <v>0</v>
      </c>
      <c r="F139" s="257" t="str">
        <f t="shared" si="2"/>
        <v>×</v>
      </c>
    </row>
    <row r="140" spans="1:6" ht="18.75" hidden="1" customHeight="1" x14ac:dyDescent="0.3">
      <c r="A140" s="21">
        <f>SUBTOTAL(103,B$3:B140)</f>
        <v>52</v>
      </c>
      <c r="B140" s="21">
        <f>purchase!A142</f>
        <v>138</v>
      </c>
      <c r="C140" s="11" t="str">
        <f>purchase!B142</f>
        <v xml:space="preserve">মাল্টা জুস </v>
      </c>
      <c r="D140" s="11" t="str">
        <f>purchase!C142</f>
        <v>পিস</v>
      </c>
      <c r="E140" s="31">
        <f>purchase!T142</f>
        <v>0</v>
      </c>
      <c r="F140" s="257" t="str">
        <f t="shared" si="2"/>
        <v>×</v>
      </c>
    </row>
    <row r="141" spans="1:6" ht="18.75" customHeight="1" x14ac:dyDescent="0.3">
      <c r="A141" s="21">
        <f>SUBTOTAL(103,B$3:B141)</f>
        <v>53</v>
      </c>
      <c r="B141" s="21">
        <f>purchase!A143</f>
        <v>139</v>
      </c>
      <c r="C141" s="11" t="str">
        <f>purchase!B143</f>
        <v>কোক/স্প্রাইট (২৫০ মি.লি.বোতল)</v>
      </c>
      <c r="D141" s="11" t="str">
        <f>purchase!C143</f>
        <v>পিস</v>
      </c>
      <c r="E141" s="31">
        <f>purchase!T143</f>
        <v>504</v>
      </c>
      <c r="F141" s="257" t="str">
        <f t="shared" si="2"/>
        <v>OK</v>
      </c>
    </row>
    <row r="142" spans="1:6" ht="18.75" hidden="1" customHeight="1" x14ac:dyDescent="0.3">
      <c r="A142" s="21">
        <f>SUBTOTAL(103,B$3:B142)</f>
        <v>53</v>
      </c>
      <c r="B142" s="21">
        <f>purchase!A144</f>
        <v>140</v>
      </c>
      <c r="C142" s="11" t="str">
        <f>purchase!B144</f>
        <v>কোক/স্প্রাইট ক্যান (ডায়েট-,নর-)</v>
      </c>
      <c r="D142" s="11" t="str">
        <f>purchase!C144</f>
        <v>পিস</v>
      </c>
      <c r="E142" s="31">
        <f>purchase!T144</f>
        <v>0</v>
      </c>
      <c r="F142" s="257" t="str">
        <f t="shared" si="2"/>
        <v>×</v>
      </c>
    </row>
    <row r="143" spans="1:6" ht="18.75" customHeight="1" x14ac:dyDescent="0.3">
      <c r="A143" s="21">
        <f>SUBTOTAL(103,B$3:B143)</f>
        <v>54</v>
      </c>
      <c r="B143" s="21">
        <f>purchase!A145</f>
        <v>141</v>
      </c>
      <c r="C143" s="11" t="str">
        <f>purchase!B145</f>
        <v>খাসীর মাংস (কাচ্চি/ রেজা)</v>
      </c>
      <c r="D143" s="11" t="str">
        <f>purchase!C145</f>
        <v>কেজি</v>
      </c>
      <c r="E143" s="31">
        <f>purchase!T145</f>
        <v>146</v>
      </c>
      <c r="F143" s="257" t="str">
        <f t="shared" si="2"/>
        <v>OK</v>
      </c>
    </row>
    <row r="144" spans="1:6" ht="18.75" hidden="1" customHeight="1" x14ac:dyDescent="0.3">
      <c r="A144" s="21">
        <f>SUBTOTAL(103,B$3:B144)</f>
        <v>54</v>
      </c>
      <c r="B144" s="21">
        <f>purchase!A146</f>
        <v>142</v>
      </c>
      <c r="C144" s="11" t="str">
        <f>purchase!B146</f>
        <v>খাসীর মাথা</v>
      </c>
      <c r="D144" s="11" t="str">
        <f>purchase!C146</f>
        <v>কেজি</v>
      </c>
      <c r="E144" s="31">
        <f>purchase!T146</f>
        <v>0</v>
      </c>
      <c r="F144" s="257" t="str">
        <f t="shared" si="2"/>
        <v>×</v>
      </c>
    </row>
    <row r="145" spans="1:6" ht="18.75" hidden="1" customHeight="1" x14ac:dyDescent="0.3">
      <c r="A145" s="21">
        <f>SUBTOTAL(103,B$3:B145)</f>
        <v>54</v>
      </c>
      <c r="B145" s="21">
        <f>purchase!A147</f>
        <v>143</v>
      </c>
      <c r="C145" s="11" t="str">
        <f>purchase!B147</f>
        <v>খাসীর কলিজা</v>
      </c>
      <c r="D145" s="11" t="str">
        <f>purchase!C147</f>
        <v>কেজি</v>
      </c>
      <c r="E145" s="31">
        <f>purchase!T147</f>
        <v>0</v>
      </c>
      <c r="F145" s="257" t="str">
        <f t="shared" si="2"/>
        <v>×</v>
      </c>
    </row>
    <row r="146" spans="1:6" ht="18.75" hidden="1" customHeight="1" x14ac:dyDescent="0.3">
      <c r="A146" s="21">
        <f>SUBTOTAL(103,B$3:B146)</f>
        <v>54</v>
      </c>
      <c r="B146" s="21">
        <f>purchase!A148</f>
        <v>144</v>
      </c>
      <c r="C146" s="11" t="str">
        <f>purchase!B148</f>
        <v>খাসীর কিমা</v>
      </c>
      <c r="D146" s="11" t="str">
        <f>purchase!C148</f>
        <v>কেজি</v>
      </c>
      <c r="E146" s="31">
        <f>purchase!T148</f>
        <v>0</v>
      </c>
      <c r="F146" s="257" t="str">
        <f t="shared" si="2"/>
        <v>×</v>
      </c>
    </row>
    <row r="147" spans="1:6" ht="18.75" hidden="1" customHeight="1" x14ac:dyDescent="0.3">
      <c r="A147" s="21">
        <f>SUBTOTAL(103,B$3:B147)</f>
        <v>54</v>
      </c>
      <c r="B147" s="21">
        <f>purchase!A149</f>
        <v>145</v>
      </c>
      <c r="C147" s="11" t="str">
        <f>purchase!B149</f>
        <v>গরুর মাংস</v>
      </c>
      <c r="D147" s="11" t="str">
        <f>purchase!C149</f>
        <v>কেজি</v>
      </c>
      <c r="E147" s="31">
        <f>purchase!T149</f>
        <v>0</v>
      </c>
      <c r="F147" s="257" t="str">
        <f t="shared" si="2"/>
        <v>×</v>
      </c>
    </row>
    <row r="148" spans="1:6" ht="18.75" hidden="1" customHeight="1" x14ac:dyDescent="0.3">
      <c r="A148" s="21">
        <f>SUBTOTAL(103,B$3:B148)</f>
        <v>54</v>
      </c>
      <c r="B148" s="21">
        <f>purchase!A150</f>
        <v>146</v>
      </c>
      <c r="C148" s="11" t="str">
        <f>purchase!B150</f>
        <v>গরুর কিমা/মুরগীর কিমা</v>
      </c>
      <c r="D148" s="11" t="str">
        <f>purchase!C150</f>
        <v>কেজি</v>
      </c>
      <c r="E148" s="31">
        <f>purchase!T150</f>
        <v>0</v>
      </c>
      <c r="F148" s="257" t="str">
        <f t="shared" si="2"/>
        <v>×</v>
      </c>
    </row>
    <row r="149" spans="1:6" ht="18.75" hidden="1" customHeight="1" x14ac:dyDescent="0.3">
      <c r="A149" s="21">
        <f>SUBTOTAL(103,B$3:B149)</f>
        <v>54</v>
      </c>
      <c r="B149" s="21">
        <f>purchase!A151</f>
        <v>147</v>
      </c>
      <c r="C149" s="11" t="str">
        <f>purchase!B151</f>
        <v>হাঁসের মাংস</v>
      </c>
      <c r="D149" s="11" t="str">
        <f>purchase!C151</f>
        <v>কেজি</v>
      </c>
      <c r="E149" s="31">
        <f>purchase!T151</f>
        <v>0</v>
      </c>
      <c r="F149" s="257" t="str">
        <f t="shared" si="2"/>
        <v>×</v>
      </c>
    </row>
    <row r="150" spans="1:6" ht="18.75" customHeight="1" x14ac:dyDescent="0.3">
      <c r="A150" s="21">
        <f>SUBTOTAL(103,B$3:B150)</f>
        <v>55</v>
      </c>
      <c r="B150" s="21">
        <f>purchase!A152</f>
        <v>148</v>
      </c>
      <c r="C150" s="11" t="str">
        <f>purchase!B152</f>
        <v>সোনালী মুরগী (১টি) (৮০০) গ্রাম</v>
      </c>
      <c r="D150" s="11" t="str">
        <f>purchase!C152</f>
        <v>পিস</v>
      </c>
      <c r="E150" s="31">
        <f>purchase!T152</f>
        <v>49.4</v>
      </c>
      <c r="F150" s="257" t="str">
        <f t="shared" si="2"/>
        <v>OK</v>
      </c>
    </row>
    <row r="151" spans="1:6" ht="18.75" hidden="1" customHeight="1" x14ac:dyDescent="0.3">
      <c r="A151" s="21">
        <f>SUBTOTAL(103,B$3:B151)</f>
        <v>55</v>
      </c>
      <c r="B151" s="21">
        <f>purchase!A153</f>
        <v>149</v>
      </c>
      <c r="C151" s="11" t="str">
        <f>purchase!B153</f>
        <v>বাচ্চা কবুতর</v>
      </c>
      <c r="D151" s="11" t="str">
        <f>purchase!C153</f>
        <v>কেজি</v>
      </c>
      <c r="E151" s="31">
        <f>purchase!T153</f>
        <v>0</v>
      </c>
      <c r="F151" s="257" t="str">
        <f t="shared" si="2"/>
        <v>×</v>
      </c>
    </row>
    <row r="152" spans="1:6" ht="18.75" hidden="1" customHeight="1" x14ac:dyDescent="0.3">
      <c r="A152" s="21">
        <f>SUBTOTAL(103,B$3:B152)</f>
        <v>55</v>
      </c>
      <c r="B152" s="21">
        <f>purchase!A154</f>
        <v>150</v>
      </c>
      <c r="C152" s="11" t="str">
        <f>purchase!B154</f>
        <v xml:space="preserve">ব্রয়লার মুরগী/ কিমা </v>
      </c>
      <c r="D152" s="11" t="str">
        <f>purchase!C154</f>
        <v>কেজি</v>
      </c>
      <c r="E152" s="31">
        <f>purchase!T154</f>
        <v>0</v>
      </c>
      <c r="F152" s="257" t="str">
        <f t="shared" si="2"/>
        <v>×</v>
      </c>
    </row>
    <row r="153" spans="1:6" ht="18.75" customHeight="1" x14ac:dyDescent="0.3">
      <c r="A153" s="21">
        <f>SUBTOTAL(103,B$3:B153)</f>
        <v>56</v>
      </c>
      <c r="B153" s="21">
        <f>purchase!A155</f>
        <v>151</v>
      </c>
      <c r="C153" s="11" t="str">
        <f>purchase!B155</f>
        <v>রুইমাছ (২-২.৫ কেজি)</v>
      </c>
      <c r="D153" s="11" t="str">
        <f>purchase!C155</f>
        <v>কেজি</v>
      </c>
      <c r="E153" s="31">
        <f>purchase!T155</f>
        <v>43.3</v>
      </c>
      <c r="F153" s="257" t="str">
        <f t="shared" si="2"/>
        <v>OK</v>
      </c>
    </row>
    <row r="154" spans="1:6" ht="18.75" customHeight="1" x14ac:dyDescent="0.3">
      <c r="A154" s="21">
        <f>SUBTOTAL(103,B$3:B154)</f>
        <v>57</v>
      </c>
      <c r="B154" s="21">
        <f>purchase!A156</f>
        <v>152</v>
      </c>
      <c r="C154" s="11" t="str">
        <f>purchase!B156</f>
        <v>কাতলমাছ (২-৩ কেজি)</v>
      </c>
      <c r="D154" s="11" t="str">
        <f>purchase!C156</f>
        <v>কেজি</v>
      </c>
      <c r="E154" s="31">
        <f>purchase!T156</f>
        <v>5.0999999999999996</v>
      </c>
      <c r="F154" s="257" t="str">
        <f t="shared" si="2"/>
        <v>OK</v>
      </c>
    </row>
    <row r="155" spans="1:6" ht="18.75" hidden="1" customHeight="1" x14ac:dyDescent="0.3">
      <c r="A155" s="21">
        <f>SUBTOTAL(103,B$3:B155)</f>
        <v>57</v>
      </c>
      <c r="B155" s="21">
        <f>purchase!A157</f>
        <v>153</v>
      </c>
      <c r="C155" s="11" t="str">
        <f>purchase!B157</f>
        <v>ইলিশ মাছ (৮০০ গ্রাম)  পিস</v>
      </c>
      <c r="D155" s="11" t="str">
        <f>purchase!C157</f>
        <v>কেজি</v>
      </c>
      <c r="E155" s="31">
        <f>purchase!T157</f>
        <v>0</v>
      </c>
      <c r="F155" s="257" t="str">
        <f t="shared" si="2"/>
        <v>×</v>
      </c>
    </row>
    <row r="156" spans="1:6" ht="18.75" hidden="1" customHeight="1" x14ac:dyDescent="0.3">
      <c r="A156" s="21">
        <f>SUBTOTAL(103,B$3:B156)</f>
        <v>57</v>
      </c>
      <c r="B156" s="21">
        <f>purchase!A158</f>
        <v>154</v>
      </c>
      <c r="C156" s="11" t="str">
        <f>purchase!B158</f>
        <v>রুপচাঁন্দামাছ</v>
      </c>
      <c r="D156" s="11" t="str">
        <f>purchase!C158</f>
        <v>কেজি</v>
      </c>
      <c r="E156" s="31">
        <f>purchase!T158</f>
        <v>0</v>
      </c>
      <c r="F156" s="257" t="str">
        <f t="shared" si="2"/>
        <v>×</v>
      </c>
    </row>
    <row r="157" spans="1:6" ht="18.75" hidden="1" customHeight="1" x14ac:dyDescent="0.3">
      <c r="A157" s="21">
        <f>SUBTOTAL(103,B$3:B157)</f>
        <v>57</v>
      </c>
      <c r="B157" s="21">
        <f>purchase!A159</f>
        <v>155</v>
      </c>
      <c r="C157" s="11" t="str">
        <f>purchase!B159</f>
        <v>মৃগেল মাছ</v>
      </c>
      <c r="D157" s="11" t="str">
        <f>purchase!C159</f>
        <v>কেজি</v>
      </c>
      <c r="E157" s="31">
        <f>purchase!T159</f>
        <v>0</v>
      </c>
      <c r="F157" s="257" t="str">
        <f t="shared" si="2"/>
        <v>×</v>
      </c>
    </row>
    <row r="158" spans="1:6" ht="18.75" hidden="1" customHeight="1" x14ac:dyDescent="0.3">
      <c r="A158" s="21">
        <f>SUBTOTAL(103,B$3:B158)</f>
        <v>57</v>
      </c>
      <c r="B158" s="21">
        <f>purchase!A160</f>
        <v>156</v>
      </c>
      <c r="C158" s="11" t="str">
        <f>purchase!B160</f>
        <v>বাতাসীমাছ</v>
      </c>
      <c r="D158" s="11" t="str">
        <f>purchase!C160</f>
        <v>কেজি</v>
      </c>
      <c r="E158" s="31">
        <f>purchase!T160</f>
        <v>0</v>
      </c>
      <c r="F158" s="257" t="str">
        <f t="shared" si="2"/>
        <v>×</v>
      </c>
    </row>
    <row r="159" spans="1:6" ht="18.75" hidden="1" customHeight="1" x14ac:dyDescent="0.3">
      <c r="A159" s="21">
        <f>SUBTOTAL(103,B$3:B159)</f>
        <v>57</v>
      </c>
      <c r="B159" s="21">
        <f>purchase!A161</f>
        <v>157</v>
      </c>
      <c r="C159" s="11" t="str">
        <f>purchase!B161</f>
        <v>কাচকি মাছ</v>
      </c>
      <c r="D159" s="11" t="str">
        <f>purchase!C161</f>
        <v>কেজি</v>
      </c>
      <c r="E159" s="31">
        <f>purchase!T161</f>
        <v>0</v>
      </c>
      <c r="F159" s="257" t="str">
        <f t="shared" si="2"/>
        <v>×</v>
      </c>
    </row>
    <row r="160" spans="1:6" ht="18.75" hidden="1" customHeight="1" x14ac:dyDescent="0.3">
      <c r="A160" s="21">
        <f>SUBTOTAL(103,B$3:B160)</f>
        <v>57</v>
      </c>
      <c r="B160" s="21">
        <f>purchase!A162</f>
        <v>158</v>
      </c>
      <c r="C160" s="11" t="str">
        <f>purchase!B162</f>
        <v>মলা মাছ</v>
      </c>
      <c r="D160" s="11" t="str">
        <f>purchase!C162</f>
        <v>কেজি</v>
      </c>
      <c r="E160" s="31">
        <f>purchase!T162</f>
        <v>0</v>
      </c>
      <c r="F160" s="257" t="str">
        <f t="shared" si="2"/>
        <v>×</v>
      </c>
    </row>
    <row r="161" spans="1:6" ht="18.75" customHeight="1" x14ac:dyDescent="0.3">
      <c r="A161" s="21">
        <f>SUBTOTAL(103,B$3:B161)</f>
        <v>58</v>
      </c>
      <c r="B161" s="21">
        <f>purchase!A163</f>
        <v>159</v>
      </c>
      <c r="C161" s="11" t="str">
        <f>purchase!B163</f>
        <v>ছোট চিংড়িমাছ (হরিণা)</v>
      </c>
      <c r="D161" s="11" t="str">
        <f>purchase!C163</f>
        <v>কেজি</v>
      </c>
      <c r="E161" s="31">
        <f>purchase!T163</f>
        <v>1</v>
      </c>
      <c r="F161" s="257" t="str">
        <f t="shared" si="2"/>
        <v>OK</v>
      </c>
    </row>
    <row r="162" spans="1:6" ht="18.75" hidden="1" customHeight="1" x14ac:dyDescent="0.3">
      <c r="A162" s="21">
        <f>SUBTOTAL(103,B$3:B162)</f>
        <v>58</v>
      </c>
      <c r="B162" s="21">
        <f>purchase!A164</f>
        <v>160</v>
      </c>
      <c r="C162" s="11" t="str">
        <f>purchase!B164</f>
        <v>গলদাচিংড়ি (২২-২৪ পিস)</v>
      </c>
      <c r="D162" s="11" t="str">
        <f>purchase!C164</f>
        <v>কেজি</v>
      </c>
      <c r="E162" s="31">
        <f>purchase!T164</f>
        <v>0</v>
      </c>
      <c r="F162" s="257" t="str">
        <f t="shared" si="2"/>
        <v>×</v>
      </c>
    </row>
    <row r="163" spans="1:6" ht="18.75" hidden="1" customHeight="1" x14ac:dyDescent="0.3">
      <c r="A163" s="21">
        <f>SUBTOTAL(103,B$3:B163)</f>
        <v>58</v>
      </c>
      <c r="B163" s="21">
        <f>purchase!A165</f>
        <v>161</v>
      </c>
      <c r="C163" s="11" t="str">
        <f>purchase!B165</f>
        <v>বাইলা মাছ</v>
      </c>
      <c r="D163" s="11" t="str">
        <f>purchase!C165</f>
        <v>কেজি</v>
      </c>
      <c r="E163" s="31">
        <f>purchase!T165</f>
        <v>0</v>
      </c>
      <c r="F163" s="257" t="str">
        <f t="shared" si="2"/>
        <v>×</v>
      </c>
    </row>
    <row r="164" spans="1:6" ht="18.75" hidden="1" customHeight="1" x14ac:dyDescent="0.3">
      <c r="A164" s="21">
        <f>SUBTOTAL(103,B$3:B164)</f>
        <v>58</v>
      </c>
      <c r="B164" s="21">
        <f>purchase!A166</f>
        <v>162</v>
      </c>
      <c r="C164" s="11" t="str">
        <f>purchase!B166</f>
        <v>পাংগাস মাছ</v>
      </c>
      <c r="D164" s="11" t="str">
        <f>purchase!C166</f>
        <v>কেজি</v>
      </c>
      <c r="E164" s="31">
        <f>purchase!T166</f>
        <v>0</v>
      </c>
      <c r="F164" s="257" t="str">
        <f t="shared" si="2"/>
        <v>×</v>
      </c>
    </row>
    <row r="165" spans="1:6" ht="18.75" hidden="1" customHeight="1" x14ac:dyDescent="0.3">
      <c r="A165" s="21">
        <f>SUBTOTAL(103,B$3:B165)</f>
        <v>58</v>
      </c>
      <c r="B165" s="21">
        <f>purchase!A167</f>
        <v>163</v>
      </c>
      <c r="C165" s="11" t="str">
        <f>purchase!B167</f>
        <v>শরপুঁটি মাছ</v>
      </c>
      <c r="D165" s="11" t="str">
        <f>purchase!C167</f>
        <v>কেজি</v>
      </c>
      <c r="E165" s="31">
        <f>purchase!T167</f>
        <v>0</v>
      </c>
      <c r="F165" s="257" t="str">
        <f t="shared" si="2"/>
        <v>×</v>
      </c>
    </row>
    <row r="166" spans="1:6" ht="18.75" hidden="1" customHeight="1" x14ac:dyDescent="0.3">
      <c r="A166" s="21">
        <f>SUBTOTAL(103,B$3:B166)</f>
        <v>58</v>
      </c>
      <c r="B166" s="21">
        <f>purchase!A168</f>
        <v>164</v>
      </c>
      <c r="C166" s="11" t="str">
        <f>purchase!B168</f>
        <v>শৈল মাছ</v>
      </c>
      <c r="D166" s="11" t="str">
        <f>purchase!C168</f>
        <v>কেজি</v>
      </c>
      <c r="E166" s="31">
        <f>purchase!T168</f>
        <v>0</v>
      </c>
      <c r="F166" s="257" t="str">
        <f t="shared" si="2"/>
        <v>×</v>
      </c>
    </row>
    <row r="167" spans="1:6" ht="18.75" customHeight="1" x14ac:dyDescent="0.3">
      <c r="A167" s="21">
        <f>SUBTOTAL(103,B$3:B167)</f>
        <v>59</v>
      </c>
      <c r="B167" s="21">
        <f>purchase!A169</f>
        <v>165</v>
      </c>
      <c r="C167" s="11" t="str">
        <f>purchase!B169</f>
        <v>টাকিমাছ</v>
      </c>
      <c r="D167" s="11" t="str">
        <f>purchase!C169</f>
        <v>কেজি</v>
      </c>
      <c r="E167" s="31">
        <f>purchase!T169</f>
        <v>8</v>
      </c>
      <c r="F167" s="257" t="str">
        <f t="shared" si="2"/>
        <v>OK</v>
      </c>
    </row>
    <row r="168" spans="1:6" ht="18.75" hidden="1" customHeight="1" x14ac:dyDescent="0.3">
      <c r="A168" s="21">
        <f>SUBTOTAL(103,B$3:B168)</f>
        <v>59</v>
      </c>
      <c r="B168" s="21">
        <f>purchase!A170</f>
        <v>166</v>
      </c>
      <c r="C168" s="11" t="str">
        <f>purchase!B170</f>
        <v>গুলশাটেংরামাছ</v>
      </c>
      <c r="D168" s="11" t="str">
        <f>purchase!C170</f>
        <v>কেজি</v>
      </c>
      <c r="E168" s="31">
        <f>purchase!T170</f>
        <v>0</v>
      </c>
      <c r="F168" s="257" t="str">
        <f t="shared" si="2"/>
        <v>×</v>
      </c>
    </row>
    <row r="169" spans="1:6" ht="18.75" hidden="1" customHeight="1" x14ac:dyDescent="0.3">
      <c r="A169" s="21">
        <f>SUBTOTAL(103,B$3:B169)</f>
        <v>59</v>
      </c>
      <c r="B169" s="21">
        <f>purchase!A171</f>
        <v>167</v>
      </c>
      <c r="C169" s="11" t="str">
        <f>purchase!B171</f>
        <v>পাবদা মাছ</v>
      </c>
      <c r="D169" s="11" t="str">
        <f>purchase!C171</f>
        <v>কেজি</v>
      </c>
      <c r="E169" s="31">
        <f>purchase!T171</f>
        <v>0</v>
      </c>
      <c r="F169" s="257" t="str">
        <f t="shared" si="2"/>
        <v>×</v>
      </c>
    </row>
    <row r="170" spans="1:6" ht="18.75" hidden="1" customHeight="1" x14ac:dyDescent="0.3">
      <c r="A170" s="21">
        <f>SUBTOTAL(103,B$3:B170)</f>
        <v>59</v>
      </c>
      <c r="B170" s="21">
        <f>purchase!A172</f>
        <v>168</v>
      </c>
      <c r="C170" s="11" t="str">
        <f>purchase!B172</f>
        <v>বোয়াল মাছ</v>
      </c>
      <c r="D170" s="11" t="str">
        <f>purchase!C172</f>
        <v>কেজি</v>
      </c>
      <c r="E170" s="31">
        <f>purchase!T172</f>
        <v>0</v>
      </c>
      <c r="F170" s="257" t="str">
        <f t="shared" si="2"/>
        <v>×</v>
      </c>
    </row>
    <row r="171" spans="1:6" ht="18.75" hidden="1" customHeight="1" x14ac:dyDescent="0.3">
      <c r="A171" s="21">
        <f>SUBTOTAL(103,B$3:B171)</f>
        <v>59</v>
      </c>
      <c r="B171" s="21">
        <f>purchase!A173</f>
        <v>169</v>
      </c>
      <c r="C171" s="11" t="str">
        <f>purchase!B173</f>
        <v xml:space="preserve">কৈমাছ </v>
      </c>
      <c r="D171" s="11" t="str">
        <f>purchase!C173</f>
        <v>কেজি</v>
      </c>
      <c r="E171" s="31">
        <f>purchase!T173</f>
        <v>0</v>
      </c>
      <c r="F171" s="257" t="str">
        <f t="shared" si="2"/>
        <v>×</v>
      </c>
    </row>
    <row r="172" spans="1:6" ht="18.75" hidden="1" customHeight="1" x14ac:dyDescent="0.3">
      <c r="A172" s="21">
        <f>SUBTOTAL(103,B$3:B172)</f>
        <v>59</v>
      </c>
      <c r="B172" s="21">
        <f>purchase!A174</f>
        <v>170</v>
      </c>
      <c r="C172" s="11" t="str">
        <f>purchase!B174</f>
        <v>কোরাল মাছ</v>
      </c>
      <c r="D172" s="11" t="str">
        <f>purchase!C174</f>
        <v>কেজি</v>
      </c>
      <c r="E172" s="31">
        <f>purchase!T174</f>
        <v>0</v>
      </c>
      <c r="F172" s="257" t="str">
        <f t="shared" si="2"/>
        <v>×</v>
      </c>
    </row>
    <row r="173" spans="1:6" ht="18.75" hidden="1" customHeight="1" x14ac:dyDescent="0.3">
      <c r="A173" s="21">
        <f>SUBTOTAL(103,B$3:B173)</f>
        <v>59</v>
      </c>
      <c r="B173" s="21">
        <f>purchase!A175</f>
        <v>171</v>
      </c>
      <c r="C173" s="11" t="str">
        <f>purchase!B175</f>
        <v>আইড় মাছ/চিতল</v>
      </c>
      <c r="D173" s="11" t="str">
        <f>purchase!C175</f>
        <v>কেজি</v>
      </c>
      <c r="E173" s="31">
        <f>purchase!T175</f>
        <v>0</v>
      </c>
      <c r="F173" s="257" t="str">
        <f t="shared" si="2"/>
        <v>×</v>
      </c>
    </row>
    <row r="174" spans="1:6" ht="18.75" hidden="1" customHeight="1" x14ac:dyDescent="0.3">
      <c r="A174" s="21">
        <f>SUBTOTAL(103,B$3:B174)</f>
        <v>59</v>
      </c>
      <c r="B174" s="21">
        <f>purchase!A176</f>
        <v>172</v>
      </c>
      <c r="C174" s="11" t="str">
        <f>purchase!B176</f>
        <v>বাইনমাছ</v>
      </c>
      <c r="D174" s="11" t="str">
        <f>purchase!C176</f>
        <v>কেজি</v>
      </c>
      <c r="E174" s="31">
        <f>purchase!T176</f>
        <v>0</v>
      </c>
      <c r="F174" s="257" t="str">
        <f t="shared" si="2"/>
        <v>×</v>
      </c>
    </row>
    <row r="175" spans="1:6" ht="18.75" hidden="1" customHeight="1" x14ac:dyDescent="0.3">
      <c r="A175" s="21">
        <f>SUBTOTAL(103,B$3:B175)</f>
        <v>59</v>
      </c>
      <c r="B175" s="21">
        <f>purchase!A177</f>
        <v>173</v>
      </c>
      <c r="C175" s="11" t="str">
        <f>purchase!B177</f>
        <v xml:space="preserve">শিংমাছ(১০/১২ পিস) </v>
      </c>
      <c r="D175" s="11" t="str">
        <f>purchase!C177</f>
        <v>কেজি</v>
      </c>
      <c r="E175" s="31">
        <f>purchase!T177</f>
        <v>0</v>
      </c>
      <c r="F175" s="257" t="str">
        <f t="shared" si="2"/>
        <v>×</v>
      </c>
    </row>
    <row r="176" spans="1:6" ht="18.75" hidden="1" customHeight="1" x14ac:dyDescent="0.3">
      <c r="A176" s="21">
        <f>SUBTOTAL(103,B$3:B176)</f>
        <v>59</v>
      </c>
      <c r="B176" s="21">
        <f>purchase!A178</f>
        <v>174</v>
      </c>
      <c r="C176" s="11" t="str">
        <f>purchase!B178</f>
        <v>মাগুড় মাছ</v>
      </c>
      <c r="D176" s="11" t="str">
        <f>purchase!C178</f>
        <v>কেজি</v>
      </c>
      <c r="E176" s="31">
        <f>purchase!T178</f>
        <v>0</v>
      </c>
      <c r="F176" s="257" t="str">
        <f t="shared" si="2"/>
        <v>×</v>
      </c>
    </row>
    <row r="177" spans="1:6" ht="18.75" customHeight="1" x14ac:dyDescent="0.3">
      <c r="A177" s="21">
        <f>SUBTOTAL(103,B$3:B177)</f>
        <v>60</v>
      </c>
      <c r="B177" s="21">
        <f>purchase!A179</f>
        <v>175</v>
      </c>
      <c r="C177" s="11" t="str">
        <f>purchase!B179</f>
        <v>আলু</v>
      </c>
      <c r="D177" s="11" t="str">
        <f>purchase!C179</f>
        <v>কেজি</v>
      </c>
      <c r="E177" s="31">
        <f>purchase!T179</f>
        <v>75</v>
      </c>
      <c r="F177" s="257" t="str">
        <f t="shared" si="2"/>
        <v>OK</v>
      </c>
    </row>
    <row r="178" spans="1:6" ht="18.75" customHeight="1" x14ac:dyDescent="0.3">
      <c r="A178" s="21">
        <f>SUBTOTAL(103,B$3:B178)</f>
        <v>61</v>
      </c>
      <c r="B178" s="21">
        <f>purchase!A180</f>
        <v>176</v>
      </c>
      <c r="C178" s="11" t="str">
        <f>purchase!B180</f>
        <v>পেয়াজ (দেশি)</v>
      </c>
      <c r="D178" s="11" t="str">
        <f>purchase!C180</f>
        <v>কেজি</v>
      </c>
      <c r="E178" s="31">
        <f>purchase!T180</f>
        <v>55</v>
      </c>
      <c r="F178" s="257" t="str">
        <f t="shared" si="2"/>
        <v>OK</v>
      </c>
    </row>
    <row r="179" spans="1:6" ht="18.75" customHeight="1" x14ac:dyDescent="0.3">
      <c r="A179" s="21">
        <f>SUBTOTAL(103,B$3:B179)</f>
        <v>62</v>
      </c>
      <c r="B179" s="21">
        <f>purchase!A181</f>
        <v>177</v>
      </c>
      <c r="C179" s="11" t="str">
        <f>purchase!B181</f>
        <v>আদা</v>
      </c>
      <c r="D179" s="11" t="str">
        <f>purchase!C181</f>
        <v>কেজি</v>
      </c>
      <c r="E179" s="31">
        <f>purchase!T181</f>
        <v>8.5</v>
      </c>
      <c r="F179" s="257" t="str">
        <f t="shared" si="2"/>
        <v>OK</v>
      </c>
    </row>
    <row r="180" spans="1:6" ht="18.75" customHeight="1" x14ac:dyDescent="0.3">
      <c r="A180" s="21">
        <f>SUBTOTAL(103,B$3:B180)</f>
        <v>63</v>
      </c>
      <c r="B180" s="21">
        <f>purchase!A182</f>
        <v>178</v>
      </c>
      <c r="C180" s="11" t="str">
        <f>purchase!B182</f>
        <v xml:space="preserve">রসুন </v>
      </c>
      <c r="D180" s="11" t="str">
        <f>purchase!C182</f>
        <v>কেজি</v>
      </c>
      <c r="E180" s="31">
        <f>purchase!T182</f>
        <v>4.8</v>
      </c>
      <c r="F180" s="257" t="str">
        <f t="shared" si="2"/>
        <v>OK</v>
      </c>
    </row>
    <row r="181" spans="1:6" ht="18.75" customHeight="1" x14ac:dyDescent="0.3">
      <c r="A181" s="21">
        <f>SUBTOTAL(103,B$3:B181)</f>
        <v>64</v>
      </c>
      <c r="B181" s="21">
        <f>purchase!A183</f>
        <v>179</v>
      </c>
      <c r="C181" s="11" t="str">
        <f>purchase!B183</f>
        <v>কাচামরিচ</v>
      </c>
      <c r="D181" s="11" t="str">
        <f>purchase!C183</f>
        <v>কেজি</v>
      </c>
      <c r="E181" s="31">
        <f>purchase!T183</f>
        <v>9.5</v>
      </c>
      <c r="F181" s="257" t="str">
        <f t="shared" si="2"/>
        <v>OK</v>
      </c>
    </row>
    <row r="182" spans="1:6" ht="18.75" customHeight="1" x14ac:dyDescent="0.3">
      <c r="A182" s="21">
        <f>SUBTOTAL(103,B$3:B182)</f>
        <v>65</v>
      </c>
      <c r="B182" s="21">
        <f>purchase!A184</f>
        <v>180</v>
      </c>
      <c r="C182" s="11" t="str">
        <f>purchase!B184</f>
        <v>লেবু</v>
      </c>
      <c r="D182" s="11" t="str">
        <f>purchase!C184</f>
        <v>পিস</v>
      </c>
      <c r="E182" s="31">
        <f>purchase!T184</f>
        <v>146</v>
      </c>
      <c r="F182" s="257" t="str">
        <f t="shared" si="2"/>
        <v>OK</v>
      </c>
    </row>
    <row r="183" spans="1:6" ht="18.75" customHeight="1" x14ac:dyDescent="0.3">
      <c r="A183" s="21">
        <f>SUBTOTAL(103,B$3:B183)</f>
        <v>66</v>
      </c>
      <c r="B183" s="21">
        <f>purchase!A185</f>
        <v>181</v>
      </c>
      <c r="C183" s="11" t="str">
        <f>purchase!B185</f>
        <v xml:space="preserve">শসা </v>
      </c>
      <c r="D183" s="11" t="str">
        <f>purchase!C185</f>
        <v>কেজি</v>
      </c>
      <c r="E183" s="31">
        <f>purchase!T185</f>
        <v>40</v>
      </c>
      <c r="F183" s="257" t="str">
        <f t="shared" si="2"/>
        <v>OK</v>
      </c>
    </row>
    <row r="184" spans="1:6" ht="18.75" customHeight="1" x14ac:dyDescent="0.3">
      <c r="A184" s="21">
        <f>SUBTOTAL(103,B$3:B184)</f>
        <v>67</v>
      </c>
      <c r="B184" s="21">
        <f>purchase!A186</f>
        <v>182</v>
      </c>
      <c r="C184" s="11" t="str">
        <f>purchase!B186</f>
        <v>গাজর</v>
      </c>
      <c r="D184" s="11" t="str">
        <f>purchase!C186</f>
        <v>কেজি</v>
      </c>
      <c r="E184" s="31">
        <f>purchase!T186</f>
        <v>6</v>
      </c>
      <c r="F184" s="257" t="str">
        <f t="shared" si="2"/>
        <v>OK</v>
      </c>
    </row>
    <row r="185" spans="1:6" ht="18.75" hidden="1" customHeight="1" x14ac:dyDescent="0.3">
      <c r="A185" s="21">
        <f>SUBTOTAL(103,B$3:B185)</f>
        <v>67</v>
      </c>
      <c r="B185" s="21">
        <f>purchase!A187</f>
        <v>183</v>
      </c>
      <c r="C185" s="11" t="str">
        <f>purchase!B187</f>
        <v>বরবটি</v>
      </c>
      <c r="D185" s="11" t="str">
        <f>purchase!C187</f>
        <v>কেজি</v>
      </c>
      <c r="E185" s="31">
        <f>purchase!T187</f>
        <v>0</v>
      </c>
      <c r="F185" s="257" t="str">
        <f t="shared" si="2"/>
        <v>×</v>
      </c>
    </row>
    <row r="186" spans="1:6" ht="18.75" hidden="1" customHeight="1" x14ac:dyDescent="0.3">
      <c r="A186" s="21">
        <f>SUBTOTAL(103,B$3:B186)</f>
        <v>67</v>
      </c>
      <c r="B186" s="21">
        <f>purchase!A188</f>
        <v>184</v>
      </c>
      <c r="C186" s="11" t="str">
        <f>purchase!B188</f>
        <v>গোল/লম্বা বেগুন</v>
      </c>
      <c r="D186" s="11" t="str">
        <f>purchase!C188</f>
        <v>কেজি</v>
      </c>
      <c r="E186" s="31">
        <f>purchase!T188</f>
        <v>0</v>
      </c>
      <c r="F186" s="257" t="str">
        <f t="shared" si="2"/>
        <v>×</v>
      </c>
    </row>
    <row r="187" spans="1:6" ht="18.75" customHeight="1" x14ac:dyDescent="0.3">
      <c r="A187" s="21">
        <f>SUBTOTAL(103,B$3:B187)</f>
        <v>68</v>
      </c>
      <c r="B187" s="21">
        <f>purchase!A189</f>
        <v>185</v>
      </c>
      <c r="C187" s="11" t="str">
        <f>purchase!B189</f>
        <v>লাউ</v>
      </c>
      <c r="D187" s="11" t="str">
        <f>purchase!C189</f>
        <v>পিস</v>
      </c>
      <c r="E187" s="31">
        <f>purchase!T189</f>
        <v>10</v>
      </c>
      <c r="F187" s="257" t="str">
        <f t="shared" si="2"/>
        <v>OK</v>
      </c>
    </row>
    <row r="188" spans="1:6" ht="18.75" customHeight="1" x14ac:dyDescent="0.3">
      <c r="A188" s="21">
        <f>SUBTOTAL(103,B$3:B188)</f>
        <v>69</v>
      </c>
      <c r="B188" s="21">
        <f>purchase!A190</f>
        <v>186</v>
      </c>
      <c r="C188" s="11" t="str">
        <f>purchase!B190</f>
        <v>কাচাকলা</v>
      </c>
      <c r="D188" s="11" t="str">
        <f>purchase!C190</f>
        <v>পিস</v>
      </c>
      <c r="E188" s="31">
        <f>purchase!T190</f>
        <v>36</v>
      </c>
      <c r="F188" s="257" t="str">
        <f t="shared" si="2"/>
        <v>OK</v>
      </c>
    </row>
    <row r="189" spans="1:6" ht="18.75" customHeight="1" x14ac:dyDescent="0.3">
      <c r="A189" s="21">
        <f>SUBTOTAL(103,B$3:B189)</f>
        <v>70</v>
      </c>
      <c r="B189" s="21">
        <f>purchase!A191</f>
        <v>187</v>
      </c>
      <c r="C189" s="11" t="str">
        <f>purchase!B191</f>
        <v>পালংশাক/কলমি শাক (কেজি)</v>
      </c>
      <c r="D189" s="11" t="str">
        <f>purchase!C191</f>
        <v>কেজি</v>
      </c>
      <c r="E189" s="31">
        <f>purchase!T191</f>
        <v>60</v>
      </c>
      <c r="F189" s="257" t="str">
        <f t="shared" si="2"/>
        <v>OK</v>
      </c>
    </row>
    <row r="190" spans="1:6" ht="18.75" hidden="1" customHeight="1" x14ac:dyDescent="0.3">
      <c r="A190" s="21">
        <f>SUBTOTAL(103,B$3:B190)</f>
        <v>70</v>
      </c>
      <c r="B190" s="21">
        <f>purchase!A192</f>
        <v>188</v>
      </c>
      <c r="C190" s="11" t="str">
        <f>purchase!B192</f>
        <v>লালশাক (কেজি)</v>
      </c>
      <c r="D190" s="11" t="str">
        <f>purchase!C192</f>
        <v>কেজি</v>
      </c>
      <c r="E190" s="31">
        <f>purchase!T192</f>
        <v>0</v>
      </c>
      <c r="F190" s="257" t="str">
        <f t="shared" si="2"/>
        <v>×</v>
      </c>
    </row>
    <row r="191" spans="1:6" ht="18.75" hidden="1" customHeight="1" x14ac:dyDescent="0.3">
      <c r="A191" s="21">
        <f>SUBTOTAL(103,B$3:B191)</f>
        <v>70</v>
      </c>
      <c r="B191" s="21">
        <f>purchase!A193</f>
        <v>189</v>
      </c>
      <c r="C191" s="11" t="str">
        <f>purchase!B193</f>
        <v>পুঁইশাক (কেজি)</v>
      </c>
      <c r="D191" s="11" t="str">
        <f>purchase!C193</f>
        <v>কেজি</v>
      </c>
      <c r="E191" s="31">
        <f>purchase!T193</f>
        <v>0</v>
      </c>
      <c r="F191" s="257" t="str">
        <f t="shared" si="2"/>
        <v>×</v>
      </c>
    </row>
    <row r="192" spans="1:6" ht="18.75" hidden="1" customHeight="1" x14ac:dyDescent="0.3">
      <c r="A192" s="21">
        <f>SUBTOTAL(103,B$3:B192)</f>
        <v>70</v>
      </c>
      <c r="B192" s="21">
        <f>purchase!A194</f>
        <v>190</v>
      </c>
      <c r="C192" s="11" t="str">
        <f>purchase!B194</f>
        <v>মটরশুটি</v>
      </c>
      <c r="D192" s="11" t="str">
        <f>purchase!C194</f>
        <v>কেজি</v>
      </c>
      <c r="E192" s="31">
        <f>purchase!T194</f>
        <v>0</v>
      </c>
      <c r="F192" s="257" t="str">
        <f t="shared" si="2"/>
        <v>×</v>
      </c>
    </row>
    <row r="193" spans="1:6" ht="18.75" customHeight="1" x14ac:dyDescent="0.3">
      <c r="A193" s="21">
        <f>SUBTOTAL(103,B$3:B193)</f>
        <v>71</v>
      </c>
      <c r="B193" s="21">
        <f>purchase!A195</f>
        <v>191</v>
      </c>
      <c r="C193" s="11" t="str">
        <f>purchase!B195</f>
        <v>জালি</v>
      </c>
      <c r="D193" s="11" t="str">
        <f>purchase!C195</f>
        <v>পিস</v>
      </c>
      <c r="E193" s="31">
        <f>purchase!T195</f>
        <v>18</v>
      </c>
      <c r="F193" s="257" t="str">
        <f t="shared" si="2"/>
        <v>OK</v>
      </c>
    </row>
    <row r="194" spans="1:6" ht="18.75" customHeight="1" x14ac:dyDescent="0.3">
      <c r="A194" s="21">
        <f>SUBTOTAL(103,B$3:B194)</f>
        <v>72</v>
      </c>
      <c r="B194" s="21">
        <f>purchase!A196</f>
        <v>192</v>
      </c>
      <c r="C194" s="11" t="str">
        <f>purchase!B196</f>
        <v>মিষ্টিকুমড়া (কেজি)</v>
      </c>
      <c r="D194" s="11" t="str">
        <f>purchase!C196</f>
        <v>কেজি</v>
      </c>
      <c r="E194" s="31">
        <f>purchase!T196</f>
        <v>29</v>
      </c>
      <c r="F194" s="257" t="str">
        <f t="shared" si="2"/>
        <v>OK</v>
      </c>
    </row>
    <row r="195" spans="1:6" ht="18.75" customHeight="1" x14ac:dyDescent="0.3">
      <c r="A195" s="21">
        <f>SUBTOTAL(103,B$3:B195)</f>
        <v>73</v>
      </c>
      <c r="B195" s="21">
        <f>purchase!A197</f>
        <v>193</v>
      </c>
      <c r="C195" s="11" t="str">
        <f>purchase!B197</f>
        <v>কাচা পেপে</v>
      </c>
      <c r="D195" s="11" t="str">
        <f>purchase!C197</f>
        <v>কেজি</v>
      </c>
      <c r="E195" s="31">
        <f>purchase!T197</f>
        <v>18</v>
      </c>
      <c r="F195" s="257" t="str">
        <f t="shared" si="2"/>
        <v>OK</v>
      </c>
    </row>
    <row r="196" spans="1:6" ht="18.75" hidden="1" customHeight="1" x14ac:dyDescent="0.3">
      <c r="A196" s="21">
        <f>SUBTOTAL(103,B$3:B196)</f>
        <v>73</v>
      </c>
      <c r="B196" s="21">
        <f>purchase!A198</f>
        <v>194</v>
      </c>
      <c r="C196" s="11" t="str">
        <f>purchase!B198</f>
        <v>কাচা টমেটো</v>
      </c>
      <c r="D196" s="11" t="str">
        <f>purchase!C198</f>
        <v>কেজি</v>
      </c>
      <c r="E196" s="31">
        <f>purchase!T198</f>
        <v>0</v>
      </c>
      <c r="F196" s="257" t="str">
        <f t="shared" ref="F196:F252" si="3">IF(E196&lt;&gt;0,"OK","×")</f>
        <v>×</v>
      </c>
    </row>
    <row r="197" spans="1:6" ht="18.75" customHeight="1" x14ac:dyDescent="0.3">
      <c r="A197" s="21">
        <f>SUBTOTAL(103,B$3:B197)</f>
        <v>74</v>
      </c>
      <c r="B197" s="21">
        <f>purchase!A199</f>
        <v>195</v>
      </c>
      <c r="C197" s="11" t="str">
        <f>purchase!B199</f>
        <v>পাকা টমেটো</v>
      </c>
      <c r="D197" s="11" t="str">
        <f>purchase!C199</f>
        <v>কেজি</v>
      </c>
      <c r="E197" s="31">
        <f>purchase!T199</f>
        <v>16</v>
      </c>
      <c r="F197" s="257" t="str">
        <f t="shared" si="3"/>
        <v>OK</v>
      </c>
    </row>
    <row r="198" spans="1:6" ht="18.75" customHeight="1" x14ac:dyDescent="0.3">
      <c r="A198" s="21">
        <f>SUBTOTAL(103,B$3:B198)</f>
        <v>75</v>
      </c>
      <c r="B198" s="21">
        <f>purchase!A200</f>
        <v>196</v>
      </c>
      <c r="C198" s="11" t="str">
        <f>purchase!B200</f>
        <v>ধনিয়া পাতা</v>
      </c>
      <c r="D198" s="11" t="str">
        <f>purchase!C200</f>
        <v>কেজি</v>
      </c>
      <c r="E198" s="31">
        <f>purchase!T200</f>
        <v>3.5</v>
      </c>
      <c r="F198" s="257" t="str">
        <f t="shared" si="3"/>
        <v>OK</v>
      </c>
    </row>
    <row r="199" spans="1:6" ht="18.75" hidden="1" customHeight="1" x14ac:dyDescent="0.3">
      <c r="A199" s="21">
        <f>SUBTOTAL(103,B$3:B199)</f>
        <v>75</v>
      </c>
      <c r="B199" s="21">
        <f>purchase!A201</f>
        <v>197</v>
      </c>
      <c r="C199" s="11" t="str">
        <f>purchase!B201</f>
        <v>পুদিনা পাতা</v>
      </c>
      <c r="D199" s="11" t="str">
        <f>purchase!C201</f>
        <v>কেজি</v>
      </c>
      <c r="E199" s="31">
        <f>purchase!T201</f>
        <v>0</v>
      </c>
      <c r="F199" s="257" t="str">
        <f t="shared" si="3"/>
        <v>×</v>
      </c>
    </row>
    <row r="200" spans="1:6" ht="18.75" hidden="1" customHeight="1" x14ac:dyDescent="0.3">
      <c r="A200" s="21">
        <f>SUBTOTAL(103,B$3:B200)</f>
        <v>75</v>
      </c>
      <c r="B200" s="21">
        <f>purchase!A202</f>
        <v>198</v>
      </c>
      <c r="C200" s="11" t="str">
        <f>purchase!B202</f>
        <v>সালাদ/লেটুস পাতা</v>
      </c>
      <c r="D200" s="11" t="str">
        <f>purchase!C202</f>
        <v>কেজি</v>
      </c>
      <c r="E200" s="31">
        <f>purchase!T202</f>
        <v>0</v>
      </c>
      <c r="F200" s="257" t="str">
        <f t="shared" si="3"/>
        <v>×</v>
      </c>
    </row>
    <row r="201" spans="1:6" ht="18.75" hidden="1" customHeight="1" x14ac:dyDescent="0.3">
      <c r="A201" s="21">
        <f>SUBTOTAL(103,B$3:B201)</f>
        <v>75</v>
      </c>
      <c r="B201" s="21">
        <f>purchase!A203</f>
        <v>199</v>
      </c>
      <c r="C201" s="11" t="str">
        <f>purchase!B203</f>
        <v>পেয়াজ পাতা</v>
      </c>
      <c r="D201" s="11" t="str">
        <f>purchase!C203</f>
        <v>কেজি</v>
      </c>
      <c r="E201" s="31">
        <f>purchase!T203</f>
        <v>0</v>
      </c>
      <c r="F201" s="257" t="str">
        <f t="shared" si="3"/>
        <v>×</v>
      </c>
    </row>
    <row r="202" spans="1:6" ht="18.75" customHeight="1" x14ac:dyDescent="0.3">
      <c r="A202" s="21">
        <f>SUBTOTAL(103,B$3:B202)</f>
        <v>76</v>
      </c>
      <c r="B202" s="21">
        <f>purchase!A204</f>
        <v>200</v>
      </c>
      <c r="C202" s="11" t="str">
        <f>purchase!B204</f>
        <v>সীম</v>
      </c>
      <c r="D202" s="11" t="str">
        <f>purchase!C204</f>
        <v>কেজি</v>
      </c>
      <c r="E202" s="31">
        <f>purchase!T204</f>
        <v>5</v>
      </c>
      <c r="F202" s="257" t="str">
        <f t="shared" si="3"/>
        <v>OK</v>
      </c>
    </row>
    <row r="203" spans="1:6" ht="18.75" hidden="1" customHeight="1" x14ac:dyDescent="0.3">
      <c r="A203" s="21">
        <f>SUBTOTAL(103,B$3:B203)</f>
        <v>76</v>
      </c>
      <c r="B203" s="21">
        <f>purchase!A205</f>
        <v>201</v>
      </c>
      <c r="C203" s="11" t="str">
        <f>purchase!B205</f>
        <v>পটল</v>
      </c>
      <c r="D203" s="11" t="str">
        <f>purchase!C205</f>
        <v>কেজি</v>
      </c>
      <c r="E203" s="31">
        <f>purchase!T205</f>
        <v>0</v>
      </c>
      <c r="F203" s="257" t="str">
        <f t="shared" si="3"/>
        <v>×</v>
      </c>
    </row>
    <row r="204" spans="1:6" ht="18.75" customHeight="1" x14ac:dyDescent="0.3">
      <c r="A204" s="21">
        <f>SUBTOTAL(103,B$3:B204)</f>
        <v>77</v>
      </c>
      <c r="B204" s="21">
        <f>purchase!A206</f>
        <v>202</v>
      </c>
      <c r="C204" s="11" t="str">
        <f>purchase!B206</f>
        <v>ফুলকপি</v>
      </c>
      <c r="D204" s="11" t="str">
        <f>purchase!C206</f>
        <v>কেজি</v>
      </c>
      <c r="E204" s="31">
        <f>purchase!T206</f>
        <v>25</v>
      </c>
      <c r="F204" s="257" t="str">
        <f t="shared" si="3"/>
        <v>OK</v>
      </c>
    </row>
    <row r="205" spans="1:6" ht="18.75" customHeight="1" x14ac:dyDescent="0.3">
      <c r="A205" s="21">
        <f>SUBTOTAL(103,B$3:B205)</f>
        <v>78</v>
      </c>
      <c r="B205" s="21">
        <f>purchase!A207</f>
        <v>203</v>
      </c>
      <c r="C205" s="11" t="str">
        <f>purchase!B207</f>
        <v>পাতাকপি</v>
      </c>
      <c r="D205" s="11" t="str">
        <f>purchase!C207</f>
        <v>কেজি</v>
      </c>
      <c r="E205" s="31">
        <f>purchase!T207</f>
        <v>10</v>
      </c>
      <c r="F205" s="257" t="str">
        <f t="shared" si="3"/>
        <v>OK</v>
      </c>
    </row>
    <row r="206" spans="1:6" ht="18.75" customHeight="1" x14ac:dyDescent="0.3">
      <c r="A206" s="21">
        <f>SUBTOTAL(103,B$3:B206)</f>
        <v>79</v>
      </c>
      <c r="B206" s="21">
        <f>purchase!A208</f>
        <v>204</v>
      </c>
      <c r="C206" s="11" t="str">
        <f>purchase!B208</f>
        <v>চিচিঙ্গা (সাদা)</v>
      </c>
      <c r="D206" s="11" t="str">
        <f>purchase!C208</f>
        <v>কেজি</v>
      </c>
      <c r="E206" s="31">
        <f>purchase!T208</f>
        <v>10</v>
      </c>
      <c r="F206" s="257" t="str">
        <f t="shared" si="3"/>
        <v>OK</v>
      </c>
    </row>
    <row r="207" spans="1:6" ht="18.75" customHeight="1" x14ac:dyDescent="0.3">
      <c r="A207" s="21">
        <f>SUBTOTAL(103,B$3:B207)</f>
        <v>80</v>
      </c>
      <c r="B207" s="21">
        <f>purchase!A209</f>
        <v>205</v>
      </c>
      <c r="C207" s="11" t="str">
        <f>purchase!B209</f>
        <v>করলা</v>
      </c>
      <c r="D207" s="11" t="str">
        <f>purchase!C209</f>
        <v>কেজি</v>
      </c>
      <c r="E207" s="31">
        <f>purchase!T209</f>
        <v>10</v>
      </c>
      <c r="F207" s="257" t="str">
        <f t="shared" si="3"/>
        <v>OK</v>
      </c>
    </row>
    <row r="208" spans="1:6" ht="18.75" hidden="1" customHeight="1" x14ac:dyDescent="0.3">
      <c r="A208" s="21">
        <f>SUBTOTAL(103,B$3:B208)</f>
        <v>80</v>
      </c>
      <c r="B208" s="21">
        <f>purchase!A210</f>
        <v>206</v>
      </c>
      <c r="C208" s="11" t="str">
        <f>purchase!B210</f>
        <v>বিট/ওলকপি</v>
      </c>
      <c r="D208" s="11" t="str">
        <f>purchase!C210</f>
        <v>কেজি</v>
      </c>
      <c r="E208" s="31">
        <f>purchase!T210</f>
        <v>0</v>
      </c>
      <c r="F208" s="257" t="str">
        <f t="shared" si="3"/>
        <v>×</v>
      </c>
    </row>
    <row r="209" spans="1:6" ht="18.75" hidden="1" customHeight="1" x14ac:dyDescent="0.3">
      <c r="A209" s="21">
        <f>SUBTOTAL(103,B$3:B209)</f>
        <v>80</v>
      </c>
      <c r="B209" s="21">
        <f>purchase!A211</f>
        <v>207</v>
      </c>
      <c r="C209" s="11" t="str">
        <f>purchase!B211</f>
        <v>কচুর মুখি</v>
      </c>
      <c r="D209" s="11" t="str">
        <f>purchase!C211</f>
        <v>কেজি</v>
      </c>
      <c r="E209" s="31">
        <f>purchase!T211</f>
        <v>0</v>
      </c>
      <c r="F209" s="257" t="str">
        <f t="shared" si="3"/>
        <v>×</v>
      </c>
    </row>
    <row r="210" spans="1:6" ht="18.75" hidden="1" customHeight="1" x14ac:dyDescent="0.3">
      <c r="A210" s="21">
        <f>SUBTOTAL(103,B$3:B210)</f>
        <v>80</v>
      </c>
      <c r="B210" s="21">
        <f>purchase!A212</f>
        <v>208</v>
      </c>
      <c r="C210" s="11" t="str">
        <f>purchase!B212</f>
        <v>সজনা/জলপাই</v>
      </c>
      <c r="D210" s="11" t="str">
        <f>purchase!C212</f>
        <v>কেজি</v>
      </c>
      <c r="E210" s="31">
        <f>purchase!T212</f>
        <v>0</v>
      </c>
      <c r="F210" s="257" t="str">
        <f t="shared" si="3"/>
        <v>×</v>
      </c>
    </row>
    <row r="211" spans="1:6" ht="18.75" hidden="1" customHeight="1" x14ac:dyDescent="0.3">
      <c r="A211" s="21">
        <f>SUBTOTAL(103,B$3:B211)</f>
        <v>80</v>
      </c>
      <c r="B211" s="21">
        <f>purchase!A213</f>
        <v>209</v>
      </c>
      <c r="C211" s="11" t="str">
        <f>purchase!B213</f>
        <v>ভেন্ডি/ঢ়েঁড়স</v>
      </c>
      <c r="D211" s="11" t="str">
        <f>purchase!C213</f>
        <v>কেজি</v>
      </c>
      <c r="E211" s="31">
        <f>purchase!T213</f>
        <v>0</v>
      </c>
      <c r="F211" s="257" t="str">
        <f t="shared" si="3"/>
        <v>×</v>
      </c>
    </row>
    <row r="212" spans="1:6" ht="18.75" hidden="1" customHeight="1" x14ac:dyDescent="0.3">
      <c r="A212" s="21">
        <f>SUBTOTAL(103,B$3:B212)</f>
        <v>80</v>
      </c>
      <c r="B212" s="21">
        <f>purchase!A214</f>
        <v>210</v>
      </c>
      <c r="C212" s="11" t="str">
        <f>purchase!B214</f>
        <v>ক্যাপসিকাম (সবুজ/লাল/হলুদ)</v>
      </c>
      <c r="D212" s="11" t="str">
        <f>purchase!C214</f>
        <v>কেজি</v>
      </c>
      <c r="E212" s="31">
        <f>purchase!T214</f>
        <v>0</v>
      </c>
      <c r="F212" s="257" t="str">
        <f t="shared" si="3"/>
        <v>×</v>
      </c>
    </row>
    <row r="213" spans="1:6" ht="18.75" hidden="1" customHeight="1" x14ac:dyDescent="0.3">
      <c r="A213" s="21">
        <f>SUBTOTAL(103,B$3:B213)</f>
        <v>80</v>
      </c>
      <c r="B213" s="21">
        <f>purchase!A215</f>
        <v>211</v>
      </c>
      <c r="C213" s="11" t="str">
        <f>purchase!B215</f>
        <v>ব্রকোলি</v>
      </c>
      <c r="D213" s="11" t="str">
        <f>purchase!C215</f>
        <v>কেজি</v>
      </c>
      <c r="E213" s="31">
        <f>purchase!T215</f>
        <v>0</v>
      </c>
      <c r="F213" s="257" t="str">
        <f t="shared" si="3"/>
        <v>×</v>
      </c>
    </row>
    <row r="214" spans="1:6" ht="18.75" customHeight="1" x14ac:dyDescent="0.3">
      <c r="A214" s="21">
        <f>SUBTOTAL(103,B$3:B214)</f>
        <v>81</v>
      </c>
      <c r="B214" s="21">
        <f>purchase!A216</f>
        <v>212</v>
      </c>
      <c r="C214" s="11" t="str">
        <f>purchase!B216</f>
        <v>পেয়াজ (ইন্ডিয়ান)</v>
      </c>
      <c r="D214" s="11" t="str">
        <f>purchase!C216</f>
        <v>কেজি</v>
      </c>
      <c r="E214" s="31">
        <f>purchase!T216</f>
        <v>12</v>
      </c>
      <c r="F214" s="257" t="str">
        <f t="shared" si="3"/>
        <v>OK</v>
      </c>
    </row>
    <row r="215" spans="1:6" ht="18.75" hidden="1" customHeight="1" x14ac:dyDescent="0.3">
      <c r="A215" s="21">
        <f>SUBTOTAL(103,B$3:B215)</f>
        <v>81</v>
      </c>
      <c r="B215" s="21">
        <f>purchase!A217</f>
        <v>213</v>
      </c>
      <c r="C215" s="11" t="str">
        <f>purchase!B217</f>
        <v xml:space="preserve"> চিকেন বল/ফিস ফিঙ্গার ২৫০/৫০০</v>
      </c>
      <c r="D215" s="11" t="str">
        <f>purchase!C217</f>
        <v>প্যাকেট</v>
      </c>
      <c r="E215" s="31">
        <f>purchase!T217</f>
        <v>0</v>
      </c>
      <c r="F215" s="257" t="str">
        <f t="shared" si="3"/>
        <v>×</v>
      </c>
    </row>
    <row r="216" spans="1:6" ht="18.75" hidden="1" customHeight="1" x14ac:dyDescent="0.3">
      <c r="A216" s="21">
        <f>SUBTOTAL(103,B$3:B216)</f>
        <v>81</v>
      </c>
      <c r="B216" s="21">
        <f>purchase!A218</f>
        <v>214</v>
      </c>
      <c r="C216" s="11" t="str">
        <f>purchase!B218</f>
        <v xml:space="preserve">থাই আদা </v>
      </c>
      <c r="D216" s="11" t="str">
        <f>purchase!C218</f>
        <v>কেজি</v>
      </c>
      <c r="E216" s="31">
        <f>purchase!T218</f>
        <v>0</v>
      </c>
      <c r="F216" s="257" t="str">
        <f t="shared" si="3"/>
        <v>×</v>
      </c>
    </row>
    <row r="217" spans="1:6" ht="18.75" hidden="1" customHeight="1" x14ac:dyDescent="0.3">
      <c r="A217" s="21">
        <f>SUBTOTAL(103,B$3:B217)</f>
        <v>81</v>
      </c>
      <c r="B217" s="21">
        <f>purchase!A219</f>
        <v>215</v>
      </c>
      <c r="C217" s="11" t="str">
        <f>purchase!B219</f>
        <v>থাই পাতা</v>
      </c>
      <c r="D217" s="11" t="str">
        <f>purchase!C219</f>
        <v>কেজি</v>
      </c>
      <c r="E217" s="31">
        <f>purchase!T219</f>
        <v>0</v>
      </c>
      <c r="F217" s="257" t="str">
        <f t="shared" si="3"/>
        <v>×</v>
      </c>
    </row>
    <row r="218" spans="1:6" ht="18.75" hidden="1" customHeight="1" x14ac:dyDescent="0.3">
      <c r="A218" s="21">
        <f>SUBTOTAL(103,B$3:B218)</f>
        <v>81</v>
      </c>
      <c r="B218" s="21">
        <f>purchase!A220</f>
        <v>216</v>
      </c>
      <c r="C218" s="11" t="str">
        <f>purchase!B220</f>
        <v>মাশরুম</v>
      </c>
      <c r="D218" s="11" t="str">
        <f>purchase!C220</f>
        <v>কেজি</v>
      </c>
      <c r="E218" s="31">
        <f>purchase!T220</f>
        <v>0</v>
      </c>
      <c r="F218" s="257" t="str">
        <f t="shared" si="3"/>
        <v>×</v>
      </c>
    </row>
    <row r="219" spans="1:6" ht="18.75" hidden="1" customHeight="1" x14ac:dyDescent="0.3">
      <c r="A219" s="21">
        <f>SUBTOTAL(103,B$3:B219)</f>
        <v>81</v>
      </c>
      <c r="B219" s="21">
        <f>purchase!A221</f>
        <v>217</v>
      </c>
      <c r="C219" s="11" t="str">
        <f>purchase!B221</f>
        <v>কনফ্লাওয়ার</v>
      </c>
      <c r="D219" s="11" t="str">
        <f>purchase!C221</f>
        <v>পিস</v>
      </c>
      <c r="E219" s="31">
        <f>purchase!T221</f>
        <v>0</v>
      </c>
      <c r="F219" s="257" t="str">
        <f t="shared" si="3"/>
        <v>×</v>
      </c>
    </row>
    <row r="220" spans="1:6" ht="18.75" hidden="1" customHeight="1" x14ac:dyDescent="0.3">
      <c r="A220" s="21">
        <f>SUBTOTAL(103,B$3:B220)</f>
        <v>81</v>
      </c>
      <c r="B220" s="21">
        <f>purchase!A222</f>
        <v>218</v>
      </c>
      <c r="C220" s="11" t="str">
        <f>purchase!B222</f>
        <v>মাজনী</v>
      </c>
      <c r="D220" s="11" t="str">
        <f>purchase!C222</f>
        <v>কেজি</v>
      </c>
      <c r="E220" s="31">
        <f>purchase!T222</f>
        <v>0</v>
      </c>
      <c r="F220" s="257" t="str">
        <f t="shared" si="3"/>
        <v>×</v>
      </c>
    </row>
    <row r="221" spans="1:6" ht="18.75" hidden="1" customHeight="1" x14ac:dyDescent="0.3">
      <c r="A221" s="21">
        <f>SUBTOTAL(103,B$3:B221)</f>
        <v>81</v>
      </c>
      <c r="B221" s="21">
        <f>purchase!A223</f>
        <v>219</v>
      </c>
      <c r="C221" s="11" t="str">
        <f>purchase!B223</f>
        <v>চিজ/পনির</v>
      </c>
      <c r="D221" s="11" t="str">
        <f>purchase!C223</f>
        <v>কেজি</v>
      </c>
      <c r="E221" s="31">
        <f>purchase!T223</f>
        <v>0</v>
      </c>
      <c r="F221" s="257" t="str">
        <f t="shared" si="3"/>
        <v>×</v>
      </c>
    </row>
    <row r="222" spans="1:6" ht="18.75" hidden="1" customHeight="1" x14ac:dyDescent="0.3">
      <c r="A222" s="21">
        <f>SUBTOTAL(103,B$3:B222)</f>
        <v>81</v>
      </c>
      <c r="B222" s="21">
        <f>purchase!A224</f>
        <v>220</v>
      </c>
      <c r="C222" s="11" t="str">
        <f>purchase!B224</f>
        <v>পানি</v>
      </c>
      <c r="D222" s="11" t="str">
        <f>purchase!C224</f>
        <v>লিটার</v>
      </c>
      <c r="E222" s="31">
        <f>purchase!T224</f>
        <v>0</v>
      </c>
      <c r="F222" s="257" t="str">
        <f t="shared" si="3"/>
        <v>×</v>
      </c>
    </row>
    <row r="223" spans="1:6" ht="18.75" hidden="1" customHeight="1" x14ac:dyDescent="0.3">
      <c r="A223" s="21">
        <f>SUBTOTAL(103,B$3:B223)</f>
        <v>81</v>
      </c>
      <c r="B223" s="21">
        <f>purchase!A225</f>
        <v>221</v>
      </c>
      <c r="C223" s="11" t="str">
        <f>purchase!B225</f>
        <v>বড় পানির জার</v>
      </c>
      <c r="D223" s="11" t="str">
        <f>purchase!C225</f>
        <v>পিস</v>
      </c>
      <c r="E223" s="31">
        <f>purchase!T225</f>
        <v>0</v>
      </c>
      <c r="F223" s="257" t="str">
        <f t="shared" si="3"/>
        <v>×</v>
      </c>
    </row>
    <row r="224" spans="1:6" ht="18.75" hidden="1" customHeight="1" x14ac:dyDescent="0.3">
      <c r="A224" s="21">
        <f>SUBTOTAL(103,B$3:B224)</f>
        <v>81</v>
      </c>
      <c r="B224" s="21">
        <f>purchase!A226</f>
        <v>222</v>
      </c>
      <c r="C224" s="11" t="str">
        <f>purchase!B226</f>
        <v>মামপানি</v>
      </c>
      <c r="D224" s="11" t="str">
        <f>purchase!C226</f>
        <v>পিস</v>
      </c>
      <c r="E224" s="31">
        <f>purchase!T226</f>
        <v>0</v>
      </c>
      <c r="F224" s="257" t="str">
        <f t="shared" si="3"/>
        <v>×</v>
      </c>
    </row>
    <row r="225" spans="1:6" ht="18.75" hidden="1" customHeight="1" x14ac:dyDescent="0.3">
      <c r="A225" s="21">
        <f>SUBTOTAL(103,B$3:B225)</f>
        <v>81</v>
      </c>
      <c r="B225" s="21">
        <f>purchase!A227</f>
        <v>223</v>
      </c>
      <c r="C225" s="11" t="str">
        <f>purchase!B227</f>
        <v>মুক্তাপানি (২লি:)</v>
      </c>
      <c r="D225" s="11" t="str">
        <f>purchase!C227</f>
        <v>পিস</v>
      </c>
      <c r="E225" s="31">
        <f>purchase!T227</f>
        <v>0</v>
      </c>
      <c r="F225" s="257" t="str">
        <f t="shared" si="3"/>
        <v>×</v>
      </c>
    </row>
    <row r="226" spans="1:6" ht="18.75" hidden="1" customHeight="1" x14ac:dyDescent="0.3">
      <c r="A226" s="21">
        <f>SUBTOTAL(103,B$3:B226)</f>
        <v>81</v>
      </c>
      <c r="B226" s="21">
        <f>purchase!A228</f>
        <v>224</v>
      </c>
      <c r="C226" s="11" t="str">
        <f>purchase!B228</f>
        <v>মুক্তাপানি(৫০০ মি:লি:)</v>
      </c>
      <c r="D226" s="11" t="str">
        <f>purchase!C228</f>
        <v>পিস</v>
      </c>
      <c r="E226" s="31">
        <f>purchase!T228</f>
        <v>0</v>
      </c>
      <c r="F226" s="257" t="str">
        <f t="shared" si="3"/>
        <v>×</v>
      </c>
    </row>
    <row r="227" spans="1:6" ht="18.75" hidden="1" customHeight="1" x14ac:dyDescent="0.3">
      <c r="A227" s="21">
        <f>SUBTOTAL(103,B$3:B227)</f>
        <v>81</v>
      </c>
      <c r="B227" s="21">
        <f>purchase!A229</f>
        <v>225</v>
      </c>
      <c r="C227" s="11" t="str">
        <f>purchase!B229</f>
        <v>মুক্তাপানি (২৫০মি:লি:)</v>
      </c>
      <c r="D227" s="11" t="str">
        <f>purchase!C229</f>
        <v>পিস</v>
      </c>
      <c r="E227" s="31">
        <f>purchase!T229</f>
        <v>0</v>
      </c>
      <c r="F227" s="257" t="str">
        <f t="shared" si="3"/>
        <v>×</v>
      </c>
    </row>
    <row r="228" spans="1:6" ht="18.75" hidden="1" customHeight="1" x14ac:dyDescent="0.3">
      <c r="A228" s="21">
        <f>SUBTOTAL(103,B$3:B228)</f>
        <v>81</v>
      </c>
      <c r="B228" s="21">
        <f>purchase!A230</f>
        <v>226</v>
      </c>
      <c r="C228" s="11" t="str">
        <f>purchase!B230</f>
        <v>রাজভোগ মিষ্টি/লাড্ডু</v>
      </c>
      <c r="D228" s="11" t="str">
        <f>purchase!C230</f>
        <v>কেজি</v>
      </c>
      <c r="E228" s="31">
        <f>purchase!T230</f>
        <v>0</v>
      </c>
      <c r="F228" s="257" t="str">
        <f t="shared" si="3"/>
        <v>×</v>
      </c>
    </row>
    <row r="229" spans="1:6" ht="18.75" customHeight="1" x14ac:dyDescent="0.3">
      <c r="A229" s="21">
        <f>SUBTOTAL(103,B$3:B229)</f>
        <v>82</v>
      </c>
      <c r="B229" s="21">
        <f>purchase!A231</f>
        <v>227</v>
      </c>
      <c r="C229" s="11" t="str">
        <f>purchase!B231</f>
        <v>কাচাছানার সন্দেশ</v>
      </c>
      <c r="D229" s="11" t="str">
        <f>purchase!C231</f>
        <v>কেজি</v>
      </c>
      <c r="E229" s="31">
        <f>purchase!T231</f>
        <v>8.9</v>
      </c>
      <c r="F229" s="257" t="str">
        <f t="shared" si="3"/>
        <v>OK</v>
      </c>
    </row>
    <row r="230" spans="1:6" ht="18.75" hidden="1" customHeight="1" x14ac:dyDescent="0.3">
      <c r="A230" s="21">
        <f>SUBTOTAL(103,B$3:B230)</f>
        <v>82</v>
      </c>
      <c r="B230" s="21">
        <f>purchase!A232</f>
        <v>228</v>
      </c>
      <c r="C230" s="11" t="str">
        <f>purchase!B232</f>
        <v>কফিমেট (চা/কফি,সুগার/নন-সুগার)</v>
      </c>
      <c r="D230" s="11" t="str">
        <f>purchase!C232</f>
        <v>কেজি</v>
      </c>
      <c r="E230" s="31">
        <f>purchase!T232</f>
        <v>0</v>
      </c>
      <c r="F230" s="257" t="str">
        <f t="shared" si="3"/>
        <v>×</v>
      </c>
    </row>
    <row r="231" spans="1:6" ht="18.75" hidden="1" customHeight="1" x14ac:dyDescent="0.3">
      <c r="A231" s="21">
        <f>SUBTOTAL(103,B$3:B231)</f>
        <v>82</v>
      </c>
      <c r="B231" s="21">
        <f>purchase!A233</f>
        <v>229</v>
      </c>
      <c r="C231" s="11" t="str">
        <f>purchase!B233</f>
        <v>কফি কাপ</v>
      </c>
      <c r="D231" s="11" t="str">
        <f>purchase!C233</f>
        <v>পিস</v>
      </c>
      <c r="E231" s="31">
        <f>purchase!T233</f>
        <v>0</v>
      </c>
      <c r="F231" s="257" t="str">
        <f t="shared" si="3"/>
        <v>×</v>
      </c>
    </row>
    <row r="232" spans="1:6" ht="18.75" customHeight="1" x14ac:dyDescent="0.3">
      <c r="A232" s="21">
        <f>SUBTOTAL(103,B$3:B232)</f>
        <v>83</v>
      </c>
      <c r="B232" s="21">
        <f>purchase!A234</f>
        <v>230</v>
      </c>
      <c r="C232" s="11" t="str">
        <f>purchase!B234</f>
        <v>কাপদই/কাপ আইসক্রিম</v>
      </c>
      <c r="D232" s="11" t="str">
        <f>purchase!C234</f>
        <v>পিস</v>
      </c>
      <c r="E232" s="31">
        <f>purchase!T234</f>
        <v>270</v>
      </c>
      <c r="F232" s="257" t="str">
        <f t="shared" si="3"/>
        <v>OK</v>
      </c>
    </row>
    <row r="233" spans="1:6" ht="18.75" hidden="1" customHeight="1" x14ac:dyDescent="0.3">
      <c r="A233" s="21">
        <f>SUBTOTAL(103,B$3:B233)</f>
        <v>83</v>
      </c>
      <c r="B233" s="21">
        <f>purchase!A235</f>
        <v>231</v>
      </c>
      <c r="C233" s="11" t="str">
        <f>purchase!B235</f>
        <v xml:space="preserve">চমচম </v>
      </c>
      <c r="D233" s="11" t="str">
        <f>purchase!C235</f>
        <v>কেজি</v>
      </c>
      <c r="E233" s="31">
        <f>purchase!T235</f>
        <v>0</v>
      </c>
      <c r="F233" s="257" t="str">
        <f t="shared" si="3"/>
        <v>×</v>
      </c>
    </row>
    <row r="234" spans="1:6" ht="18.75" hidden="1" customHeight="1" x14ac:dyDescent="0.3">
      <c r="A234" s="21">
        <f>SUBTOTAL(103,B$3:B234)</f>
        <v>83</v>
      </c>
      <c r="B234" s="21">
        <f>purchase!A236</f>
        <v>232</v>
      </c>
      <c r="C234" s="11" t="str">
        <f>purchase!B236</f>
        <v>রসমালাই</v>
      </c>
      <c r="D234" s="11" t="str">
        <f>purchase!C236</f>
        <v>কেজি</v>
      </c>
      <c r="E234" s="31">
        <f>purchase!T236</f>
        <v>0</v>
      </c>
      <c r="F234" s="257" t="str">
        <f t="shared" si="3"/>
        <v>×</v>
      </c>
    </row>
    <row r="235" spans="1:6" ht="18.75" hidden="1" customHeight="1" x14ac:dyDescent="0.3">
      <c r="A235" s="21">
        <f>SUBTOTAL(103,B$3:B235)</f>
        <v>83</v>
      </c>
      <c r="B235" s="21">
        <f>purchase!A237</f>
        <v>233</v>
      </c>
      <c r="C235" s="11" t="str">
        <f>purchase!B237</f>
        <v>জর্দ্দামিষ্টি</v>
      </c>
      <c r="D235" s="11" t="str">
        <f>purchase!C237</f>
        <v>কেজি</v>
      </c>
      <c r="E235" s="31">
        <f>purchase!T237</f>
        <v>0</v>
      </c>
      <c r="F235" s="257" t="str">
        <f t="shared" si="3"/>
        <v>×</v>
      </c>
    </row>
    <row r="236" spans="1:6" ht="18.75" hidden="1" customHeight="1" x14ac:dyDescent="0.3">
      <c r="A236" s="21">
        <f>SUBTOTAL(103,B$3:B236)</f>
        <v>83</v>
      </c>
      <c r="B236" s="21">
        <f>purchase!A238</f>
        <v>234</v>
      </c>
      <c r="C236" s="11" t="str">
        <f>purchase!B238</f>
        <v>কালোজাম</v>
      </c>
      <c r="D236" s="11" t="str">
        <f>purchase!C238</f>
        <v>কেজি</v>
      </c>
      <c r="E236" s="31">
        <f>purchase!T238</f>
        <v>0</v>
      </c>
      <c r="F236" s="257" t="str">
        <f t="shared" si="3"/>
        <v>×</v>
      </c>
    </row>
    <row r="237" spans="1:6" ht="18.75" hidden="1" customHeight="1" x14ac:dyDescent="0.3">
      <c r="A237" s="21">
        <f>SUBTOTAL(103,B$3:B237)</f>
        <v>83</v>
      </c>
      <c r="B237" s="21">
        <f>purchase!A239</f>
        <v>235</v>
      </c>
      <c r="C237" s="11" t="str">
        <f>purchase!B239</f>
        <v>দই (মিষ্টি/টক)</v>
      </c>
      <c r="D237" s="11" t="str">
        <f>purchase!C239</f>
        <v>কেজি</v>
      </c>
      <c r="E237" s="31">
        <f>purchase!T239</f>
        <v>0</v>
      </c>
      <c r="F237" s="257" t="str">
        <f t="shared" si="3"/>
        <v>×</v>
      </c>
    </row>
    <row r="238" spans="1:6" ht="18.75" hidden="1" customHeight="1" x14ac:dyDescent="0.3">
      <c r="A238" s="21">
        <f>SUBTOTAL(103,B$3:B238)</f>
        <v>83</v>
      </c>
      <c r="B238" s="21">
        <f>purchase!A240</f>
        <v>236</v>
      </c>
      <c r="C238" s="11" t="str">
        <f>purchase!B240</f>
        <v>রসগোল্লা/বালুসাই</v>
      </c>
      <c r="D238" s="11" t="str">
        <f>purchase!C240</f>
        <v>কেজি</v>
      </c>
      <c r="E238" s="31">
        <f>purchase!T240</f>
        <v>0</v>
      </c>
      <c r="F238" s="257" t="str">
        <f t="shared" si="3"/>
        <v>×</v>
      </c>
    </row>
    <row r="239" spans="1:6" ht="18.75" hidden="1" customHeight="1" x14ac:dyDescent="0.3">
      <c r="A239" s="21">
        <f>SUBTOTAL(103,B$3:B239)</f>
        <v>83</v>
      </c>
      <c r="B239" s="21">
        <f>purchase!A241</f>
        <v>237</v>
      </c>
      <c r="C239" s="11" t="str">
        <f>purchase!B241</f>
        <v>জিলাপী/রেশমী জিলাপী</v>
      </c>
      <c r="D239" s="11" t="str">
        <f>purchase!C241</f>
        <v>কেজি</v>
      </c>
      <c r="E239" s="31">
        <f>purchase!T241</f>
        <v>0</v>
      </c>
      <c r="F239" s="257" t="str">
        <f t="shared" si="3"/>
        <v>×</v>
      </c>
    </row>
    <row r="240" spans="1:6" ht="18.75" hidden="1" customHeight="1" x14ac:dyDescent="0.3">
      <c r="A240" s="21">
        <f>SUBTOTAL(103,B$3:B240)</f>
        <v>83</v>
      </c>
      <c r="B240" s="21">
        <f>purchase!A242</f>
        <v>238</v>
      </c>
      <c r="C240" s="11" t="str">
        <f>purchase!B242</f>
        <v>খেজুর গুড়</v>
      </c>
      <c r="D240" s="11" t="str">
        <f>purchase!C242</f>
        <v>কেজি</v>
      </c>
      <c r="E240" s="31">
        <f>purchase!T242</f>
        <v>0</v>
      </c>
      <c r="F240" s="257" t="str">
        <f t="shared" si="3"/>
        <v>×</v>
      </c>
    </row>
    <row r="241" spans="1:6" ht="18.75" hidden="1" customHeight="1" x14ac:dyDescent="0.3">
      <c r="A241" s="21">
        <f>SUBTOTAL(103,B$3:B241)</f>
        <v>83</v>
      </c>
      <c r="B241" s="21">
        <f>purchase!A243</f>
        <v>239</v>
      </c>
      <c r="C241" s="11" t="str">
        <f>purchase!B243</f>
        <v>চানাচুর</v>
      </c>
      <c r="D241" s="11" t="str">
        <f>purchase!C243</f>
        <v>কেজি</v>
      </c>
      <c r="E241" s="31">
        <f>purchase!T243</f>
        <v>0</v>
      </c>
      <c r="F241" s="257" t="str">
        <f t="shared" si="3"/>
        <v>×</v>
      </c>
    </row>
    <row r="242" spans="1:6" ht="18.75" hidden="1" customHeight="1" x14ac:dyDescent="0.3">
      <c r="A242" s="21">
        <f>SUBTOTAL(103,B$3:B242)</f>
        <v>83</v>
      </c>
      <c r="B242" s="21">
        <f>purchase!A244</f>
        <v>240</v>
      </c>
      <c r="C242" s="11" t="str">
        <f>purchase!B244</f>
        <v>ফক্স চকলেট</v>
      </c>
      <c r="D242" s="11" t="str">
        <f>purchase!C244</f>
        <v>পিস</v>
      </c>
      <c r="E242" s="31">
        <f>purchase!T244</f>
        <v>0</v>
      </c>
      <c r="F242" s="257" t="str">
        <f t="shared" si="3"/>
        <v>×</v>
      </c>
    </row>
    <row r="243" spans="1:6" ht="18.75" customHeight="1" x14ac:dyDescent="0.3">
      <c r="A243" s="21">
        <f>SUBTOTAL(103,B$3:B243)</f>
        <v>84</v>
      </c>
      <c r="B243" s="21">
        <f>purchase!A245</f>
        <v>241</v>
      </c>
      <c r="C243" s="11" t="str">
        <f>purchase!B245</f>
        <v>পরোটা/রুটি/বন</v>
      </c>
      <c r="D243" s="11" t="str">
        <f>purchase!C245</f>
        <v>পিস</v>
      </c>
      <c r="E243" s="31">
        <f>purchase!T245</f>
        <v>305</v>
      </c>
      <c r="F243" s="257" t="str">
        <f t="shared" si="3"/>
        <v>OK</v>
      </c>
    </row>
    <row r="244" spans="1:6" ht="18.75" hidden="1" customHeight="1" x14ac:dyDescent="0.3">
      <c r="A244" s="21">
        <f>SUBTOTAL(103,B$3:B244)</f>
        <v>84</v>
      </c>
      <c r="B244" s="21">
        <f>purchase!A246</f>
        <v>242</v>
      </c>
      <c r="C244" s="11" t="str">
        <f>purchase!B246</f>
        <v>থাই স্যুপ</v>
      </c>
      <c r="D244" s="11" t="str">
        <f>purchase!C246</f>
        <v>কেজি</v>
      </c>
      <c r="E244" s="31">
        <f>purchase!T246</f>
        <v>0</v>
      </c>
      <c r="F244" s="257" t="str">
        <f t="shared" si="3"/>
        <v>×</v>
      </c>
    </row>
    <row r="245" spans="1:6" ht="18.75" hidden="1" customHeight="1" x14ac:dyDescent="0.3">
      <c r="A245" s="21">
        <f>SUBTOTAL(103,B$3:B245)</f>
        <v>84</v>
      </c>
      <c r="B245" s="21">
        <f>purchase!A247</f>
        <v>243</v>
      </c>
      <c r="C245" s="11" t="str">
        <f>purchase!B247</f>
        <v>বাটার</v>
      </c>
      <c r="D245" s="11" t="str">
        <f>purchase!C247</f>
        <v>কেজি</v>
      </c>
      <c r="E245" s="31">
        <f>purchase!T247</f>
        <v>0</v>
      </c>
      <c r="F245" s="257" t="str">
        <f t="shared" si="3"/>
        <v>×</v>
      </c>
    </row>
    <row r="246" spans="1:6" ht="18.75" customHeight="1" x14ac:dyDescent="0.3">
      <c r="A246" s="21">
        <f>SUBTOTAL(103,B$3:B246)</f>
        <v>85</v>
      </c>
      <c r="B246" s="21">
        <f>purchase!A248</f>
        <v>244</v>
      </c>
      <c r="C246" s="11" t="str">
        <f>purchase!B248</f>
        <v>বাবুর্চী বিল</v>
      </c>
      <c r="D246" s="11" t="str">
        <f>purchase!C248</f>
        <v>জন</v>
      </c>
      <c r="E246" s="31">
        <f>purchase!T248</f>
        <v>500</v>
      </c>
      <c r="F246" s="257" t="str">
        <f t="shared" si="3"/>
        <v>OK</v>
      </c>
    </row>
    <row r="247" spans="1:6" ht="18.75" customHeight="1" x14ac:dyDescent="0.3">
      <c r="A247" s="21">
        <f>SUBTOTAL(103,B$3:B247)</f>
        <v>86</v>
      </c>
      <c r="B247" s="21">
        <f>purchase!A249</f>
        <v>245</v>
      </c>
      <c r="C247" s="11" t="str">
        <f>purchase!B249</f>
        <v>বিবিধ</v>
      </c>
      <c r="D247" s="11" t="str">
        <f>purchase!C249</f>
        <v>টাকা</v>
      </c>
      <c r="E247" s="31">
        <f>purchase!T249</f>
        <v>6276</v>
      </c>
      <c r="F247" s="257" t="str">
        <f t="shared" si="3"/>
        <v>OK</v>
      </c>
    </row>
    <row r="248" spans="1:6" ht="18.75" customHeight="1" x14ac:dyDescent="0.3">
      <c r="A248" s="21">
        <f>SUBTOTAL(103,B$3:B248)</f>
        <v>87</v>
      </c>
      <c r="B248" s="21">
        <f>purchase!A250</f>
        <v>246</v>
      </c>
      <c r="C248" s="11" t="str">
        <f>purchase!B250</f>
        <v>রিক্সাভাড়া/গাড়ী ভাড়া</v>
      </c>
      <c r="D248" s="11" t="str">
        <f>purchase!C250</f>
        <v>টাকা</v>
      </c>
      <c r="E248" s="31">
        <f>purchase!T250</f>
        <v>470</v>
      </c>
      <c r="F248" s="257" t="str">
        <f t="shared" si="3"/>
        <v>OK</v>
      </c>
    </row>
    <row r="249" spans="1:6" ht="18.75" customHeight="1" x14ac:dyDescent="0.3">
      <c r="A249" s="21">
        <f>SUBTOTAL(103,B$3:B249)</f>
        <v>88</v>
      </c>
      <c r="B249" s="21">
        <f>purchase!A251</f>
        <v>247</v>
      </c>
      <c r="C249" s="11" t="str">
        <f>purchase!B251</f>
        <v>ক্রোকারিজ/ডেকোরেটর বিল</v>
      </c>
      <c r="D249" s="11" t="str">
        <f>purchase!C251</f>
        <v>টাকা</v>
      </c>
      <c r="E249" s="31">
        <f>purchase!T251</f>
        <v>7000</v>
      </c>
      <c r="F249" s="257" t="str">
        <f t="shared" si="3"/>
        <v>OK</v>
      </c>
    </row>
    <row r="250" spans="1:6" ht="18.75" customHeight="1" x14ac:dyDescent="0.3">
      <c r="A250" s="21">
        <f>SUBTOTAL(103,B$3:B250)</f>
        <v>89</v>
      </c>
      <c r="B250" s="21">
        <f>purchase!A252</f>
        <v>248</v>
      </c>
      <c r="C250" s="11" t="str">
        <f>purchase!B252</f>
        <v>মাছ কাটা</v>
      </c>
      <c r="D250" s="11" t="str">
        <f>purchase!C252</f>
        <v>টাকা</v>
      </c>
      <c r="E250" s="31">
        <f>purchase!T252</f>
        <v>710</v>
      </c>
      <c r="F250" s="257" t="str">
        <f t="shared" si="3"/>
        <v>OK</v>
      </c>
    </row>
    <row r="251" spans="1:6" ht="18.75" customHeight="1" x14ac:dyDescent="0.3">
      <c r="A251" s="21">
        <f>SUBTOTAL(103,B$3:B251)</f>
        <v>90</v>
      </c>
      <c r="B251" s="21">
        <f>purchase!A253</f>
        <v>249</v>
      </c>
      <c r="C251" s="11" t="str">
        <f>purchase!B253</f>
        <v>মিনতি</v>
      </c>
      <c r="D251" s="11" t="str">
        <f>purchase!C253</f>
        <v>টাকা</v>
      </c>
      <c r="E251" s="31">
        <f>purchase!T253</f>
        <v>2230</v>
      </c>
      <c r="F251" s="257" t="str">
        <f t="shared" si="3"/>
        <v>OK</v>
      </c>
    </row>
    <row r="252" spans="1:6" ht="18.75" customHeight="1" x14ac:dyDescent="0.3">
      <c r="A252" s="21">
        <f>SUBTOTAL(103,B$3:B252)</f>
        <v>91</v>
      </c>
      <c r="B252" s="21">
        <f>purchase!A254</f>
        <v>250</v>
      </c>
      <c r="C252" s="11" t="str">
        <f>purchase!B254</f>
        <v xml:space="preserve">অতিরিক্ত জনবল বাবদ </v>
      </c>
      <c r="D252" s="11" t="str">
        <f>purchase!C254</f>
        <v>টাকা</v>
      </c>
      <c r="E252" s="31">
        <f>purchase!T254</f>
        <v>14600</v>
      </c>
      <c r="F252" s="257" t="str">
        <f t="shared" si="3"/>
        <v>OK</v>
      </c>
    </row>
    <row r="253" spans="1:6" x14ac:dyDescent="0.25">
      <c r="A253" s="22"/>
      <c r="B253" s="10"/>
      <c r="C253" s="10"/>
      <c r="D253" s="10"/>
      <c r="E253" s="36"/>
    </row>
  </sheetData>
  <autoFilter ref="F1:F253" xr:uid="{00000000-0009-0000-0000-000001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50" priority="2" operator="lessThan">
      <formula>0</formula>
    </cfRule>
  </conditionalFormatting>
  <conditionalFormatting sqref="F3:F252">
    <cfRule type="cellIs" dxfId="49" priority="3" operator="equal">
      <formula>"NZ"</formula>
    </cfRule>
    <cfRule type="cellIs" dxfId="48" priority="4" operator="equal">
      <formula>"OK"</formula>
    </cfRule>
  </conditionalFormatting>
  <conditionalFormatting sqref="F1:F1048576">
    <cfRule type="cellIs" dxfId="47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tabSelected="1" zoomScaleNormal="100" workbookViewId="0">
      <pane xSplit="15" ySplit="2" topLeftCell="X3" activePane="bottomRight" state="frozen"/>
      <selection pane="topRight" activeCell="P1" sqref="P1"/>
      <selection pane="bottomLeft" activeCell="A3" sqref="A3"/>
      <selection pane="bottomRight" activeCell="I5" sqref="I5"/>
    </sheetView>
  </sheetViews>
  <sheetFormatPr defaultColWidth="9.140625" defaultRowHeight="20.25" customHeight="1" x14ac:dyDescent="0.3"/>
  <cols>
    <col min="1" max="1" width="5.28515625" style="270" customWidth="1"/>
    <col min="2" max="2" width="6" style="5" customWidth="1"/>
    <col min="3" max="3" width="26.710937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4.42578125" style="5" customWidth="1"/>
    <col min="13" max="13" width="12.570312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60"/>
    <col min="18" max="35" width="9.140625" style="1"/>
    <col min="36" max="37" width="9.140625" style="5"/>
    <col min="38" max="16384" width="9.140625" style="1"/>
  </cols>
  <sheetData>
    <row r="1" spans="1:37" ht="54" customHeight="1" x14ac:dyDescent="0.3">
      <c r="A1" s="316" t="s">
        <v>450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264">
        <f>COUNTIF(E4:L253, "&lt;0")</f>
        <v>0</v>
      </c>
      <c r="N1" s="261">
        <f>F254+L254</f>
        <v>563308.29566965054</v>
      </c>
      <c r="O1" s="80" t="b">
        <f>ROUND(N1,2)=ROUND(N2,2)</f>
        <v>1</v>
      </c>
      <c r="P1" s="23"/>
    </row>
    <row r="2" spans="1:37" s="2" customFormat="1" ht="52.5" customHeight="1" x14ac:dyDescent="0.25">
      <c r="A2" s="266" t="s">
        <v>0</v>
      </c>
      <c r="B2" s="267" t="s">
        <v>226</v>
      </c>
      <c r="C2" s="267" t="s">
        <v>1</v>
      </c>
      <c r="D2" s="267" t="s">
        <v>2</v>
      </c>
      <c r="E2" s="268" t="s">
        <v>227</v>
      </c>
      <c r="F2" s="268" t="s">
        <v>366</v>
      </c>
      <c r="G2" s="268" t="s">
        <v>401</v>
      </c>
      <c r="H2" s="268" t="s">
        <v>402</v>
      </c>
      <c r="I2" s="268" t="s">
        <v>228</v>
      </c>
      <c r="J2" s="268" t="s">
        <v>230</v>
      </c>
      <c r="K2" s="268" t="s">
        <v>229</v>
      </c>
      <c r="L2" s="268" t="s">
        <v>365</v>
      </c>
      <c r="M2" s="41" t="s">
        <v>224</v>
      </c>
      <c r="N2" s="262">
        <f>H254+J254</f>
        <v>563308.29566965066</v>
      </c>
      <c r="O2" s="24"/>
      <c r="P2" s="24"/>
      <c r="Q2" s="259" t="s">
        <v>338</v>
      </c>
    </row>
    <row r="3" spans="1:37" ht="20.25" customHeight="1" x14ac:dyDescent="0.3">
      <c r="A3" s="39" t="s">
        <v>254</v>
      </c>
      <c r="B3" s="39" t="s">
        <v>217</v>
      </c>
      <c r="C3" s="39" t="s">
        <v>218</v>
      </c>
      <c r="D3" s="39" t="s">
        <v>219</v>
      </c>
      <c r="E3" s="37" t="s">
        <v>451</v>
      </c>
      <c r="F3" s="37" t="s">
        <v>220</v>
      </c>
      <c r="G3" s="37" t="s">
        <v>221</v>
      </c>
      <c r="H3" s="37" t="s">
        <v>222</v>
      </c>
      <c r="I3" s="37" t="s">
        <v>231</v>
      </c>
      <c r="J3" s="37" t="s">
        <v>232</v>
      </c>
      <c r="K3" s="37" t="s">
        <v>233</v>
      </c>
      <c r="L3" s="37" t="s">
        <v>234</v>
      </c>
      <c r="M3" s="38"/>
      <c r="N3" s="23"/>
      <c r="O3" s="23"/>
      <c r="P3" s="23"/>
      <c r="Q3" s="265" t="s">
        <v>363</v>
      </c>
      <c r="AJ3" s="5" t="s">
        <v>13</v>
      </c>
      <c r="AK3" s="5" t="s">
        <v>15</v>
      </c>
    </row>
    <row r="4" spans="1:37" ht="20.25" customHeight="1" x14ac:dyDescent="0.3">
      <c r="A4" s="39">
        <f>SUBTOTAL(103,B$4:B4)</f>
        <v>1</v>
      </c>
      <c r="B4" s="21">
        <f>purchase!A5</f>
        <v>1</v>
      </c>
      <c r="C4" s="43" t="str">
        <f>purchase!B5</f>
        <v>মিনিকেট চাল (রশিদ)</v>
      </c>
      <c r="D4" s="21" t="str">
        <f>purchase!C5</f>
        <v>কেজি</v>
      </c>
      <c r="E4" s="44">
        <f>store!X3</f>
        <v>67</v>
      </c>
      <c r="F4" s="44">
        <f>E4*M4</f>
        <v>5510.7068439236828</v>
      </c>
      <c r="G4" s="44">
        <f>purchase!T5</f>
        <v>100</v>
      </c>
      <c r="H4" s="44">
        <f>G4*purchase!U5</f>
        <v>8150</v>
      </c>
      <c r="I4" s="44">
        <f>store!E3</f>
        <v>20</v>
      </c>
      <c r="J4" s="44">
        <f>I4*store!D3</f>
        <v>1719.9227055349547</v>
      </c>
      <c r="K4" s="44">
        <f>(G4+I4)-E4</f>
        <v>53</v>
      </c>
      <c r="L4" s="44">
        <f>K4*M4</f>
        <v>4359.2158616112711</v>
      </c>
      <c r="M4" s="45">
        <f>IF(ISERR((J4+H4)/(G4+I4)),purchase!U5,(J4+H4)/(G4+I4))</f>
        <v>82.249355879457951</v>
      </c>
      <c r="N4" s="46">
        <f>J4+H4</f>
        <v>9869.9227055349547</v>
      </c>
      <c r="O4" s="46">
        <f>L4+F4</f>
        <v>9869.9227055349547</v>
      </c>
      <c r="P4" s="47" t="b">
        <f>ROUND(N4,2)=ROUND(O4,2)</f>
        <v>1</v>
      </c>
      <c r="Q4" s="257" t="str">
        <f>IF(AND(F4=0,L4=0),"×","OK")</f>
        <v>OK</v>
      </c>
      <c r="AJ4" s="64">
        <f>M4</f>
        <v>82.249355879457951</v>
      </c>
      <c r="AK4" s="64">
        <f>K4</f>
        <v>53</v>
      </c>
    </row>
    <row r="5" spans="1:37" ht="20.25" customHeight="1" x14ac:dyDescent="0.3">
      <c r="A5" s="42">
        <f>SUBTOTAL(103,B$4:B5)</f>
        <v>2</v>
      </c>
      <c r="B5" s="21">
        <f>purchase!A6</f>
        <v>2</v>
      </c>
      <c r="C5" s="43" t="str">
        <f>purchase!B6</f>
        <v xml:space="preserve">নাজিরশাইল চাল </v>
      </c>
      <c r="D5" s="21" t="str">
        <f>purchase!C6</f>
        <v>কেজি</v>
      </c>
      <c r="E5" s="44">
        <f>store!X4</f>
        <v>0</v>
      </c>
      <c r="F5" s="44">
        <f t="shared" ref="F5:F68" si="0">E5*M5</f>
        <v>0</v>
      </c>
      <c r="G5" s="44">
        <f>purchase!T6</f>
        <v>0</v>
      </c>
      <c r="H5" s="44">
        <f>G5*purchase!U6</f>
        <v>0</v>
      </c>
      <c r="I5" s="44">
        <f>store!E4</f>
        <v>0</v>
      </c>
      <c r="J5" s="44">
        <f>I5*store!D4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IF(ISERR((J5+H5)/(G5+I5)),purchase!U6,(J5+H5)/(G5+I5))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57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 x14ac:dyDescent="0.3">
      <c r="A6" s="39">
        <f>SUBTOTAL(103,B$4:B6)</f>
        <v>3</v>
      </c>
      <c r="B6" s="21">
        <f>purchase!A7</f>
        <v>3</v>
      </c>
      <c r="C6" s="43" t="str">
        <f>purchase!B7</f>
        <v xml:space="preserve">কাটারি চাল </v>
      </c>
      <c r="D6" s="21" t="str">
        <f>purchase!C7</f>
        <v>কেজি</v>
      </c>
      <c r="E6" s="44">
        <f>store!X5</f>
        <v>22</v>
      </c>
      <c r="F6" s="44">
        <f t="shared" si="0"/>
        <v>2357.690526918921</v>
      </c>
      <c r="G6" s="44">
        <f>purchase!T7</f>
        <v>25</v>
      </c>
      <c r="H6" s="44">
        <f>G6*purchase!U7</f>
        <v>2950</v>
      </c>
      <c r="I6" s="44">
        <f>store!E5</f>
        <v>40</v>
      </c>
      <c r="J6" s="44">
        <f>I6*store!D5</f>
        <v>4015.9038295331757</v>
      </c>
      <c r="K6" s="44">
        <f t="shared" si="1"/>
        <v>43</v>
      </c>
      <c r="L6" s="44">
        <f t="shared" si="2"/>
        <v>4608.2133026142546</v>
      </c>
      <c r="M6" s="45">
        <f>IF(ISERR((J6+H6)/(G6+I6)),purchase!U7,(J6+H6)/(G6+I6))</f>
        <v>107.16775122358732</v>
      </c>
      <c r="N6" s="46">
        <f t="shared" si="3"/>
        <v>6965.9038295331757</v>
      </c>
      <c r="O6" s="46">
        <f t="shared" si="4"/>
        <v>6965.9038295331757</v>
      </c>
      <c r="P6" s="47" t="b">
        <f t="shared" si="5"/>
        <v>1</v>
      </c>
      <c r="Q6" s="257" t="str">
        <f t="shared" si="6"/>
        <v>OK</v>
      </c>
      <c r="AJ6" s="64">
        <f t="shared" si="7"/>
        <v>107.16775122358732</v>
      </c>
      <c r="AK6" s="64">
        <f t="shared" si="8"/>
        <v>43</v>
      </c>
    </row>
    <row r="7" spans="1:37" ht="20.25" customHeight="1" x14ac:dyDescent="0.3">
      <c r="A7" s="39">
        <f>SUBTOTAL(103,B$4:B7)</f>
        <v>4</v>
      </c>
      <c r="B7" s="21">
        <f>purchase!A8</f>
        <v>4</v>
      </c>
      <c r="C7" s="43" t="str">
        <f>purchase!B8</f>
        <v>পোলাও চাল (এরফান)</v>
      </c>
      <c r="D7" s="21" t="str">
        <f>purchase!C8</f>
        <v>কেজি</v>
      </c>
      <c r="E7" s="44">
        <f>store!X6</f>
        <v>94</v>
      </c>
      <c r="F7" s="44">
        <f t="shared" si="0"/>
        <v>10844.627888114172</v>
      </c>
      <c r="G7" s="44">
        <f>purchase!T8</f>
        <v>100</v>
      </c>
      <c r="H7" s="44">
        <f>G7*purchase!U8</f>
        <v>11600</v>
      </c>
      <c r="I7" s="44">
        <f>store!E6</f>
        <v>29</v>
      </c>
      <c r="J7" s="44">
        <f>I7*store!D6</f>
        <v>3282.521250709874</v>
      </c>
      <c r="K7" s="44">
        <f t="shared" si="1"/>
        <v>35</v>
      </c>
      <c r="L7" s="44">
        <f t="shared" si="2"/>
        <v>4037.893362595702</v>
      </c>
      <c r="M7" s="45">
        <f>IF(ISERR((J7+H7)/(G7+I7)),purchase!U8,(J7+H7)/(G7+I7))</f>
        <v>115.36838178844863</v>
      </c>
      <c r="N7" s="46">
        <f t="shared" si="3"/>
        <v>14882.521250709873</v>
      </c>
      <c r="O7" s="46">
        <f t="shared" si="4"/>
        <v>14882.521250709873</v>
      </c>
      <c r="P7" s="47" t="b">
        <f t="shared" si="5"/>
        <v>1</v>
      </c>
      <c r="Q7" s="257" t="str">
        <f t="shared" si="6"/>
        <v>OK</v>
      </c>
      <c r="AJ7" s="64">
        <f t="shared" si="7"/>
        <v>115.36838178844863</v>
      </c>
      <c r="AK7" s="64">
        <f t="shared" si="8"/>
        <v>35</v>
      </c>
    </row>
    <row r="8" spans="1:37" ht="20.25" customHeight="1" x14ac:dyDescent="0.3">
      <c r="A8" s="42">
        <f>SUBTOTAL(103,B$4:B8)</f>
        <v>5</v>
      </c>
      <c r="B8" s="21">
        <f>purchase!A9</f>
        <v>5</v>
      </c>
      <c r="C8" s="43" t="str">
        <f>purchase!B9</f>
        <v>বাসমতি চাল</v>
      </c>
      <c r="D8" s="21" t="str">
        <f>purchase!C9</f>
        <v>কেজি</v>
      </c>
      <c r="E8" s="44">
        <f>store!X7</f>
        <v>0</v>
      </c>
      <c r="F8" s="44">
        <f t="shared" si="0"/>
        <v>0</v>
      </c>
      <c r="G8" s="44">
        <f>purchase!T9</f>
        <v>0</v>
      </c>
      <c r="H8" s="44">
        <f>G8*purchase!U9</f>
        <v>0</v>
      </c>
      <c r="I8" s="44">
        <f>store!E7</f>
        <v>0</v>
      </c>
      <c r="J8" s="44">
        <f>I8*store!D7</f>
        <v>0</v>
      </c>
      <c r="K8" s="44">
        <f t="shared" si="1"/>
        <v>0</v>
      </c>
      <c r="L8" s="44">
        <f t="shared" si="2"/>
        <v>0</v>
      </c>
      <c r="M8" s="45">
        <f>IF(ISERR((J8+H8)/(G8+I8)),purchase!U9,(J8+H8)/(G8+I8))</f>
        <v>330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57" t="str">
        <f t="shared" si="6"/>
        <v>×</v>
      </c>
      <c r="AJ8" s="64">
        <f t="shared" si="7"/>
        <v>330</v>
      </c>
      <c r="AK8" s="64">
        <f t="shared" si="8"/>
        <v>0</v>
      </c>
    </row>
    <row r="9" spans="1:37" ht="20.25" customHeight="1" x14ac:dyDescent="0.3">
      <c r="A9" s="39">
        <f>SUBTOTAL(103,B$4:B9)</f>
        <v>6</v>
      </c>
      <c r="B9" s="21">
        <f>purchase!A10</f>
        <v>6</v>
      </c>
      <c r="C9" s="43" t="str">
        <f>purchase!B10</f>
        <v>মশুর ডাল</v>
      </c>
      <c r="D9" s="21" t="str">
        <f>purchase!C10</f>
        <v>কেজি</v>
      </c>
      <c r="E9" s="44">
        <f>store!X8</f>
        <v>15.2</v>
      </c>
      <c r="F9" s="44">
        <f t="shared" si="0"/>
        <v>1982.3245297553256</v>
      </c>
      <c r="G9" s="44">
        <f>purchase!T10</f>
        <v>30</v>
      </c>
      <c r="H9" s="44">
        <f>G9*purchase!U10</f>
        <v>3900</v>
      </c>
      <c r="I9" s="44">
        <f>store!E8</f>
        <v>3.2199999999999918</v>
      </c>
      <c r="J9" s="44">
        <f>I9*store!D8</f>
        <v>432.42242621525628</v>
      </c>
      <c r="K9" s="44">
        <f t="shared" si="1"/>
        <v>18.019999999999992</v>
      </c>
      <c r="L9" s="44">
        <f>K9*M9</f>
        <v>2350.0978964599312</v>
      </c>
      <c r="M9" s="45">
        <f>IF(ISERR((J9+H9)/(G9+I9)),purchase!U10,(J9+H9)/(G9+I9))</f>
        <v>130.416087483903</v>
      </c>
      <c r="N9" s="46">
        <f t="shared" si="3"/>
        <v>4332.4224262152566</v>
      </c>
      <c r="O9" s="46">
        <f t="shared" si="4"/>
        <v>4332.4224262152566</v>
      </c>
      <c r="P9" s="47" t="b">
        <f t="shared" si="5"/>
        <v>1</v>
      </c>
      <c r="Q9" s="257" t="str">
        <f t="shared" si="6"/>
        <v>OK</v>
      </c>
      <c r="AJ9" s="64">
        <f t="shared" si="7"/>
        <v>130.416087483903</v>
      </c>
      <c r="AK9" s="64">
        <f t="shared" si="8"/>
        <v>18.019999999999992</v>
      </c>
    </row>
    <row r="10" spans="1:37" ht="20.25" customHeight="1" x14ac:dyDescent="0.3">
      <c r="A10" s="39">
        <f>SUBTOTAL(103,B$4:B10)</f>
        <v>7</v>
      </c>
      <c r="B10" s="21">
        <f>purchase!A11</f>
        <v>7</v>
      </c>
      <c r="C10" s="43" t="str">
        <f>purchase!B11</f>
        <v xml:space="preserve">মুগ ডাল </v>
      </c>
      <c r="D10" s="21" t="str">
        <f>purchase!C11</f>
        <v>কেজি</v>
      </c>
      <c r="E10" s="44">
        <f>store!X9</f>
        <v>2.9</v>
      </c>
      <c r="F10" s="44">
        <f t="shared" si="0"/>
        <v>424.6214046876388</v>
      </c>
      <c r="G10" s="44">
        <f>purchase!T11</f>
        <v>0</v>
      </c>
      <c r="H10" s="44">
        <f>G10*purchase!U11</f>
        <v>0</v>
      </c>
      <c r="I10" s="44">
        <f>store!E9</f>
        <v>7.8700000000000045</v>
      </c>
      <c r="J10" s="44">
        <f>I10*store!D9</f>
        <v>1152.3346396178342</v>
      </c>
      <c r="K10" s="44">
        <f t="shared" si="1"/>
        <v>4.9700000000000042</v>
      </c>
      <c r="L10" s="44">
        <f t="shared" si="2"/>
        <v>727.71323493019531</v>
      </c>
      <c r="M10" s="45">
        <f>IF(ISERR((J10+H10)/(G10+I10)),purchase!U11,(J10+H10)/(G10+I10))</f>
        <v>146.42117403022027</v>
      </c>
      <c r="N10" s="46">
        <f t="shared" si="3"/>
        <v>1152.3346396178342</v>
      </c>
      <c r="O10" s="46">
        <f t="shared" si="4"/>
        <v>1152.334639617834</v>
      </c>
      <c r="P10" s="47" t="b">
        <f t="shared" si="5"/>
        <v>1</v>
      </c>
      <c r="Q10" s="257" t="str">
        <f t="shared" si="6"/>
        <v>OK</v>
      </c>
      <c r="AJ10" s="64">
        <f t="shared" si="7"/>
        <v>146.42117403022027</v>
      </c>
      <c r="AK10" s="64">
        <f t="shared" si="8"/>
        <v>4.9700000000000042</v>
      </c>
    </row>
    <row r="11" spans="1:37" ht="20.25" customHeight="1" x14ac:dyDescent="0.3">
      <c r="A11" s="39">
        <f>SUBTOTAL(103,B$4:B11)</f>
        <v>8</v>
      </c>
      <c r="B11" s="21">
        <f>purchase!A12</f>
        <v>8</v>
      </c>
      <c r="C11" s="43" t="str">
        <f>purchase!B12</f>
        <v>বুটের ডাল</v>
      </c>
      <c r="D11" s="21" t="str">
        <f>purchase!C12</f>
        <v>কেজি</v>
      </c>
      <c r="E11" s="44">
        <f>store!X10</f>
        <v>5</v>
      </c>
      <c r="F11" s="44">
        <f t="shared" si="0"/>
        <v>598.19119297884856</v>
      </c>
      <c r="G11" s="44">
        <f>purchase!T12</f>
        <v>0</v>
      </c>
      <c r="H11" s="44">
        <f>G11*purchase!U12</f>
        <v>0</v>
      </c>
      <c r="I11" s="44">
        <f>store!E10</f>
        <v>26.450000000000003</v>
      </c>
      <c r="J11" s="44">
        <f>I11*store!D10</f>
        <v>3164.4314108581093</v>
      </c>
      <c r="K11" s="44">
        <f t="shared" si="1"/>
        <v>21.450000000000003</v>
      </c>
      <c r="L11" s="44">
        <f t="shared" si="2"/>
        <v>2566.2402178792609</v>
      </c>
      <c r="M11" s="45">
        <f>IF(ISERR((J11+H11)/(G11+I11)),purchase!U12,(J11+H11)/(G11+I11))</f>
        <v>119.63823859576972</v>
      </c>
      <c r="N11" s="46">
        <f t="shared" si="3"/>
        <v>3164.4314108581093</v>
      </c>
      <c r="O11" s="46">
        <f t="shared" si="4"/>
        <v>3164.4314108581093</v>
      </c>
      <c r="P11" s="47" t="b">
        <f t="shared" si="5"/>
        <v>1</v>
      </c>
      <c r="Q11" s="257" t="str">
        <f t="shared" si="6"/>
        <v>OK</v>
      </c>
      <c r="AJ11" s="64">
        <f t="shared" si="7"/>
        <v>119.63823859576972</v>
      </c>
      <c r="AK11" s="64">
        <f t="shared" si="8"/>
        <v>21.450000000000003</v>
      </c>
    </row>
    <row r="12" spans="1:37" ht="20.25" customHeight="1" x14ac:dyDescent="0.3">
      <c r="A12" s="42">
        <f>SUBTOTAL(103,B$4:B12)</f>
        <v>9</v>
      </c>
      <c r="B12" s="21">
        <f>purchase!A13</f>
        <v>9</v>
      </c>
      <c r="C12" s="43" t="str">
        <f>purchase!B13</f>
        <v>সুজি</v>
      </c>
      <c r="D12" s="21" t="str">
        <f>purchase!C13</f>
        <v>কেজি</v>
      </c>
      <c r="E12" s="44">
        <f>store!X11</f>
        <v>0</v>
      </c>
      <c r="F12" s="44">
        <f t="shared" si="0"/>
        <v>0</v>
      </c>
      <c r="G12" s="44">
        <f>purchase!T13</f>
        <v>0</v>
      </c>
      <c r="H12" s="44">
        <f>G12*purchase!U13</f>
        <v>0</v>
      </c>
      <c r="I12" s="44">
        <f>store!E11</f>
        <v>0</v>
      </c>
      <c r="J12" s="44">
        <f>I12*store!D11</f>
        <v>0</v>
      </c>
      <c r="K12" s="44">
        <f t="shared" si="1"/>
        <v>0</v>
      </c>
      <c r="L12" s="44">
        <f t="shared" si="2"/>
        <v>0</v>
      </c>
      <c r="M12" s="45">
        <f>IF(ISERR((J12+H12)/(G12+I12)),purchase!U13,(J12+H12)/(G12+I12))</f>
        <v>0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57" t="str">
        <f t="shared" si="6"/>
        <v>×</v>
      </c>
      <c r="AJ12" s="64">
        <f t="shared" si="7"/>
        <v>0</v>
      </c>
      <c r="AK12" s="64">
        <f t="shared" si="8"/>
        <v>0</v>
      </c>
    </row>
    <row r="13" spans="1:37" ht="20.25" customHeight="1" x14ac:dyDescent="0.3">
      <c r="A13" s="39">
        <f>SUBTOTAL(103,B$4:B13)</f>
        <v>10</v>
      </c>
      <c r="B13" s="21">
        <f>purchase!A14</f>
        <v>10</v>
      </c>
      <c r="C13" s="43" t="str">
        <f>purchase!B14</f>
        <v>আটা</v>
      </c>
      <c r="D13" s="21" t="str">
        <f>purchase!C14</f>
        <v>কেজি</v>
      </c>
      <c r="E13" s="44">
        <f>store!X12</f>
        <v>8</v>
      </c>
      <c r="F13" s="44">
        <f t="shared" si="0"/>
        <v>400</v>
      </c>
      <c r="G13" s="44">
        <f>purchase!T14</f>
        <v>8</v>
      </c>
      <c r="H13" s="44">
        <f>G13*purchase!U14</f>
        <v>400</v>
      </c>
      <c r="I13" s="44">
        <f>store!E12</f>
        <v>0</v>
      </c>
      <c r="J13" s="44">
        <f>I13*store!D12</f>
        <v>0</v>
      </c>
      <c r="K13" s="44">
        <f t="shared" si="1"/>
        <v>0</v>
      </c>
      <c r="L13" s="44">
        <f t="shared" si="2"/>
        <v>0</v>
      </c>
      <c r="M13" s="45">
        <f>IF(ISERR((J13+H13)/(G13+I13)),purchase!U14,(J13+H13)/(G13+I13))</f>
        <v>50</v>
      </c>
      <c r="N13" s="46">
        <f t="shared" si="3"/>
        <v>400</v>
      </c>
      <c r="O13" s="46">
        <f t="shared" si="4"/>
        <v>400</v>
      </c>
      <c r="P13" s="47" t="b">
        <f t="shared" si="5"/>
        <v>1</v>
      </c>
      <c r="Q13" s="257" t="str">
        <f t="shared" si="6"/>
        <v>OK</v>
      </c>
      <c r="AJ13" s="64">
        <f t="shared" si="7"/>
        <v>50</v>
      </c>
      <c r="AK13" s="64">
        <f t="shared" si="8"/>
        <v>0</v>
      </c>
    </row>
    <row r="14" spans="1:37" ht="20.25" customHeight="1" x14ac:dyDescent="0.3">
      <c r="A14" s="39">
        <f>SUBTOTAL(103,B$4:B14)</f>
        <v>11</v>
      </c>
      <c r="B14" s="21">
        <f>purchase!A15</f>
        <v>11</v>
      </c>
      <c r="C14" s="43" t="str">
        <f>purchase!B15</f>
        <v>সয়াবিন তেল</v>
      </c>
      <c r="D14" s="21" t="str">
        <f>purchase!C15</f>
        <v>লিটার</v>
      </c>
      <c r="E14" s="44">
        <f>store!X13</f>
        <v>69</v>
      </c>
      <c r="F14" s="44">
        <f t="shared" si="0"/>
        <v>12002.661661661661</v>
      </c>
      <c r="G14" s="44">
        <f>purchase!T15</f>
        <v>70</v>
      </c>
      <c r="H14" s="44">
        <f>G14*purchase!U15</f>
        <v>12180</v>
      </c>
      <c r="I14" s="44">
        <f>store!E13</f>
        <v>2</v>
      </c>
      <c r="J14" s="44">
        <f>I14*store!D13</f>
        <v>344.5165165165165</v>
      </c>
      <c r="K14" s="44">
        <f t="shared" si="1"/>
        <v>3</v>
      </c>
      <c r="L14" s="44">
        <f t="shared" si="2"/>
        <v>521.85485485485492</v>
      </c>
      <c r="M14" s="45">
        <f>IF(ISERR((J14+H14)/(G14+I14)),purchase!U15,(J14+H14)/(G14+I14))</f>
        <v>173.95161828495162</v>
      </c>
      <c r="N14" s="46">
        <f t="shared" si="3"/>
        <v>12524.516516516516</v>
      </c>
      <c r="O14" s="46">
        <f t="shared" si="4"/>
        <v>12524.516516516516</v>
      </c>
      <c r="P14" s="47" t="b">
        <f t="shared" si="5"/>
        <v>1</v>
      </c>
      <c r="Q14" s="257" t="str">
        <f t="shared" si="6"/>
        <v>OK</v>
      </c>
      <c r="AJ14" s="64">
        <f t="shared" si="7"/>
        <v>173.95161828495162</v>
      </c>
      <c r="AK14" s="64">
        <f t="shared" si="8"/>
        <v>3</v>
      </c>
    </row>
    <row r="15" spans="1:37" ht="20.25" customHeight="1" x14ac:dyDescent="0.3">
      <c r="A15" s="39">
        <f>SUBTOTAL(103,B$4:B15)</f>
        <v>12</v>
      </c>
      <c r="B15" s="21">
        <f>purchase!A16</f>
        <v>12</v>
      </c>
      <c r="C15" s="43" t="str">
        <f>purchase!B16</f>
        <v>সরিষার তেল</v>
      </c>
      <c r="D15" s="21" t="str">
        <f>purchase!C16</f>
        <v>লিটার</v>
      </c>
      <c r="E15" s="44">
        <f>store!X14</f>
        <v>1</v>
      </c>
      <c r="F15" s="44">
        <f t="shared" si="0"/>
        <v>306.66666666666669</v>
      </c>
      <c r="G15" s="44">
        <f>purchase!T16</f>
        <v>3</v>
      </c>
      <c r="H15" s="44">
        <f>G15*purchase!U16</f>
        <v>920</v>
      </c>
      <c r="I15" s="44">
        <f>store!E14</f>
        <v>0</v>
      </c>
      <c r="J15" s="44">
        <f>I15*store!D14</f>
        <v>0</v>
      </c>
      <c r="K15" s="44">
        <f t="shared" si="1"/>
        <v>2</v>
      </c>
      <c r="L15" s="44">
        <f t="shared" si="2"/>
        <v>613.33333333333337</v>
      </c>
      <c r="M15" s="45">
        <f>IF(ISERR((J15+H15)/(G15+I15)),purchase!U16,(J15+H15)/(G15+I15))</f>
        <v>306.66666666666669</v>
      </c>
      <c r="N15" s="46">
        <f t="shared" si="3"/>
        <v>920</v>
      </c>
      <c r="O15" s="46">
        <f t="shared" si="4"/>
        <v>920</v>
      </c>
      <c r="P15" s="47" t="b">
        <f t="shared" si="5"/>
        <v>1</v>
      </c>
      <c r="Q15" s="257" t="str">
        <f t="shared" si="6"/>
        <v>OK</v>
      </c>
      <c r="AJ15" s="64">
        <f t="shared" si="7"/>
        <v>306.66666666666669</v>
      </c>
      <c r="AK15" s="64">
        <f t="shared" si="8"/>
        <v>2</v>
      </c>
    </row>
    <row r="16" spans="1:37" ht="20.25" customHeight="1" x14ac:dyDescent="0.3">
      <c r="A16" s="39">
        <f>SUBTOTAL(103,B$4:B16)</f>
        <v>13</v>
      </c>
      <c r="B16" s="21">
        <f>purchase!A17</f>
        <v>13</v>
      </c>
      <c r="C16" s="43" t="str">
        <f>purchase!B17</f>
        <v>লবন</v>
      </c>
      <c r="D16" s="21" t="str">
        <f>purchase!C17</f>
        <v>কেজি</v>
      </c>
      <c r="E16" s="44">
        <f>store!X15</f>
        <v>14</v>
      </c>
      <c r="F16" s="44">
        <f t="shared" si="0"/>
        <v>546.08822834813486</v>
      </c>
      <c r="G16" s="44">
        <f>purchase!T17</f>
        <v>0</v>
      </c>
      <c r="H16" s="44">
        <f>G16*purchase!U17</f>
        <v>0</v>
      </c>
      <c r="I16" s="44">
        <f>store!E15</f>
        <v>30</v>
      </c>
      <c r="J16" s="44">
        <f>I16*store!D15</f>
        <v>1170.1890607460034</v>
      </c>
      <c r="K16" s="44">
        <f t="shared" si="1"/>
        <v>16</v>
      </c>
      <c r="L16" s="44">
        <f t="shared" si="2"/>
        <v>624.10083239786843</v>
      </c>
      <c r="M16" s="45">
        <f>IF(ISERR((J16+H16)/(G16+I16)),purchase!U17,(J16+H16)/(G16+I16))</f>
        <v>39.006302024866777</v>
      </c>
      <c r="N16" s="46">
        <f t="shared" si="3"/>
        <v>1170.1890607460034</v>
      </c>
      <c r="O16" s="46">
        <f t="shared" si="4"/>
        <v>1170.1890607460032</v>
      </c>
      <c r="P16" s="47" t="b">
        <f t="shared" si="5"/>
        <v>1</v>
      </c>
      <c r="Q16" s="257" t="str">
        <f t="shared" si="6"/>
        <v>OK</v>
      </c>
      <c r="AJ16" s="64">
        <f t="shared" si="7"/>
        <v>39.006302024866777</v>
      </c>
      <c r="AK16" s="64">
        <f t="shared" si="8"/>
        <v>16</v>
      </c>
    </row>
    <row r="17" spans="1:37" ht="20.25" customHeight="1" x14ac:dyDescent="0.3">
      <c r="A17" s="42">
        <f>SUBTOTAL(103,B$4:B17)</f>
        <v>14</v>
      </c>
      <c r="B17" s="21">
        <f>purchase!A18</f>
        <v>14</v>
      </c>
      <c r="C17" s="43" t="str">
        <f>purchase!B18</f>
        <v>হালিম মিক্স</v>
      </c>
      <c r="D17" s="21" t="str">
        <f>purchase!C18</f>
        <v>পিস</v>
      </c>
      <c r="E17" s="44">
        <f>store!X16</f>
        <v>0</v>
      </c>
      <c r="F17" s="44">
        <f t="shared" si="0"/>
        <v>0</v>
      </c>
      <c r="G17" s="44">
        <f>purchase!T18</f>
        <v>0</v>
      </c>
      <c r="H17" s="44">
        <f>G17*purchase!U18</f>
        <v>0</v>
      </c>
      <c r="I17" s="44">
        <f>store!E16</f>
        <v>0</v>
      </c>
      <c r="J17" s="44">
        <f>I17*store!D16</f>
        <v>0</v>
      </c>
      <c r="K17" s="44">
        <f t="shared" si="1"/>
        <v>0</v>
      </c>
      <c r="L17" s="44">
        <f t="shared" si="2"/>
        <v>0</v>
      </c>
      <c r="M17" s="45">
        <f>IF(ISERR((J17+H17)/(G17+I17)),purchase!U18,(J17+H17)/(G17+I17))</f>
        <v>0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57" t="str">
        <f t="shared" si="6"/>
        <v>×</v>
      </c>
      <c r="AJ17" s="64">
        <f t="shared" si="7"/>
        <v>0</v>
      </c>
      <c r="AK17" s="64">
        <f t="shared" si="8"/>
        <v>0</v>
      </c>
    </row>
    <row r="18" spans="1:37" ht="20.25" customHeight="1" x14ac:dyDescent="0.3">
      <c r="A18" s="39">
        <f>SUBTOTAL(103,B$4:B18)</f>
        <v>15</v>
      </c>
      <c r="B18" s="21">
        <f>purchase!A19</f>
        <v>15</v>
      </c>
      <c r="C18" s="43" t="str">
        <f>purchase!B19</f>
        <v>টেষ্টিং সল্ট</v>
      </c>
      <c r="D18" s="21" t="str">
        <f>purchase!C19</f>
        <v>প্যাকেট</v>
      </c>
      <c r="E18" s="44">
        <f>store!X17</f>
        <v>0.4</v>
      </c>
      <c r="F18" s="44">
        <f t="shared" si="0"/>
        <v>160</v>
      </c>
      <c r="G18" s="44">
        <f>purchase!T19</f>
        <v>0.4</v>
      </c>
      <c r="H18" s="44">
        <f>G18*purchase!U19</f>
        <v>160</v>
      </c>
      <c r="I18" s="44">
        <f>store!E17</f>
        <v>0</v>
      </c>
      <c r="J18" s="44">
        <f>I18*store!D17</f>
        <v>0</v>
      </c>
      <c r="K18" s="44">
        <f t="shared" si="1"/>
        <v>0</v>
      </c>
      <c r="L18" s="44">
        <f t="shared" si="2"/>
        <v>0</v>
      </c>
      <c r="M18" s="45">
        <f>IF(ISERR((J18+H18)/(G18+I18)),purchase!U19,(J18+H18)/(G18+I18))</f>
        <v>400</v>
      </c>
      <c r="N18" s="46">
        <f t="shared" si="3"/>
        <v>160</v>
      </c>
      <c r="O18" s="46">
        <f t="shared" si="4"/>
        <v>160</v>
      </c>
      <c r="P18" s="47" t="b">
        <f t="shared" si="5"/>
        <v>1</v>
      </c>
      <c r="Q18" s="257" t="str">
        <f t="shared" si="6"/>
        <v>OK</v>
      </c>
      <c r="AJ18" s="64">
        <f t="shared" si="7"/>
        <v>400</v>
      </c>
      <c r="AK18" s="64">
        <f t="shared" si="8"/>
        <v>0</v>
      </c>
    </row>
    <row r="19" spans="1:37" ht="20.25" customHeight="1" x14ac:dyDescent="0.3">
      <c r="A19" s="39">
        <f>SUBTOTAL(103,B$4:B19)</f>
        <v>16</v>
      </c>
      <c r="B19" s="21">
        <f>purchase!A20</f>
        <v>16</v>
      </c>
      <c r="C19" s="43" t="str">
        <f>purchase!B20</f>
        <v>বিট লবন</v>
      </c>
      <c r="D19" s="21" t="str">
        <f>purchase!C20</f>
        <v>কেজি</v>
      </c>
      <c r="E19" s="44">
        <f>store!X18</f>
        <v>0</v>
      </c>
      <c r="F19" s="44">
        <f t="shared" si="0"/>
        <v>0</v>
      </c>
      <c r="G19" s="44">
        <f>purchase!T20</f>
        <v>0</v>
      </c>
      <c r="H19" s="44">
        <f>G19*purchase!U20</f>
        <v>0</v>
      </c>
      <c r="I19" s="44">
        <f>store!E18</f>
        <v>0</v>
      </c>
      <c r="J19" s="44">
        <f>I19*store!D18</f>
        <v>0</v>
      </c>
      <c r="K19" s="44">
        <f t="shared" si="1"/>
        <v>0</v>
      </c>
      <c r="L19" s="44">
        <f t="shared" si="2"/>
        <v>0</v>
      </c>
      <c r="M19" s="45">
        <f>IF(ISERR((J19+H19)/(G19+I19)),purchase!U20,(J19+H19)/(G19+I19))</f>
        <v>119.99999999999999</v>
      </c>
      <c r="N19" s="46">
        <f t="shared" si="3"/>
        <v>0</v>
      </c>
      <c r="O19" s="46">
        <f t="shared" si="4"/>
        <v>0</v>
      </c>
      <c r="P19" s="47" t="b">
        <f t="shared" si="5"/>
        <v>1</v>
      </c>
      <c r="Q19" s="257" t="str">
        <f t="shared" si="6"/>
        <v>×</v>
      </c>
      <c r="AJ19" s="64">
        <f t="shared" si="7"/>
        <v>119.99999999999999</v>
      </c>
      <c r="AK19" s="64">
        <f t="shared" si="8"/>
        <v>0</v>
      </c>
    </row>
    <row r="20" spans="1:37" ht="20.25" customHeight="1" x14ac:dyDescent="0.3">
      <c r="A20" s="39">
        <f>SUBTOTAL(103,B$4:B20)</f>
        <v>17</v>
      </c>
      <c r="B20" s="21">
        <f>purchase!A21</f>
        <v>17</v>
      </c>
      <c r="C20" s="43" t="str">
        <f>purchase!B21</f>
        <v>ন্যাপকিন টিসু্</v>
      </c>
      <c r="D20" s="21" t="str">
        <f>purchase!C21</f>
        <v>পিস</v>
      </c>
      <c r="E20" s="44">
        <f>store!X19</f>
        <v>65</v>
      </c>
      <c r="F20" s="44">
        <f t="shared" si="0"/>
        <v>4037.3027958918733</v>
      </c>
      <c r="G20" s="44">
        <f>purchase!T21</f>
        <v>63</v>
      </c>
      <c r="H20" s="44">
        <f>G20*purchase!U21</f>
        <v>3969</v>
      </c>
      <c r="I20" s="44">
        <f>store!E19</f>
        <v>26</v>
      </c>
      <c r="J20" s="44">
        <f>I20*store!D19</f>
        <v>1558.9992128365652</v>
      </c>
      <c r="K20" s="44">
        <f t="shared" si="1"/>
        <v>24</v>
      </c>
      <c r="L20" s="44">
        <f t="shared" si="2"/>
        <v>1490.6964169446917</v>
      </c>
      <c r="M20" s="45">
        <f>IF(ISERR((J20+H20)/(G20+I20)),purchase!U21,(J20+H20)/(G20+I20))</f>
        <v>62.11235070602882</v>
      </c>
      <c r="N20" s="46">
        <f t="shared" si="3"/>
        <v>5527.9992128365648</v>
      </c>
      <c r="O20" s="46">
        <f t="shared" si="4"/>
        <v>5527.9992128365648</v>
      </c>
      <c r="P20" s="47" t="b">
        <f t="shared" si="5"/>
        <v>1</v>
      </c>
      <c r="Q20" s="257" t="str">
        <f t="shared" si="6"/>
        <v>OK</v>
      </c>
      <c r="AJ20" s="64">
        <f t="shared" si="7"/>
        <v>62.11235070602882</v>
      </c>
      <c r="AK20" s="64">
        <f t="shared" si="8"/>
        <v>24</v>
      </c>
    </row>
    <row r="21" spans="1:37" ht="20.25" customHeight="1" x14ac:dyDescent="0.3">
      <c r="A21" s="39">
        <f>SUBTOTAL(103,B$4:B21)</f>
        <v>18</v>
      </c>
      <c r="B21" s="21">
        <f>purchase!A22</f>
        <v>18</v>
      </c>
      <c r="C21" s="43" t="str">
        <f>purchase!B22</f>
        <v>ডিপ্লোমা দুধ</v>
      </c>
      <c r="D21" s="21" t="str">
        <f>purchase!C22</f>
        <v>কেজি</v>
      </c>
      <c r="E21" s="44">
        <f>store!X20</f>
        <v>6</v>
      </c>
      <c r="F21" s="44">
        <f t="shared" si="0"/>
        <v>5174.5343530322343</v>
      </c>
      <c r="G21" s="44">
        <f>purchase!T22</f>
        <v>6.2</v>
      </c>
      <c r="H21" s="44">
        <f>G21*purchase!U22</f>
        <v>5350</v>
      </c>
      <c r="I21" s="44">
        <f>store!E20</f>
        <v>0.30999999999998806</v>
      </c>
      <c r="J21" s="44">
        <f>I21*store!D20</f>
        <v>264.36977303996457</v>
      </c>
      <c r="K21" s="44">
        <f t="shared" si="1"/>
        <v>0.50999999999998824</v>
      </c>
      <c r="L21" s="44">
        <f t="shared" si="2"/>
        <v>439.83542000772979</v>
      </c>
      <c r="M21" s="45">
        <f>IF(ISERR((J21+H21)/(G21+I21)),purchase!U22,(J21+H21)/(G21+I21))</f>
        <v>862.42239217203905</v>
      </c>
      <c r="N21" s="46">
        <f t="shared" si="3"/>
        <v>5614.3697730399645</v>
      </c>
      <c r="O21" s="46">
        <f t="shared" si="4"/>
        <v>5614.3697730399645</v>
      </c>
      <c r="P21" s="47" t="b">
        <f t="shared" si="5"/>
        <v>1</v>
      </c>
      <c r="Q21" s="257" t="str">
        <f t="shared" si="6"/>
        <v>OK</v>
      </c>
      <c r="AJ21" s="64">
        <f t="shared" si="7"/>
        <v>862.42239217203905</v>
      </c>
      <c r="AK21" s="64">
        <f t="shared" si="8"/>
        <v>0.50999999999998824</v>
      </c>
    </row>
    <row r="22" spans="1:37" ht="20.25" customHeight="1" x14ac:dyDescent="0.3">
      <c r="A22" s="39">
        <f>SUBTOTAL(103,B$4:B22)</f>
        <v>19</v>
      </c>
      <c r="B22" s="21">
        <f>purchase!A23</f>
        <v>19</v>
      </c>
      <c r="C22" s="43" t="str">
        <f>purchase!B23</f>
        <v>টমেটোসস (১লি:)</v>
      </c>
      <c r="D22" s="21" t="str">
        <f>purchase!C23</f>
        <v>কেজি</v>
      </c>
      <c r="E22" s="44">
        <f>store!X21</f>
        <v>6</v>
      </c>
      <c r="F22" s="44">
        <f t="shared" si="0"/>
        <v>1262.8571428571429</v>
      </c>
      <c r="G22" s="44">
        <f>purchase!T23</f>
        <v>4</v>
      </c>
      <c r="H22" s="44">
        <f>G22*purchase!U23</f>
        <v>880</v>
      </c>
      <c r="I22" s="44">
        <f>store!E21</f>
        <v>2</v>
      </c>
      <c r="J22" s="44">
        <f>I22*store!D21</f>
        <v>382.85714285714283</v>
      </c>
      <c r="K22" s="44">
        <f t="shared" si="1"/>
        <v>0</v>
      </c>
      <c r="L22" s="44">
        <f t="shared" si="2"/>
        <v>0</v>
      </c>
      <c r="M22" s="45">
        <f>IF(ISERR((J22+H22)/(G22+I22)),purchase!U23,(J22+H22)/(G22+I22))</f>
        <v>210.47619047619048</v>
      </c>
      <c r="N22" s="46">
        <f t="shared" si="3"/>
        <v>1262.8571428571429</v>
      </c>
      <c r="O22" s="46">
        <f t="shared" si="4"/>
        <v>1262.8571428571429</v>
      </c>
      <c r="P22" s="47" t="b">
        <f t="shared" si="5"/>
        <v>1</v>
      </c>
      <c r="Q22" s="257" t="str">
        <f t="shared" si="6"/>
        <v>OK</v>
      </c>
      <c r="AJ22" s="64">
        <f t="shared" si="7"/>
        <v>210.47619047619048</v>
      </c>
      <c r="AK22" s="64">
        <f t="shared" si="8"/>
        <v>0</v>
      </c>
    </row>
    <row r="23" spans="1:37" ht="20.25" customHeight="1" x14ac:dyDescent="0.3">
      <c r="A23" s="39">
        <f>SUBTOTAL(103,B$4:B23)</f>
        <v>20</v>
      </c>
      <c r="B23" s="21">
        <f>purchase!A24</f>
        <v>20</v>
      </c>
      <c r="C23" s="43" t="str">
        <f>purchase!B24</f>
        <v>পাতা সস (১০ গ্রাম)</v>
      </c>
      <c r="D23" s="21" t="str">
        <f>purchase!C24</f>
        <v>পিস</v>
      </c>
      <c r="E23" s="44">
        <f>store!X22</f>
        <v>525</v>
      </c>
      <c r="F23" s="44">
        <f t="shared" si="0"/>
        <v>1210.9550655130886</v>
      </c>
      <c r="G23" s="44">
        <f>purchase!T24</f>
        <v>1000</v>
      </c>
      <c r="H23" s="44">
        <f>G23*purchase!U24</f>
        <v>2300</v>
      </c>
      <c r="I23" s="44">
        <f>store!E22</f>
        <v>447</v>
      </c>
      <c r="J23" s="44">
        <f>I23*store!D22</f>
        <v>1037.6228186617891</v>
      </c>
      <c r="K23" s="44">
        <f t="shared" si="1"/>
        <v>922</v>
      </c>
      <c r="L23" s="44">
        <f t="shared" si="2"/>
        <v>2126.6677531487003</v>
      </c>
      <c r="M23" s="45">
        <f>IF(ISERR((J23+H23)/(G23+I23)),purchase!U24,(J23+H23)/(G23+I23))</f>
        <v>2.3065810771677877</v>
      </c>
      <c r="N23" s="46">
        <f t="shared" si="3"/>
        <v>3337.6228186617891</v>
      </c>
      <c r="O23" s="46">
        <f t="shared" si="4"/>
        <v>3337.6228186617891</v>
      </c>
      <c r="P23" s="47" t="b">
        <f t="shared" si="5"/>
        <v>1</v>
      </c>
      <c r="Q23" s="257" t="str">
        <f t="shared" si="6"/>
        <v>OK</v>
      </c>
      <c r="AJ23" s="64">
        <f t="shared" si="7"/>
        <v>2.3065810771677877</v>
      </c>
      <c r="AK23" s="64">
        <f t="shared" si="8"/>
        <v>922</v>
      </c>
    </row>
    <row r="24" spans="1:37" ht="20.25" customHeight="1" x14ac:dyDescent="0.3">
      <c r="A24" s="39">
        <f>SUBTOTAL(103,B$4:B24)</f>
        <v>21</v>
      </c>
      <c r="B24" s="21">
        <f>purchase!A25</f>
        <v>21</v>
      </c>
      <c r="C24" s="43" t="str">
        <f>purchase!B25</f>
        <v>চিলিসস (৩৪০ গ্রাম)</v>
      </c>
      <c r="D24" s="21" t="str">
        <f>purchase!C25</f>
        <v>পিস</v>
      </c>
      <c r="E24" s="44">
        <f>store!X23</f>
        <v>0</v>
      </c>
      <c r="F24" s="44">
        <f t="shared" si="0"/>
        <v>0</v>
      </c>
      <c r="G24" s="44">
        <f>purchase!T25</f>
        <v>0</v>
      </c>
      <c r="H24" s="44">
        <f>G24*purchase!U25</f>
        <v>0</v>
      </c>
      <c r="I24" s="44">
        <f>store!E23</f>
        <v>0</v>
      </c>
      <c r="J24" s="44">
        <f>I24*store!D23</f>
        <v>0</v>
      </c>
      <c r="K24" s="44">
        <f t="shared" si="1"/>
        <v>0</v>
      </c>
      <c r="L24" s="44">
        <f t="shared" si="2"/>
        <v>0</v>
      </c>
      <c r="M24" s="45">
        <f>IF(ISERR((J24+H24)/(G24+I24)),purchase!U25,(J24+H24)/(G24+I24))</f>
        <v>168.33333333333334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57" t="str">
        <f t="shared" si="6"/>
        <v>×</v>
      </c>
      <c r="AJ24" s="64">
        <f t="shared" si="7"/>
        <v>168.33333333333334</v>
      </c>
      <c r="AK24" s="64">
        <f t="shared" si="8"/>
        <v>0</v>
      </c>
    </row>
    <row r="25" spans="1:37" ht="20.25" customHeight="1" x14ac:dyDescent="0.3">
      <c r="A25" s="42">
        <f>SUBTOTAL(103,B$4:B25)</f>
        <v>22</v>
      </c>
      <c r="B25" s="21">
        <f>purchase!A26</f>
        <v>22</v>
      </c>
      <c r="C25" s="43" t="str">
        <f>purchase!B26</f>
        <v>বারবিকিউসস (৪৫০ গ্রাম)</v>
      </c>
      <c r="D25" s="21" t="str">
        <f>purchase!C26</f>
        <v>পিস</v>
      </c>
      <c r="E25" s="44">
        <f>store!X24</f>
        <v>0</v>
      </c>
      <c r="F25" s="44">
        <f t="shared" si="0"/>
        <v>0</v>
      </c>
      <c r="G25" s="44">
        <f>purchase!T26</f>
        <v>0</v>
      </c>
      <c r="H25" s="44">
        <f>G25*purchase!U26</f>
        <v>0</v>
      </c>
      <c r="I25" s="44">
        <f>store!E24</f>
        <v>0</v>
      </c>
      <c r="J25" s="44">
        <f>I25*store!D24</f>
        <v>0</v>
      </c>
      <c r="K25" s="44">
        <f t="shared" si="1"/>
        <v>0</v>
      </c>
      <c r="L25" s="44">
        <f t="shared" si="2"/>
        <v>0</v>
      </c>
      <c r="M25" s="45">
        <f>IF(ISERR((J25+H25)/(G25+I25)),purchase!U26,(J25+H25)/(G25+I25))</f>
        <v>400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57" t="str">
        <f t="shared" si="6"/>
        <v>×</v>
      </c>
      <c r="AJ25" s="64">
        <f t="shared" si="7"/>
        <v>400</v>
      </c>
      <c r="AK25" s="64">
        <f t="shared" si="8"/>
        <v>0</v>
      </c>
    </row>
    <row r="26" spans="1:37" ht="20.25" customHeight="1" x14ac:dyDescent="0.3">
      <c r="A26" s="42">
        <f>SUBTOTAL(103,B$4:B26)</f>
        <v>23</v>
      </c>
      <c r="B26" s="21">
        <f>purchase!A27</f>
        <v>23</v>
      </c>
      <c r="C26" s="43" t="str">
        <f>purchase!B27</f>
        <v>ফিসসস (৭৫০ গ্রাম)</v>
      </c>
      <c r="D26" s="21" t="str">
        <f>purchase!C27</f>
        <v>পিস</v>
      </c>
      <c r="E26" s="44">
        <f>store!X25</f>
        <v>0</v>
      </c>
      <c r="F26" s="44">
        <f t="shared" si="0"/>
        <v>0</v>
      </c>
      <c r="G26" s="44">
        <f>purchase!T27</f>
        <v>0</v>
      </c>
      <c r="H26" s="44">
        <f>G26*purchase!U27</f>
        <v>0</v>
      </c>
      <c r="I26" s="44">
        <f>store!E25</f>
        <v>2</v>
      </c>
      <c r="J26" s="44">
        <f>I26*store!D25</f>
        <v>490</v>
      </c>
      <c r="K26" s="44">
        <f t="shared" si="1"/>
        <v>2</v>
      </c>
      <c r="L26" s="44">
        <f t="shared" si="2"/>
        <v>490</v>
      </c>
      <c r="M26" s="45">
        <f>IF(ISERR((J26+H26)/(G26+I26)),purchase!U27,(J26+H26)/(G26+I26))</f>
        <v>245</v>
      </c>
      <c r="N26" s="46">
        <f t="shared" si="3"/>
        <v>490</v>
      </c>
      <c r="O26" s="46">
        <f t="shared" si="4"/>
        <v>490</v>
      </c>
      <c r="P26" s="47" t="b">
        <f t="shared" si="5"/>
        <v>1</v>
      </c>
      <c r="Q26" s="257" t="str">
        <f t="shared" si="6"/>
        <v>OK</v>
      </c>
      <c r="AJ26" s="64">
        <f t="shared" si="7"/>
        <v>245</v>
      </c>
      <c r="AK26" s="64">
        <f t="shared" si="8"/>
        <v>2</v>
      </c>
    </row>
    <row r="27" spans="1:37" ht="20.25" customHeight="1" x14ac:dyDescent="0.3">
      <c r="A27" s="42">
        <f>SUBTOTAL(103,B$4:B27)</f>
        <v>24</v>
      </c>
      <c r="B27" s="21">
        <f>purchase!A28</f>
        <v>24</v>
      </c>
      <c r="C27" s="43" t="str">
        <f>purchase!B28</f>
        <v>বারবিকিউ মসলা</v>
      </c>
      <c r="D27" s="21" t="str">
        <f>purchase!C28</f>
        <v>পিস</v>
      </c>
      <c r="E27" s="44">
        <f>store!X26</f>
        <v>0</v>
      </c>
      <c r="F27" s="44">
        <f t="shared" si="0"/>
        <v>0</v>
      </c>
      <c r="G27" s="44">
        <f>purchase!T28</f>
        <v>0</v>
      </c>
      <c r="H27" s="44">
        <f>G27*purchase!U28</f>
        <v>0</v>
      </c>
      <c r="I27" s="44">
        <f>store!E26</f>
        <v>0</v>
      </c>
      <c r="J27" s="44">
        <f>I27*store!D26</f>
        <v>0</v>
      </c>
      <c r="K27" s="44">
        <f t="shared" si="1"/>
        <v>0</v>
      </c>
      <c r="L27" s="44">
        <f t="shared" si="2"/>
        <v>0</v>
      </c>
      <c r="M27" s="45">
        <f>IF(ISERR((J27+H27)/(G27+I27)),purchase!U28,(J27+H27)/(G27+I27))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57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 x14ac:dyDescent="0.3">
      <c r="A28" s="39">
        <f>SUBTOTAL(103,B$4:B28)</f>
        <v>25</v>
      </c>
      <c r="B28" s="21">
        <f>purchase!A29</f>
        <v>25</v>
      </c>
      <c r="C28" s="43" t="str">
        <f>purchase!B29</f>
        <v>ওয়েসটার সস (৪০০ গ্রাম)</v>
      </c>
      <c r="D28" s="21" t="str">
        <f>purchase!C29</f>
        <v>পিস</v>
      </c>
      <c r="E28" s="44">
        <f>store!X27</f>
        <v>0</v>
      </c>
      <c r="F28" s="44">
        <f t="shared" si="0"/>
        <v>0</v>
      </c>
      <c r="G28" s="44">
        <f>purchase!T29</f>
        <v>0</v>
      </c>
      <c r="H28" s="44">
        <f>G28*purchase!U29</f>
        <v>0</v>
      </c>
      <c r="I28" s="44">
        <f>store!E27</f>
        <v>3</v>
      </c>
      <c r="J28" s="44">
        <f>I28*store!D27</f>
        <v>483.75</v>
      </c>
      <c r="K28" s="44">
        <f t="shared" si="1"/>
        <v>3</v>
      </c>
      <c r="L28" s="44">
        <f t="shared" si="2"/>
        <v>483.75</v>
      </c>
      <c r="M28" s="45">
        <f>IF(ISERR((J28+H28)/(G28+I28)),purchase!U29,(J28+H28)/(G28+I28))</f>
        <v>161.25</v>
      </c>
      <c r="N28" s="46">
        <f t="shared" si="3"/>
        <v>483.75</v>
      </c>
      <c r="O28" s="46">
        <f t="shared" si="4"/>
        <v>483.75</v>
      </c>
      <c r="P28" s="47" t="b">
        <f t="shared" si="5"/>
        <v>1</v>
      </c>
      <c r="Q28" s="257" t="str">
        <f t="shared" si="6"/>
        <v>OK</v>
      </c>
      <c r="AJ28" s="64">
        <f t="shared" si="7"/>
        <v>161.25</v>
      </c>
      <c r="AK28" s="64">
        <f t="shared" si="8"/>
        <v>3</v>
      </c>
    </row>
    <row r="29" spans="1:37" ht="20.25" customHeight="1" x14ac:dyDescent="0.3">
      <c r="A29" s="39">
        <f>SUBTOTAL(103,B$4:B29)</f>
        <v>26</v>
      </c>
      <c r="B29" s="21">
        <f>purchase!A30</f>
        <v>26</v>
      </c>
      <c r="C29" s="43" t="str">
        <f>purchase!B30</f>
        <v>সয়াসস</v>
      </c>
      <c r="D29" s="21" t="str">
        <f>purchase!C30</f>
        <v>কেজি</v>
      </c>
      <c r="E29" s="44">
        <f>store!X28</f>
        <v>0</v>
      </c>
      <c r="F29" s="44">
        <f t="shared" si="0"/>
        <v>0</v>
      </c>
      <c r="G29" s="44">
        <f>purchase!T30</f>
        <v>0</v>
      </c>
      <c r="H29" s="44">
        <f>G29*purchase!U30</f>
        <v>0</v>
      </c>
      <c r="I29" s="44">
        <f>store!E28</f>
        <v>1</v>
      </c>
      <c r="J29" s="44">
        <f>I29*store!D28</f>
        <v>104</v>
      </c>
      <c r="K29" s="44">
        <f t="shared" si="1"/>
        <v>1</v>
      </c>
      <c r="L29" s="44">
        <f t="shared" si="2"/>
        <v>104</v>
      </c>
      <c r="M29" s="45">
        <f>IF(ISERR((J29+H29)/(G29+I29)),purchase!U30,(J29+H29)/(G29+I29))</f>
        <v>104</v>
      </c>
      <c r="N29" s="46">
        <f t="shared" si="3"/>
        <v>104</v>
      </c>
      <c r="O29" s="46">
        <f t="shared" si="4"/>
        <v>104</v>
      </c>
      <c r="P29" s="47" t="b">
        <f t="shared" si="5"/>
        <v>1</v>
      </c>
      <c r="Q29" s="257" t="str">
        <f t="shared" si="6"/>
        <v>OK</v>
      </c>
      <c r="AJ29" s="64">
        <f t="shared" si="7"/>
        <v>104</v>
      </c>
      <c r="AK29" s="64">
        <f t="shared" si="8"/>
        <v>1</v>
      </c>
    </row>
    <row r="30" spans="1:37" ht="20.25" customHeight="1" x14ac:dyDescent="0.3">
      <c r="A30" s="39">
        <f>SUBTOTAL(103,B$4:B30)</f>
        <v>27</v>
      </c>
      <c r="B30" s="21">
        <f>purchase!A31</f>
        <v>27</v>
      </c>
      <c r="C30" s="43" t="str">
        <f>purchase!B31</f>
        <v>জাফরান</v>
      </c>
      <c r="D30" s="21" t="str">
        <f>purchase!C31</f>
        <v>কেজি</v>
      </c>
      <c r="E30" s="44">
        <f>store!X29</f>
        <v>5.0000000000000001E-3</v>
      </c>
      <c r="F30" s="44">
        <f t="shared" si="0"/>
        <v>1350</v>
      </c>
      <c r="G30" s="44">
        <f>purchase!T31</f>
        <v>5.0000000000000001E-3</v>
      </c>
      <c r="H30" s="44">
        <f>G30*purchase!U31</f>
        <v>1350</v>
      </c>
      <c r="I30" s="44">
        <f>store!E29</f>
        <v>0</v>
      </c>
      <c r="J30" s="44">
        <f>I30*store!D29</f>
        <v>0</v>
      </c>
      <c r="K30" s="44">
        <f t="shared" si="1"/>
        <v>0</v>
      </c>
      <c r="L30" s="44">
        <f t="shared" si="2"/>
        <v>0</v>
      </c>
      <c r="M30" s="45">
        <f>IF(ISERR((J30+H30)/(G30+I30)),purchase!U31,(J30+H30)/(G30+I30))</f>
        <v>270000</v>
      </c>
      <c r="N30" s="46">
        <f t="shared" si="3"/>
        <v>1350</v>
      </c>
      <c r="O30" s="46">
        <f t="shared" si="4"/>
        <v>1350</v>
      </c>
      <c r="P30" s="47" t="b">
        <f t="shared" si="5"/>
        <v>1</v>
      </c>
      <c r="Q30" s="257" t="str">
        <f t="shared" si="6"/>
        <v>OK</v>
      </c>
      <c r="AJ30" s="64">
        <f t="shared" si="7"/>
        <v>270000</v>
      </c>
      <c r="AK30" s="64">
        <f t="shared" si="8"/>
        <v>0</v>
      </c>
    </row>
    <row r="31" spans="1:37" ht="20.25" customHeight="1" x14ac:dyDescent="0.3">
      <c r="A31" s="39">
        <f>SUBTOTAL(103,B$4:B31)</f>
        <v>28</v>
      </c>
      <c r="B31" s="21">
        <f>purchase!A32</f>
        <v>28</v>
      </c>
      <c r="C31" s="43" t="str">
        <f>purchase!B32</f>
        <v>জর্দ্দা রং</v>
      </c>
      <c r="D31" s="21" t="str">
        <f>purchase!C32</f>
        <v>কেজি</v>
      </c>
      <c r="E31" s="44">
        <f>store!X30</f>
        <v>0.1</v>
      </c>
      <c r="F31" s="44">
        <f t="shared" si="0"/>
        <v>250.45045045045049</v>
      </c>
      <c r="G31" s="44">
        <f>purchase!T32</f>
        <v>0</v>
      </c>
      <c r="H31" s="44">
        <f>G31*purchase!U32</f>
        <v>0</v>
      </c>
      <c r="I31" s="44">
        <f>store!E30</f>
        <v>0.72</v>
      </c>
      <c r="J31" s="44">
        <f>I31*store!D30</f>
        <v>1803.2432432432436</v>
      </c>
      <c r="K31" s="44">
        <f t="shared" si="1"/>
        <v>0.62</v>
      </c>
      <c r="L31" s="44">
        <f t="shared" si="2"/>
        <v>1552.7927927927931</v>
      </c>
      <c r="M31" s="45">
        <f>IF(ISERR((J31+H31)/(G31+I31)),purchase!U32,(J31+H31)/(G31+I31))</f>
        <v>2504.5045045045049</v>
      </c>
      <c r="N31" s="46">
        <f t="shared" si="3"/>
        <v>1803.2432432432436</v>
      </c>
      <c r="O31" s="46">
        <f t="shared" si="4"/>
        <v>1803.2432432432436</v>
      </c>
      <c r="P31" s="47" t="b">
        <f t="shared" si="5"/>
        <v>1</v>
      </c>
      <c r="Q31" s="257" t="str">
        <f t="shared" si="6"/>
        <v>OK</v>
      </c>
      <c r="AJ31" s="64">
        <f t="shared" si="7"/>
        <v>2504.5045045045049</v>
      </c>
      <c r="AK31" s="64">
        <f t="shared" si="8"/>
        <v>0.62</v>
      </c>
    </row>
    <row r="32" spans="1:37" ht="20.25" customHeight="1" x14ac:dyDescent="0.3">
      <c r="A32" s="39">
        <f>SUBTOTAL(103,B$4:B32)</f>
        <v>29</v>
      </c>
      <c r="B32" s="21">
        <f>purchase!A33</f>
        <v>29</v>
      </c>
      <c r="C32" s="43" t="str">
        <f>purchase!B33</f>
        <v>এরারুট</v>
      </c>
      <c r="D32" s="21" t="str">
        <f>purchase!C33</f>
        <v>কেজি</v>
      </c>
      <c r="E32" s="44">
        <f>store!X31</f>
        <v>0</v>
      </c>
      <c r="F32" s="44">
        <f t="shared" si="0"/>
        <v>0</v>
      </c>
      <c r="G32" s="44">
        <f>purchase!T33</f>
        <v>0</v>
      </c>
      <c r="H32" s="44">
        <f>G32*purchase!U33</f>
        <v>0</v>
      </c>
      <c r="I32" s="44">
        <f>store!E31</f>
        <v>0.29999999999999993</v>
      </c>
      <c r="J32" s="44">
        <f>I32*store!D31</f>
        <v>29.999999999999993</v>
      </c>
      <c r="K32" s="44">
        <f t="shared" si="1"/>
        <v>0.29999999999999993</v>
      </c>
      <c r="L32" s="44">
        <f t="shared" si="2"/>
        <v>29.999999999999993</v>
      </c>
      <c r="M32" s="45">
        <f>IF(ISERR((J32+H32)/(G32+I32)),purchase!U33,(J32+H32)/(G32+I32))</f>
        <v>100</v>
      </c>
      <c r="N32" s="46">
        <f t="shared" si="3"/>
        <v>29.999999999999993</v>
      </c>
      <c r="O32" s="46">
        <f t="shared" si="4"/>
        <v>29.999999999999993</v>
      </c>
      <c r="P32" s="47" t="b">
        <f t="shared" si="5"/>
        <v>1</v>
      </c>
      <c r="Q32" s="257" t="str">
        <f t="shared" si="6"/>
        <v>OK</v>
      </c>
      <c r="AJ32" s="64">
        <f t="shared" si="7"/>
        <v>100</v>
      </c>
      <c r="AK32" s="64">
        <f t="shared" si="8"/>
        <v>0.29999999999999993</v>
      </c>
    </row>
    <row r="33" spans="1:37" ht="20.25" customHeight="1" x14ac:dyDescent="0.3">
      <c r="A33" s="42">
        <f>SUBTOTAL(103,B$4:B33)</f>
        <v>30</v>
      </c>
      <c r="B33" s="21">
        <f>purchase!A34</f>
        <v>30</v>
      </c>
      <c r="C33" s="43" t="str">
        <f>purchase!B34</f>
        <v>হুইল পাওডার</v>
      </c>
      <c r="D33" s="21" t="str">
        <f>purchase!C34</f>
        <v>কেজি</v>
      </c>
      <c r="E33" s="44">
        <f>store!X32</f>
        <v>0</v>
      </c>
      <c r="F33" s="44">
        <f t="shared" si="0"/>
        <v>0</v>
      </c>
      <c r="G33" s="44">
        <f>purchase!T34</f>
        <v>0</v>
      </c>
      <c r="H33" s="44">
        <f>G33*purchase!U34</f>
        <v>0</v>
      </c>
      <c r="I33" s="44">
        <f>store!E32</f>
        <v>0</v>
      </c>
      <c r="J33" s="44">
        <f>I33*store!D32</f>
        <v>0</v>
      </c>
      <c r="K33" s="44">
        <f t="shared" si="1"/>
        <v>0</v>
      </c>
      <c r="L33" s="44">
        <f t="shared" si="2"/>
        <v>0</v>
      </c>
      <c r="M33" s="45">
        <f>IF(ISERR((J33+H33)/(G33+I33)),purchase!U34,(J33+H33)/(G33+I33))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57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 x14ac:dyDescent="0.3">
      <c r="A34" s="42">
        <f>SUBTOTAL(103,B$4:B34)</f>
        <v>31</v>
      </c>
      <c r="B34" s="21">
        <f>purchase!A35</f>
        <v>31</v>
      </c>
      <c r="C34" s="43" t="str">
        <f>purchase!B35</f>
        <v>মিনিসাবান (লাক্স/কসকো)</v>
      </c>
      <c r="D34" s="21" t="str">
        <f>purchase!C35</f>
        <v>পিস</v>
      </c>
      <c r="E34" s="44">
        <f>store!X33</f>
        <v>0</v>
      </c>
      <c r="F34" s="44">
        <f t="shared" si="0"/>
        <v>0</v>
      </c>
      <c r="G34" s="44">
        <f>purchase!T35</f>
        <v>0</v>
      </c>
      <c r="H34" s="44">
        <f>G34*purchase!U35</f>
        <v>0</v>
      </c>
      <c r="I34" s="44">
        <f>store!E33</f>
        <v>0</v>
      </c>
      <c r="J34" s="44">
        <f>I34*store!D33</f>
        <v>0</v>
      </c>
      <c r="K34" s="44">
        <f t="shared" si="1"/>
        <v>0</v>
      </c>
      <c r="L34" s="44">
        <f t="shared" si="2"/>
        <v>0</v>
      </c>
      <c r="M34" s="45">
        <f>IF(ISERR((J34+H34)/(G34+I34)),purchase!U35,(J34+H34)/(G34+I34))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57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 x14ac:dyDescent="0.3">
      <c r="A35" s="39">
        <f>SUBTOTAL(103,B$4:B35)</f>
        <v>32</v>
      </c>
      <c r="B35" s="21">
        <f>purchase!A36</f>
        <v>32</v>
      </c>
      <c r="C35" s="43" t="str">
        <f>purchase!B36</f>
        <v>জেট</v>
      </c>
      <c r="D35" s="21" t="str">
        <f>purchase!C36</f>
        <v>পিস</v>
      </c>
      <c r="E35" s="44">
        <f>store!X34</f>
        <v>15</v>
      </c>
      <c r="F35" s="44">
        <f t="shared" si="0"/>
        <v>2312.8851728617065</v>
      </c>
      <c r="G35" s="44">
        <f>purchase!T36</f>
        <v>0</v>
      </c>
      <c r="H35" s="44">
        <f>G35*purchase!U36</f>
        <v>0</v>
      </c>
      <c r="I35" s="44">
        <f>store!E34</f>
        <v>28</v>
      </c>
      <c r="J35" s="44">
        <f>I35*store!D34</f>
        <v>4317.3856560085187</v>
      </c>
      <c r="K35" s="44">
        <f t="shared" si="1"/>
        <v>13</v>
      </c>
      <c r="L35" s="44">
        <f t="shared" si="2"/>
        <v>2004.5004831468123</v>
      </c>
      <c r="M35" s="45">
        <f>IF(ISERR((J35+H35)/(G35+I35)),purchase!U36,(J35+H35)/(G35+I35))</f>
        <v>154.1923448574471</v>
      </c>
      <c r="N35" s="46">
        <f t="shared" si="3"/>
        <v>4317.3856560085187</v>
      </c>
      <c r="O35" s="46">
        <f t="shared" si="4"/>
        <v>4317.3856560085187</v>
      </c>
      <c r="P35" s="47" t="b">
        <f t="shared" si="5"/>
        <v>1</v>
      </c>
      <c r="Q35" s="257" t="str">
        <f t="shared" si="6"/>
        <v>OK</v>
      </c>
      <c r="AJ35" s="64">
        <f t="shared" si="7"/>
        <v>154.1923448574471</v>
      </c>
      <c r="AK35" s="64">
        <f t="shared" si="8"/>
        <v>13</v>
      </c>
    </row>
    <row r="36" spans="1:37" ht="20.25" customHeight="1" x14ac:dyDescent="0.3">
      <c r="A36" s="39">
        <f>SUBTOTAL(103,B$4:B36)</f>
        <v>33</v>
      </c>
      <c r="B36" s="21">
        <f>purchase!A37</f>
        <v>33</v>
      </c>
      <c r="C36" s="43" t="str">
        <f>purchase!B37</f>
        <v>টোস্টবিস্কুট</v>
      </c>
      <c r="D36" s="21" t="str">
        <f>purchase!C37</f>
        <v>কেজি</v>
      </c>
      <c r="E36" s="44">
        <f>store!X35</f>
        <v>0.25</v>
      </c>
      <c r="F36" s="44">
        <f t="shared" si="0"/>
        <v>39.6875</v>
      </c>
      <c r="G36" s="44">
        <f>purchase!T37</f>
        <v>0</v>
      </c>
      <c r="H36" s="44">
        <f>G36*purchase!U37</f>
        <v>0</v>
      </c>
      <c r="I36" s="44">
        <f>store!E35</f>
        <v>1</v>
      </c>
      <c r="J36" s="44">
        <f>I36*store!D35</f>
        <v>158.75</v>
      </c>
      <c r="K36" s="44">
        <f t="shared" si="1"/>
        <v>0.75</v>
      </c>
      <c r="L36" s="44">
        <f t="shared" si="2"/>
        <v>119.0625</v>
      </c>
      <c r="M36" s="45">
        <f>IF(ISERR((J36+H36)/(G36+I36)),purchase!U37,(J36+H36)/(G36+I36))</f>
        <v>158.75</v>
      </c>
      <c r="N36" s="46">
        <f t="shared" si="3"/>
        <v>158.75</v>
      </c>
      <c r="O36" s="46">
        <f t="shared" si="4"/>
        <v>158.75</v>
      </c>
      <c r="P36" s="47" t="b">
        <f t="shared" si="5"/>
        <v>1</v>
      </c>
      <c r="Q36" s="257" t="str">
        <f t="shared" si="6"/>
        <v>OK</v>
      </c>
      <c r="AJ36" s="64">
        <f t="shared" si="7"/>
        <v>158.75</v>
      </c>
      <c r="AK36" s="64">
        <f t="shared" si="8"/>
        <v>0.75</v>
      </c>
    </row>
    <row r="37" spans="1:37" ht="20.25" customHeight="1" x14ac:dyDescent="0.3">
      <c r="A37" s="39">
        <f>SUBTOTAL(103,B$4:B37)</f>
        <v>34</v>
      </c>
      <c r="B37" s="21">
        <f>purchase!A38</f>
        <v>34</v>
      </c>
      <c r="C37" s="43" t="str">
        <f>purchase!B38</f>
        <v>মাওয়া</v>
      </c>
      <c r="D37" s="21" t="str">
        <f>purchase!C38</f>
        <v>কেজি</v>
      </c>
      <c r="E37" s="44">
        <f>store!X36</f>
        <v>1</v>
      </c>
      <c r="F37" s="44">
        <f t="shared" si="0"/>
        <v>400</v>
      </c>
      <c r="G37" s="44">
        <f>purchase!T38</f>
        <v>1</v>
      </c>
      <c r="H37" s="44">
        <f>G37*purchase!U38</f>
        <v>400</v>
      </c>
      <c r="I37" s="44">
        <f>store!E36</f>
        <v>0</v>
      </c>
      <c r="J37" s="44">
        <f>I37*store!D36</f>
        <v>0</v>
      </c>
      <c r="K37" s="44">
        <f t="shared" si="1"/>
        <v>0</v>
      </c>
      <c r="L37" s="44">
        <f t="shared" si="2"/>
        <v>0</v>
      </c>
      <c r="M37" s="45">
        <f>IF(ISERR((J37+H37)/(G37+I37)),purchase!U38,(J37+H37)/(G37+I37))</f>
        <v>400</v>
      </c>
      <c r="N37" s="46">
        <f t="shared" si="3"/>
        <v>400</v>
      </c>
      <c r="O37" s="46">
        <f t="shared" si="4"/>
        <v>400</v>
      </c>
      <c r="P37" s="47" t="b">
        <f t="shared" si="5"/>
        <v>1</v>
      </c>
      <c r="Q37" s="257" t="str">
        <f t="shared" si="6"/>
        <v>OK</v>
      </c>
      <c r="AJ37" s="64">
        <f t="shared" si="7"/>
        <v>400</v>
      </c>
      <c r="AK37" s="64">
        <f t="shared" si="8"/>
        <v>0</v>
      </c>
    </row>
    <row r="38" spans="1:37" ht="20.25" customHeight="1" x14ac:dyDescent="0.3">
      <c r="A38" s="42">
        <f>SUBTOTAL(103,B$4:B38)</f>
        <v>35</v>
      </c>
      <c r="B38" s="21">
        <f>purchase!A39</f>
        <v>35</v>
      </c>
      <c r="C38" s="43" t="str">
        <f>purchase!B39</f>
        <v>মালাই</v>
      </c>
      <c r="D38" s="21" t="str">
        <f>purchase!C39</f>
        <v>কেজি</v>
      </c>
      <c r="E38" s="44">
        <f>store!X37</f>
        <v>0</v>
      </c>
      <c r="F38" s="44">
        <f t="shared" si="0"/>
        <v>0</v>
      </c>
      <c r="G38" s="44">
        <f>purchase!T39</f>
        <v>0</v>
      </c>
      <c r="H38" s="44">
        <f>G38*purchase!U39</f>
        <v>0</v>
      </c>
      <c r="I38" s="44">
        <f>store!E37</f>
        <v>0</v>
      </c>
      <c r="J38" s="44">
        <f>I38*store!D37</f>
        <v>0</v>
      </c>
      <c r="K38" s="44">
        <f t="shared" si="1"/>
        <v>0</v>
      </c>
      <c r="L38" s="44">
        <f t="shared" si="2"/>
        <v>0</v>
      </c>
      <c r="M38" s="45">
        <f>IF(ISERR((J38+H38)/(G38+I38)),purchase!U39,(J38+H38)/(G38+I38))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57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 x14ac:dyDescent="0.3">
      <c r="A39" s="39">
        <f>SUBTOTAL(103,B$4:B39)</f>
        <v>36</v>
      </c>
      <c r="B39" s="21">
        <f>purchase!A40</f>
        <v>36</v>
      </c>
      <c r="C39" s="43" t="str">
        <f>purchase!B40</f>
        <v>টকদই (আড়ং) (৫০০ গ্রাম)</v>
      </c>
      <c r="D39" s="21" t="str">
        <f>purchase!C40</f>
        <v>পিস</v>
      </c>
      <c r="E39" s="44">
        <f>store!X38</f>
        <v>0</v>
      </c>
      <c r="F39" s="44">
        <f t="shared" si="0"/>
        <v>0</v>
      </c>
      <c r="G39" s="44">
        <f>purchase!T40</f>
        <v>0</v>
      </c>
      <c r="H39" s="44">
        <f>G39*purchase!U40</f>
        <v>0</v>
      </c>
      <c r="I39" s="44">
        <f>store!E38</f>
        <v>0</v>
      </c>
      <c r="J39" s="44">
        <f>I39*store!D38</f>
        <v>0</v>
      </c>
      <c r="K39" s="44">
        <f t="shared" si="1"/>
        <v>0</v>
      </c>
      <c r="L39" s="44">
        <f t="shared" si="2"/>
        <v>0</v>
      </c>
      <c r="M39" s="45">
        <f>IF(ISERR((J39+H39)/(G39+I39)),purchase!U40,(J39+H39)/(G39+I39))</f>
        <v>120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57" t="str">
        <f t="shared" si="6"/>
        <v>×</v>
      </c>
      <c r="AJ39" s="64">
        <f t="shared" si="7"/>
        <v>120</v>
      </c>
      <c r="AK39" s="64">
        <f t="shared" si="8"/>
        <v>0</v>
      </c>
    </row>
    <row r="40" spans="1:37" ht="20.25" customHeight="1" x14ac:dyDescent="0.3">
      <c r="A40" s="39">
        <f>SUBTOTAL(103,B$4:B40)</f>
        <v>37</v>
      </c>
      <c r="B40" s="21">
        <f>purchase!A41</f>
        <v>37</v>
      </c>
      <c r="C40" s="43" t="str">
        <f>purchase!B41</f>
        <v>টকদই (লুজ)</v>
      </c>
      <c r="D40" s="21" t="str">
        <f>purchase!C41</f>
        <v>কেজি</v>
      </c>
      <c r="E40" s="44">
        <f>store!X39</f>
        <v>5</v>
      </c>
      <c r="F40" s="44">
        <f t="shared" si="0"/>
        <v>300</v>
      </c>
      <c r="G40" s="44">
        <f>purchase!T41</f>
        <v>5</v>
      </c>
      <c r="H40" s="44">
        <f>G40*purchase!U41</f>
        <v>300</v>
      </c>
      <c r="I40" s="44">
        <f>store!E39</f>
        <v>0</v>
      </c>
      <c r="J40" s="44">
        <f>I40*store!D39</f>
        <v>0</v>
      </c>
      <c r="K40" s="44">
        <f t="shared" si="1"/>
        <v>0</v>
      </c>
      <c r="L40" s="44">
        <f t="shared" si="2"/>
        <v>0</v>
      </c>
      <c r="M40" s="45">
        <f>IF(ISERR((J40+H40)/(G40+I40)),purchase!U41,(J40+H40)/(G40+I40))</f>
        <v>60</v>
      </c>
      <c r="N40" s="46">
        <f t="shared" si="3"/>
        <v>300</v>
      </c>
      <c r="O40" s="46">
        <f t="shared" si="4"/>
        <v>300</v>
      </c>
      <c r="P40" s="47" t="b">
        <f t="shared" si="5"/>
        <v>1</v>
      </c>
      <c r="Q40" s="257" t="str">
        <f t="shared" si="6"/>
        <v>OK</v>
      </c>
      <c r="AJ40" s="64">
        <f t="shared" si="7"/>
        <v>60</v>
      </c>
      <c r="AK40" s="64">
        <f t="shared" si="8"/>
        <v>0</v>
      </c>
    </row>
    <row r="41" spans="1:37" ht="20.25" customHeight="1" x14ac:dyDescent="0.3">
      <c r="A41" s="39">
        <f>SUBTOTAL(103,B$4:B41)</f>
        <v>38</v>
      </c>
      <c r="B41" s="21">
        <f>purchase!A42</f>
        <v>38</v>
      </c>
      <c r="C41" s="43" t="str">
        <f>purchase!B42</f>
        <v>পাউরুটি</v>
      </c>
      <c r="D41" s="21" t="str">
        <f>purchase!C42</f>
        <v>পিস</v>
      </c>
      <c r="E41" s="44">
        <f>store!X40</f>
        <v>0</v>
      </c>
      <c r="F41" s="44">
        <f t="shared" si="0"/>
        <v>0</v>
      </c>
      <c r="G41" s="44">
        <f>purchase!T42</f>
        <v>0</v>
      </c>
      <c r="H41" s="44">
        <f>G41*purchase!U42</f>
        <v>0</v>
      </c>
      <c r="I41" s="44">
        <f>store!E40</f>
        <v>0</v>
      </c>
      <c r="J41" s="44">
        <f>I41*store!D40</f>
        <v>0</v>
      </c>
      <c r="K41" s="44">
        <f t="shared" si="1"/>
        <v>0</v>
      </c>
      <c r="L41" s="44">
        <f t="shared" si="2"/>
        <v>0</v>
      </c>
      <c r="M41" s="45">
        <f>IF(ISERR((J41+H41)/(G41+I41)),purchase!U42,(J41+H41)/(G41+I41))</f>
        <v>93.571428571428569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57" t="str">
        <f t="shared" si="6"/>
        <v>×</v>
      </c>
      <c r="AJ41" s="64">
        <f t="shared" si="7"/>
        <v>93.571428571428569</v>
      </c>
      <c r="AK41" s="64">
        <f t="shared" si="8"/>
        <v>0</v>
      </c>
    </row>
    <row r="42" spans="1:37" ht="20.25" customHeight="1" x14ac:dyDescent="0.3">
      <c r="A42" s="39">
        <f>SUBTOTAL(103,B$4:B42)</f>
        <v>39</v>
      </c>
      <c r="B42" s="21">
        <f>purchase!A43</f>
        <v>39</v>
      </c>
      <c r="C42" s="43" t="str">
        <f>purchase!B43</f>
        <v>ব্যাগ (বিয়াম)</v>
      </c>
      <c r="D42" s="21" t="str">
        <f>purchase!C43</f>
        <v>পিস</v>
      </c>
      <c r="E42" s="44">
        <f>store!X41</f>
        <v>0</v>
      </c>
      <c r="F42" s="44">
        <f t="shared" si="0"/>
        <v>0</v>
      </c>
      <c r="G42" s="44">
        <f>purchase!T43</f>
        <v>0</v>
      </c>
      <c r="H42" s="44">
        <f>G42*purchase!U43</f>
        <v>0</v>
      </c>
      <c r="I42" s="44">
        <f>store!E41</f>
        <v>56</v>
      </c>
      <c r="J42" s="44">
        <f>I42*store!D41</f>
        <v>448</v>
      </c>
      <c r="K42" s="44">
        <f t="shared" si="1"/>
        <v>56</v>
      </c>
      <c r="L42" s="44">
        <f t="shared" si="2"/>
        <v>448</v>
      </c>
      <c r="M42" s="45">
        <f>IF(ISERR((J42+H42)/(G42+I42)),purchase!U43,(J42+H42)/(G42+I42))</f>
        <v>8</v>
      </c>
      <c r="N42" s="46">
        <f t="shared" si="3"/>
        <v>448</v>
      </c>
      <c r="O42" s="46">
        <f t="shared" si="4"/>
        <v>448</v>
      </c>
      <c r="P42" s="47" t="b">
        <f t="shared" si="5"/>
        <v>1</v>
      </c>
      <c r="Q42" s="257" t="str">
        <f t="shared" si="6"/>
        <v>OK</v>
      </c>
      <c r="AJ42" s="64">
        <f t="shared" si="7"/>
        <v>8</v>
      </c>
      <c r="AK42" s="64">
        <f t="shared" si="8"/>
        <v>56</v>
      </c>
    </row>
    <row r="43" spans="1:37" ht="20.25" customHeight="1" x14ac:dyDescent="0.3">
      <c r="A43" s="42">
        <f>SUBTOTAL(103,B$4:B43)</f>
        <v>40</v>
      </c>
      <c r="B43" s="21">
        <f>purchase!A44</f>
        <v>40</v>
      </c>
      <c r="C43" s="43" t="str">
        <f>purchase!B44</f>
        <v>১ কেজির বাটি/ ৫০০ গ্রাম বাটি</v>
      </c>
      <c r="D43" s="21" t="str">
        <f>purchase!C44</f>
        <v>পিস</v>
      </c>
      <c r="E43" s="44">
        <f>store!X42</f>
        <v>0</v>
      </c>
      <c r="F43" s="44">
        <f t="shared" si="0"/>
        <v>0</v>
      </c>
      <c r="G43" s="44">
        <f>purchase!T44</f>
        <v>0</v>
      </c>
      <c r="H43" s="44">
        <f>G43*purchase!U44</f>
        <v>0</v>
      </c>
      <c r="I43" s="44">
        <f>store!E42</f>
        <v>0</v>
      </c>
      <c r="J43" s="44">
        <f>I43*store!D42</f>
        <v>0</v>
      </c>
      <c r="K43" s="44">
        <f t="shared" si="1"/>
        <v>0</v>
      </c>
      <c r="L43" s="44">
        <f t="shared" si="2"/>
        <v>0</v>
      </c>
      <c r="M43" s="45">
        <f>IF(ISERR((J43+H43)/(G43+I43)),purchase!U44,(J43+H43)/(G43+I43))</f>
        <v>0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57" t="str">
        <f t="shared" si="6"/>
        <v>×</v>
      </c>
      <c r="AJ43" s="64">
        <f t="shared" si="7"/>
        <v>0</v>
      </c>
      <c r="AK43" s="64">
        <f t="shared" si="8"/>
        <v>0</v>
      </c>
    </row>
    <row r="44" spans="1:37" ht="20.25" customHeight="1" x14ac:dyDescent="0.3">
      <c r="A44" s="39">
        <f>SUBTOTAL(103,B$4:B44)</f>
        <v>41</v>
      </c>
      <c r="B44" s="21">
        <f>purchase!A45</f>
        <v>41</v>
      </c>
      <c r="C44" s="43" t="str">
        <f>purchase!B45</f>
        <v>নেটের ব্যাগ/বাসপাতা খাম</v>
      </c>
      <c r="D44" s="21" t="str">
        <f>purchase!C45</f>
        <v>পিস</v>
      </c>
      <c r="E44" s="44">
        <f>store!X43</f>
        <v>0</v>
      </c>
      <c r="F44" s="44">
        <f t="shared" si="0"/>
        <v>0</v>
      </c>
      <c r="G44" s="44">
        <f>purchase!T45</f>
        <v>0</v>
      </c>
      <c r="H44" s="44">
        <f>G44*purchase!U45</f>
        <v>0</v>
      </c>
      <c r="I44" s="44">
        <f>store!E43</f>
        <v>75</v>
      </c>
      <c r="J44" s="44">
        <f>I44*store!D43</f>
        <v>45.01118999654657</v>
      </c>
      <c r="K44" s="44">
        <f t="shared" si="1"/>
        <v>75</v>
      </c>
      <c r="L44" s="44">
        <f t="shared" si="2"/>
        <v>45.01118999654657</v>
      </c>
      <c r="M44" s="45">
        <f>IF(ISERR((J44+H44)/(G44+I44)),purchase!U45,(J44+H44)/(G44+I44))</f>
        <v>0.60014919995395422</v>
      </c>
      <c r="N44" s="46">
        <f t="shared" si="3"/>
        <v>45.01118999654657</v>
      </c>
      <c r="O44" s="46">
        <f t="shared" si="4"/>
        <v>45.01118999654657</v>
      </c>
      <c r="P44" s="47" t="b">
        <f t="shared" si="5"/>
        <v>1</v>
      </c>
      <c r="Q44" s="257" t="str">
        <f t="shared" si="6"/>
        <v>OK</v>
      </c>
      <c r="AJ44" s="64">
        <f t="shared" si="7"/>
        <v>0.60014919995395422</v>
      </c>
      <c r="AK44" s="64">
        <f t="shared" si="8"/>
        <v>75</v>
      </c>
    </row>
    <row r="45" spans="1:37" ht="20.25" customHeight="1" x14ac:dyDescent="0.3">
      <c r="A45" s="39">
        <f>SUBTOTAL(103,B$4:B45)</f>
        <v>42</v>
      </c>
      <c r="B45" s="21">
        <f>purchase!A46</f>
        <v>42</v>
      </c>
      <c r="C45" s="43" t="str">
        <f>purchase!B46</f>
        <v xml:space="preserve">কাপড়ের ব্যাগ </v>
      </c>
      <c r="D45" s="21" t="str">
        <f>purchase!C46</f>
        <v>পিস</v>
      </c>
      <c r="E45" s="44">
        <f>store!X44</f>
        <v>0</v>
      </c>
      <c r="F45" s="44">
        <f t="shared" si="0"/>
        <v>0</v>
      </c>
      <c r="G45" s="44">
        <f>purchase!T46</f>
        <v>0</v>
      </c>
      <c r="H45" s="44">
        <f>G45*purchase!U46</f>
        <v>0</v>
      </c>
      <c r="I45" s="44">
        <f>store!E44</f>
        <v>0</v>
      </c>
      <c r="J45" s="44">
        <f>I45*store!D44</f>
        <v>0</v>
      </c>
      <c r="K45" s="44">
        <f t="shared" si="1"/>
        <v>0</v>
      </c>
      <c r="L45" s="44">
        <f t="shared" si="2"/>
        <v>0</v>
      </c>
      <c r="M45" s="45">
        <f>IF(ISERR((J45+H45)/(G45+I45)),purchase!U46,(J45+H45)/(G45+I45))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57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 x14ac:dyDescent="0.3">
      <c r="A46" s="39">
        <f>SUBTOTAL(103,B$4:B46)</f>
        <v>43</v>
      </c>
      <c r="B46" s="21">
        <f>purchase!A47</f>
        <v>43</v>
      </c>
      <c r="C46" s="43" t="str">
        <f>purchase!B47</f>
        <v>চার কোনা প্যাকেট(বক্স) বড়/ছোট</v>
      </c>
      <c r="D46" s="21" t="str">
        <f>purchase!C47</f>
        <v>পিস</v>
      </c>
      <c r="E46" s="44">
        <f>store!X45</f>
        <v>870</v>
      </c>
      <c r="F46" s="44">
        <f t="shared" si="0"/>
        <v>8779.3404098349802</v>
      </c>
      <c r="G46" s="44">
        <f>purchase!T47</f>
        <v>1000</v>
      </c>
      <c r="H46" s="44">
        <f>G46*purchase!U47</f>
        <v>10000</v>
      </c>
      <c r="I46" s="44">
        <f>store!E45</f>
        <v>439</v>
      </c>
      <c r="J46" s="44">
        <f>I46*store!D45</f>
        <v>4521.2308617845274</v>
      </c>
      <c r="K46" s="44">
        <f t="shared" si="1"/>
        <v>569</v>
      </c>
      <c r="L46" s="44">
        <f t="shared" si="2"/>
        <v>5741.8904519495454</v>
      </c>
      <c r="M46" s="45">
        <f>IF(ISERR((J46+H46)/(G46+I46)),purchase!U47,(J46+H46)/(G46+I46))</f>
        <v>10.091195873373541</v>
      </c>
      <c r="N46" s="46">
        <f t="shared" si="3"/>
        <v>14521.230861784526</v>
      </c>
      <c r="O46" s="46">
        <f t="shared" si="4"/>
        <v>14521.230861784526</v>
      </c>
      <c r="P46" s="47" t="b">
        <f t="shared" si="5"/>
        <v>1</v>
      </c>
      <c r="Q46" s="257" t="str">
        <f t="shared" si="6"/>
        <v>OK</v>
      </c>
      <c r="AJ46" s="64">
        <f t="shared" si="7"/>
        <v>10.091195873373541</v>
      </c>
      <c r="AK46" s="64">
        <f t="shared" si="8"/>
        <v>569</v>
      </c>
    </row>
    <row r="47" spans="1:37" ht="20.25" customHeight="1" x14ac:dyDescent="0.3">
      <c r="A47" s="39">
        <f>SUBTOTAL(103,B$4:B47)</f>
        <v>44</v>
      </c>
      <c r="B47" s="21">
        <f>purchase!A48</f>
        <v>44</v>
      </c>
      <c r="C47" s="43" t="str">
        <f>purchase!B48</f>
        <v xml:space="preserve">২৫০ মিঃলিঃ বাটি </v>
      </c>
      <c r="D47" s="21" t="str">
        <f>purchase!C48</f>
        <v>পিস</v>
      </c>
      <c r="E47" s="44">
        <f>store!X46</f>
        <v>0</v>
      </c>
      <c r="F47" s="44">
        <f t="shared" si="0"/>
        <v>0</v>
      </c>
      <c r="G47" s="44">
        <f>purchase!T48</f>
        <v>0</v>
      </c>
      <c r="H47" s="44">
        <f>G47*purchase!U48</f>
        <v>0</v>
      </c>
      <c r="I47" s="44">
        <f>store!E46</f>
        <v>83</v>
      </c>
      <c r="J47" s="44">
        <f>I47*store!D46</f>
        <v>315.67010297547932</v>
      </c>
      <c r="K47" s="44">
        <f t="shared" si="1"/>
        <v>83</v>
      </c>
      <c r="L47" s="44">
        <f t="shared" si="2"/>
        <v>315.67010297547932</v>
      </c>
      <c r="M47" s="45">
        <f>IF(ISERR((J47+H47)/(G47+I47)),purchase!U48,(J47+H47)/(G47+I47))</f>
        <v>3.8032542527166182</v>
      </c>
      <c r="N47" s="46">
        <f t="shared" si="3"/>
        <v>315.67010297547932</v>
      </c>
      <c r="O47" s="46">
        <f t="shared" si="4"/>
        <v>315.67010297547932</v>
      </c>
      <c r="P47" s="47" t="b">
        <f t="shared" si="5"/>
        <v>1</v>
      </c>
      <c r="Q47" s="257" t="str">
        <f t="shared" si="6"/>
        <v>OK</v>
      </c>
      <c r="AJ47" s="64">
        <f t="shared" si="7"/>
        <v>3.8032542527166182</v>
      </c>
      <c r="AK47" s="64">
        <f t="shared" si="8"/>
        <v>83</v>
      </c>
    </row>
    <row r="48" spans="1:37" ht="20.25" customHeight="1" x14ac:dyDescent="0.3">
      <c r="A48" s="39">
        <f>SUBTOTAL(103,B$4:B48)</f>
        <v>45</v>
      </c>
      <c r="B48" s="21">
        <f>purchase!A49</f>
        <v>45</v>
      </c>
      <c r="C48" s="43" t="str">
        <f>purchase!B49</f>
        <v xml:space="preserve">ডিসপোজেবল ফুল প্লেট </v>
      </c>
      <c r="D48" s="21" t="str">
        <f>purchase!C49</f>
        <v>পিস</v>
      </c>
      <c r="E48" s="44">
        <f>store!X47</f>
        <v>0</v>
      </c>
      <c r="F48" s="44">
        <f t="shared" si="0"/>
        <v>0</v>
      </c>
      <c r="G48" s="44">
        <f>purchase!T49</f>
        <v>0</v>
      </c>
      <c r="H48" s="44">
        <f>G48*purchase!U49</f>
        <v>0</v>
      </c>
      <c r="I48" s="44">
        <f>store!E47</f>
        <v>47</v>
      </c>
      <c r="J48" s="44">
        <f>I48*store!D47</f>
        <v>101.26363636363638</v>
      </c>
      <c r="K48" s="44">
        <f t="shared" si="1"/>
        <v>47</v>
      </c>
      <c r="L48" s="44">
        <f t="shared" si="2"/>
        <v>101.26363636363638</v>
      </c>
      <c r="M48" s="45">
        <f>IF(ISERR((J48+H48)/(G48+I48)),purchase!U49,(J48+H48)/(G48+I48))</f>
        <v>2.1545454545454548</v>
      </c>
      <c r="N48" s="46">
        <f t="shared" si="3"/>
        <v>101.26363636363638</v>
      </c>
      <c r="O48" s="46">
        <f t="shared" si="4"/>
        <v>101.26363636363638</v>
      </c>
      <c r="P48" s="47" t="b">
        <f t="shared" si="5"/>
        <v>1</v>
      </c>
      <c r="Q48" s="257" t="str">
        <f t="shared" si="6"/>
        <v>OK</v>
      </c>
      <c r="AJ48" s="64">
        <f t="shared" si="7"/>
        <v>2.1545454545454548</v>
      </c>
      <c r="AK48" s="64">
        <f t="shared" si="8"/>
        <v>47</v>
      </c>
    </row>
    <row r="49" spans="1:37" ht="20.25" customHeight="1" x14ac:dyDescent="0.3">
      <c r="A49" s="42">
        <f>SUBTOTAL(103,B$4:B49)</f>
        <v>46</v>
      </c>
      <c r="B49" s="21">
        <f>purchase!A50</f>
        <v>46</v>
      </c>
      <c r="C49" s="43" t="str">
        <f>purchase!B50</f>
        <v>ডিসেপোজেবল হাফ প্লেট</v>
      </c>
      <c r="D49" s="21" t="str">
        <f>purchase!C50</f>
        <v>পিস</v>
      </c>
      <c r="E49" s="44">
        <f>store!X48</f>
        <v>1000</v>
      </c>
      <c r="F49" s="44">
        <f t="shared" si="0"/>
        <v>2200</v>
      </c>
      <c r="G49" s="44">
        <f>purchase!T50</f>
        <v>1000</v>
      </c>
      <c r="H49" s="44">
        <f>G49*purchase!U50</f>
        <v>2200</v>
      </c>
      <c r="I49" s="44">
        <f>store!E48</f>
        <v>0</v>
      </c>
      <c r="J49" s="44">
        <f>I49*store!D48</f>
        <v>0</v>
      </c>
      <c r="K49" s="44">
        <f t="shared" si="1"/>
        <v>0</v>
      </c>
      <c r="L49" s="44">
        <f t="shared" si="2"/>
        <v>0</v>
      </c>
      <c r="M49" s="45">
        <f>IF(ISERR((J49+H49)/(G49+I49)),purchase!U50,(J49+H49)/(G49+I49))</f>
        <v>2.2000000000000002</v>
      </c>
      <c r="N49" s="46">
        <f t="shared" si="3"/>
        <v>2200</v>
      </c>
      <c r="O49" s="46">
        <f t="shared" si="4"/>
        <v>2200</v>
      </c>
      <c r="P49" s="47" t="b">
        <f t="shared" si="5"/>
        <v>1</v>
      </c>
      <c r="Q49" s="257" t="str">
        <f t="shared" si="6"/>
        <v>OK</v>
      </c>
      <c r="AJ49" s="64">
        <f t="shared" si="7"/>
        <v>2.2000000000000002</v>
      </c>
      <c r="AK49" s="64">
        <f t="shared" si="8"/>
        <v>0</v>
      </c>
    </row>
    <row r="50" spans="1:37" ht="20.25" customHeight="1" x14ac:dyDescent="0.3">
      <c r="A50" s="42">
        <f>SUBTOTAL(103,B$4:B50)</f>
        <v>47</v>
      </c>
      <c r="B50" s="21">
        <f>purchase!A51</f>
        <v>47</v>
      </c>
      <c r="C50" s="43" t="str">
        <f>purchase!B51</f>
        <v xml:space="preserve">ফোল্ডিং প্যাকেট </v>
      </c>
      <c r="D50" s="21" t="str">
        <f>purchase!C51</f>
        <v>পিস</v>
      </c>
      <c r="E50" s="44">
        <f>store!X49</f>
        <v>0</v>
      </c>
      <c r="F50" s="44">
        <f t="shared" si="0"/>
        <v>0</v>
      </c>
      <c r="G50" s="44">
        <f>purchase!T51</f>
        <v>0</v>
      </c>
      <c r="H50" s="44">
        <f>G50*purchase!U51</f>
        <v>0</v>
      </c>
      <c r="I50" s="44">
        <f>store!E49</f>
        <v>0</v>
      </c>
      <c r="J50" s="44">
        <f>I50*store!D49</f>
        <v>0</v>
      </c>
      <c r="K50" s="44">
        <f t="shared" si="1"/>
        <v>0</v>
      </c>
      <c r="L50" s="44">
        <f t="shared" si="2"/>
        <v>0</v>
      </c>
      <c r="M50" s="45">
        <f>IF(ISERR((J50+H50)/(G50+I50)),purchase!U51,(J50+H50)/(G50+I50))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57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 x14ac:dyDescent="0.3">
      <c r="A51" s="39">
        <f>SUBTOTAL(103,B$4:B51)</f>
        <v>48</v>
      </c>
      <c r="B51" s="21">
        <f>purchase!A52</f>
        <v>48</v>
      </c>
      <c r="C51" s="43" t="str">
        <f>purchase!B52</f>
        <v>টুকরী</v>
      </c>
      <c r="D51" s="21" t="str">
        <f>purchase!C52</f>
        <v>পিস</v>
      </c>
      <c r="E51" s="44">
        <f>store!X50</f>
        <v>8</v>
      </c>
      <c r="F51" s="44">
        <f t="shared" si="0"/>
        <v>480</v>
      </c>
      <c r="G51" s="44">
        <f>purchase!T52</f>
        <v>8</v>
      </c>
      <c r="H51" s="44">
        <f>G51*purchase!U52</f>
        <v>480</v>
      </c>
      <c r="I51" s="44">
        <f>store!E50</f>
        <v>0</v>
      </c>
      <c r="J51" s="44">
        <f>I51*store!D50</f>
        <v>0</v>
      </c>
      <c r="K51" s="44">
        <f t="shared" si="1"/>
        <v>0</v>
      </c>
      <c r="L51" s="44">
        <f t="shared" si="2"/>
        <v>0</v>
      </c>
      <c r="M51" s="45">
        <f>IF(ISERR((J51+H51)/(G51+I51)),purchase!U52,(J51+H51)/(G51+I51))</f>
        <v>60</v>
      </c>
      <c r="N51" s="46">
        <f t="shared" si="3"/>
        <v>480</v>
      </c>
      <c r="O51" s="46">
        <f t="shared" si="4"/>
        <v>480</v>
      </c>
      <c r="P51" s="47" t="b">
        <f t="shared" si="5"/>
        <v>1</v>
      </c>
      <c r="Q51" s="257" t="str">
        <f t="shared" si="6"/>
        <v>OK</v>
      </c>
      <c r="AJ51" s="64">
        <f t="shared" si="7"/>
        <v>60</v>
      </c>
      <c r="AK51" s="64">
        <f t="shared" si="8"/>
        <v>0</v>
      </c>
    </row>
    <row r="52" spans="1:37" ht="20.25" customHeight="1" x14ac:dyDescent="0.3">
      <c r="A52" s="39">
        <f>SUBTOTAL(103,B$4:B52)</f>
        <v>49</v>
      </c>
      <c r="B52" s="21">
        <f>purchase!A53</f>
        <v>49</v>
      </c>
      <c r="C52" s="43" t="str">
        <f>purchase!B53</f>
        <v>গামছা</v>
      </c>
      <c r="D52" s="21" t="str">
        <f>purchase!C53</f>
        <v>পিস</v>
      </c>
      <c r="E52" s="44">
        <f>store!X51</f>
        <v>1</v>
      </c>
      <c r="F52" s="44">
        <f t="shared" si="0"/>
        <v>80</v>
      </c>
      <c r="G52" s="44">
        <f>purchase!T53</f>
        <v>1</v>
      </c>
      <c r="H52" s="44">
        <f>G52*purchase!U53</f>
        <v>80</v>
      </c>
      <c r="I52" s="44">
        <f>store!E51</f>
        <v>0</v>
      </c>
      <c r="J52" s="44">
        <f>I52*store!D51</f>
        <v>0</v>
      </c>
      <c r="K52" s="44">
        <f t="shared" si="1"/>
        <v>0</v>
      </c>
      <c r="L52" s="44">
        <f t="shared" si="2"/>
        <v>0</v>
      </c>
      <c r="M52" s="45">
        <f>IF(ISERR((J52+H52)/(G52+I52)),purchase!U53,(J52+H52)/(G52+I52))</f>
        <v>80</v>
      </c>
      <c r="N52" s="46">
        <f t="shared" si="3"/>
        <v>80</v>
      </c>
      <c r="O52" s="46">
        <f t="shared" si="4"/>
        <v>80</v>
      </c>
      <c r="P52" s="47" t="b">
        <f t="shared" si="5"/>
        <v>1</v>
      </c>
      <c r="Q52" s="257" t="str">
        <f t="shared" si="6"/>
        <v>OK</v>
      </c>
      <c r="AJ52" s="64">
        <f t="shared" si="7"/>
        <v>80</v>
      </c>
      <c r="AK52" s="64">
        <f t="shared" si="8"/>
        <v>0</v>
      </c>
    </row>
    <row r="53" spans="1:37" ht="20.25" customHeight="1" x14ac:dyDescent="0.3">
      <c r="A53" s="39">
        <f>SUBTOTAL(103,B$4:B53)</f>
        <v>50</v>
      </c>
      <c r="B53" s="21">
        <f>purchase!A54</f>
        <v>50</v>
      </c>
      <c r="C53" s="43" t="str">
        <f>purchase!B54</f>
        <v>মার্কিনকাপড় (গজ)</v>
      </c>
      <c r="D53" s="21" t="str">
        <f>purchase!C54</f>
        <v>গজ</v>
      </c>
      <c r="E53" s="44">
        <f>store!X52</f>
        <v>0</v>
      </c>
      <c r="F53" s="44">
        <f t="shared" si="0"/>
        <v>0</v>
      </c>
      <c r="G53" s="44">
        <f>purchase!T54</f>
        <v>0</v>
      </c>
      <c r="H53" s="44">
        <f>G53*purchase!U54</f>
        <v>0</v>
      </c>
      <c r="I53" s="44">
        <f>store!E52</f>
        <v>0</v>
      </c>
      <c r="J53" s="44">
        <f>I53*store!D52</f>
        <v>0</v>
      </c>
      <c r="K53" s="44">
        <f t="shared" si="1"/>
        <v>0</v>
      </c>
      <c r="L53" s="44">
        <f t="shared" si="2"/>
        <v>0</v>
      </c>
      <c r="M53" s="45">
        <f>IF(ISERR((J53+H53)/(G53+I53)),purchase!U54,(J53+H53)/(G53+I53))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57" t="str">
        <f t="shared" si="6"/>
        <v>×</v>
      </c>
      <c r="AJ53" s="64">
        <f t="shared" si="7"/>
        <v>30</v>
      </c>
      <c r="AK53" s="64">
        <f t="shared" si="8"/>
        <v>0</v>
      </c>
    </row>
    <row r="54" spans="1:37" ht="20.25" customHeight="1" x14ac:dyDescent="0.3">
      <c r="A54" s="39">
        <f>SUBTOTAL(103,B$4:B54)</f>
        <v>51</v>
      </c>
      <c r="B54" s="21">
        <f>purchase!A55</f>
        <v>51</v>
      </c>
      <c r="C54" s="43" t="str">
        <f>purchase!B55</f>
        <v>ওয়ানটাইম গ্লাস</v>
      </c>
      <c r="D54" s="21" t="str">
        <f>purchase!C55</f>
        <v>পিস</v>
      </c>
      <c r="E54" s="44">
        <f>store!X53</f>
        <v>0</v>
      </c>
      <c r="F54" s="44">
        <f t="shared" si="0"/>
        <v>0</v>
      </c>
      <c r="G54" s="44">
        <f>purchase!T55</f>
        <v>0</v>
      </c>
      <c r="H54" s="44">
        <f>G54*purchase!U55</f>
        <v>0</v>
      </c>
      <c r="I54" s="44">
        <f>store!E53</f>
        <v>145</v>
      </c>
      <c r="J54" s="44">
        <f>I54*store!D53</f>
        <v>213.12023460410558</v>
      </c>
      <c r="K54" s="44">
        <f t="shared" si="1"/>
        <v>145</v>
      </c>
      <c r="L54" s="44">
        <f t="shared" si="2"/>
        <v>213.12023460410558</v>
      </c>
      <c r="M54" s="45">
        <f>IF(ISERR((J54+H54)/(G54+I54)),purchase!U55,(J54+H54)/(G54+I54))</f>
        <v>1.4697947214076246</v>
      </c>
      <c r="N54" s="46">
        <f t="shared" si="3"/>
        <v>213.12023460410558</v>
      </c>
      <c r="O54" s="46">
        <f t="shared" si="4"/>
        <v>213.12023460410558</v>
      </c>
      <c r="P54" s="47" t="b">
        <f t="shared" si="5"/>
        <v>1</v>
      </c>
      <c r="Q54" s="257" t="str">
        <f t="shared" si="6"/>
        <v>OK</v>
      </c>
      <c r="AJ54" s="64">
        <f t="shared" si="7"/>
        <v>1.4697947214076246</v>
      </c>
      <c r="AK54" s="64">
        <f t="shared" si="8"/>
        <v>145</v>
      </c>
    </row>
    <row r="55" spans="1:37" ht="20.25" customHeight="1" x14ac:dyDescent="0.3">
      <c r="A55" s="39">
        <f>SUBTOTAL(103,B$4:B55)</f>
        <v>52</v>
      </c>
      <c r="B55" s="21">
        <f>purchase!A56</f>
        <v>52</v>
      </c>
      <c r="C55" s="43" t="str">
        <f>purchase!B56</f>
        <v xml:space="preserve">ফিরনি কাপ </v>
      </c>
      <c r="D55" s="21" t="str">
        <f>purchase!C56</f>
        <v>পিস</v>
      </c>
      <c r="E55" s="44">
        <f>store!X54</f>
        <v>0</v>
      </c>
      <c r="F55" s="44">
        <f t="shared" si="0"/>
        <v>0</v>
      </c>
      <c r="G55" s="44">
        <f>purchase!T56</f>
        <v>0</v>
      </c>
      <c r="H55" s="44">
        <f>G55*purchase!U56</f>
        <v>0</v>
      </c>
      <c r="I55" s="44">
        <f>store!E54</f>
        <v>0</v>
      </c>
      <c r="J55" s="44">
        <f>I55*store!D54</f>
        <v>0</v>
      </c>
      <c r="K55" s="44">
        <f t="shared" si="1"/>
        <v>0</v>
      </c>
      <c r="L55" s="44">
        <f t="shared" si="2"/>
        <v>0</v>
      </c>
      <c r="M55" s="45">
        <f>IF(ISERR((J55+H55)/(G55+I55)),purchase!U56,(J55+H55)/(G55+I55))</f>
        <v>0.88</v>
      </c>
      <c r="N55" s="46">
        <f t="shared" si="3"/>
        <v>0</v>
      </c>
      <c r="O55" s="46">
        <f t="shared" si="4"/>
        <v>0</v>
      </c>
      <c r="P55" s="47" t="b">
        <f t="shared" si="5"/>
        <v>1</v>
      </c>
      <c r="Q55" s="257" t="str">
        <f t="shared" si="6"/>
        <v>×</v>
      </c>
      <c r="AJ55" s="64">
        <f t="shared" si="7"/>
        <v>0.88</v>
      </c>
      <c r="AK55" s="64">
        <f t="shared" si="8"/>
        <v>0</v>
      </c>
    </row>
    <row r="56" spans="1:37" ht="20.25" customHeight="1" x14ac:dyDescent="0.3">
      <c r="A56" s="39">
        <f>SUBTOTAL(103,B$4:B56)</f>
        <v>53</v>
      </c>
      <c r="B56" s="21">
        <f>purchase!A57</f>
        <v>53</v>
      </c>
      <c r="C56" s="43" t="str">
        <f>purchase!B57</f>
        <v xml:space="preserve">ফিরনি চামচ </v>
      </c>
      <c r="D56" s="21" t="str">
        <f>purchase!C57</f>
        <v>পিস</v>
      </c>
      <c r="E56" s="44">
        <f>store!X55</f>
        <v>0</v>
      </c>
      <c r="F56" s="44">
        <f t="shared" si="0"/>
        <v>0</v>
      </c>
      <c r="G56" s="44">
        <f>purchase!T57</f>
        <v>0</v>
      </c>
      <c r="H56" s="44">
        <f>G56*purchase!U57</f>
        <v>0</v>
      </c>
      <c r="I56" s="44">
        <f>store!E55</f>
        <v>0</v>
      </c>
      <c r="J56" s="44">
        <f>I56*store!D55</f>
        <v>0</v>
      </c>
      <c r="K56" s="44">
        <f t="shared" si="1"/>
        <v>0</v>
      </c>
      <c r="L56" s="44">
        <f t="shared" si="2"/>
        <v>0</v>
      </c>
      <c r="M56" s="45">
        <f>IF(ISERR((J56+H56)/(G56+I56)),purchase!U57,(J56+H56)/(G56+I56))</f>
        <v>0.4</v>
      </c>
      <c r="N56" s="46">
        <f t="shared" si="3"/>
        <v>0</v>
      </c>
      <c r="O56" s="46">
        <f t="shared" si="4"/>
        <v>0</v>
      </c>
      <c r="P56" s="47" t="b">
        <f t="shared" si="5"/>
        <v>1</v>
      </c>
      <c r="Q56" s="257" t="str">
        <f t="shared" si="6"/>
        <v>×</v>
      </c>
      <c r="AJ56" s="64">
        <f t="shared" si="7"/>
        <v>0.4</v>
      </c>
      <c r="AK56" s="64">
        <f t="shared" si="8"/>
        <v>0</v>
      </c>
    </row>
    <row r="57" spans="1:37" ht="20.25" customHeight="1" x14ac:dyDescent="0.3">
      <c r="A57" s="39">
        <f>SUBTOTAL(103,B$4:B57)</f>
        <v>54</v>
      </c>
      <c r="B57" s="21">
        <f>purchase!A58</f>
        <v>54</v>
      </c>
      <c r="C57" s="43" t="str">
        <f>purchase!B58</f>
        <v>ডাস্টার</v>
      </c>
      <c r="D57" s="21" t="str">
        <f>purchase!C58</f>
        <v>পিস</v>
      </c>
      <c r="E57" s="44">
        <f>store!X56</f>
        <v>32</v>
      </c>
      <c r="F57" s="44">
        <f t="shared" si="0"/>
        <v>607</v>
      </c>
      <c r="G57" s="44">
        <f>purchase!T58</f>
        <v>32</v>
      </c>
      <c r="H57" s="44">
        <f>G57*purchase!U58</f>
        <v>607</v>
      </c>
      <c r="I57" s="44">
        <f>store!E56</f>
        <v>0</v>
      </c>
      <c r="J57" s="44">
        <f>I57*store!D56</f>
        <v>0</v>
      </c>
      <c r="K57" s="44">
        <f t="shared" si="1"/>
        <v>0</v>
      </c>
      <c r="L57" s="44">
        <f t="shared" si="2"/>
        <v>0</v>
      </c>
      <c r="M57" s="45">
        <f>IF(ISERR((J57+H57)/(G57+I57)),purchase!U58,(J57+H57)/(G57+I57))</f>
        <v>18.96875</v>
      </c>
      <c r="N57" s="46">
        <f t="shared" si="3"/>
        <v>607</v>
      </c>
      <c r="O57" s="46">
        <f t="shared" si="4"/>
        <v>607</v>
      </c>
      <c r="P57" s="47" t="b">
        <f t="shared" si="5"/>
        <v>1</v>
      </c>
      <c r="Q57" s="257" t="str">
        <f t="shared" si="6"/>
        <v>OK</v>
      </c>
      <c r="AJ57" s="64">
        <f t="shared" si="7"/>
        <v>18.96875</v>
      </c>
      <c r="AK57" s="64">
        <f t="shared" si="8"/>
        <v>0</v>
      </c>
    </row>
    <row r="58" spans="1:37" ht="20.25" customHeight="1" x14ac:dyDescent="0.3">
      <c r="A58" s="39">
        <f>SUBTOTAL(103,B$4:B58)</f>
        <v>55</v>
      </c>
      <c r="B58" s="21">
        <f>purchase!A59</f>
        <v>55</v>
      </c>
      <c r="C58" s="43" t="str">
        <f>purchase!B59</f>
        <v>কয়লা (বস্তা)</v>
      </c>
      <c r="D58" s="21" t="str">
        <f>purchase!C59</f>
        <v>বস্তা</v>
      </c>
      <c r="E58" s="44">
        <f>store!X57</f>
        <v>4</v>
      </c>
      <c r="F58" s="44">
        <f t="shared" si="0"/>
        <v>3200</v>
      </c>
      <c r="G58" s="44">
        <f>purchase!T59</f>
        <v>4</v>
      </c>
      <c r="H58" s="44">
        <f>G58*purchase!U59</f>
        <v>3200</v>
      </c>
      <c r="I58" s="44">
        <f>store!E57</f>
        <v>0</v>
      </c>
      <c r="J58" s="44">
        <f>I58*store!D57</f>
        <v>0</v>
      </c>
      <c r="K58" s="44">
        <f t="shared" si="1"/>
        <v>0</v>
      </c>
      <c r="L58" s="44">
        <f t="shared" si="2"/>
        <v>0</v>
      </c>
      <c r="M58" s="45">
        <f>IF(ISERR((J58+H58)/(G58+I58)),purchase!U59,(J58+H58)/(G58+I58))</f>
        <v>800</v>
      </c>
      <c r="N58" s="46">
        <f t="shared" si="3"/>
        <v>3200</v>
      </c>
      <c r="O58" s="46">
        <f t="shared" si="4"/>
        <v>3200</v>
      </c>
      <c r="P58" s="47" t="b">
        <f t="shared" si="5"/>
        <v>1</v>
      </c>
      <c r="Q58" s="257" t="str">
        <f t="shared" si="6"/>
        <v>OK</v>
      </c>
      <c r="AJ58" s="64">
        <f t="shared" si="7"/>
        <v>800</v>
      </c>
      <c r="AK58" s="64">
        <f t="shared" si="8"/>
        <v>0</v>
      </c>
    </row>
    <row r="59" spans="1:37" ht="20.25" customHeight="1" x14ac:dyDescent="0.3">
      <c r="A59" s="39">
        <f>SUBTOTAL(103,B$4:B59)</f>
        <v>56</v>
      </c>
      <c r="B59" s="21">
        <f>purchase!A60</f>
        <v>56</v>
      </c>
      <c r="C59" s="43" t="str">
        <f>purchase!B60</f>
        <v>লিকুইড সাবান</v>
      </c>
      <c r="D59" s="21" t="str">
        <f>purchase!C60</f>
        <v>পিস</v>
      </c>
      <c r="E59" s="44">
        <f>store!X58</f>
        <v>0</v>
      </c>
      <c r="F59" s="44">
        <f t="shared" si="0"/>
        <v>0</v>
      </c>
      <c r="G59" s="44">
        <f>purchase!T60</f>
        <v>0</v>
      </c>
      <c r="H59" s="44">
        <f>G59*purchase!U60</f>
        <v>0</v>
      </c>
      <c r="I59" s="44">
        <f>store!E58</f>
        <v>7.9499999999999993</v>
      </c>
      <c r="J59" s="44">
        <f>I59*store!D58</f>
        <v>1067.1543310343272</v>
      </c>
      <c r="K59" s="44">
        <f t="shared" si="1"/>
        <v>7.9499999999999993</v>
      </c>
      <c r="L59" s="44">
        <f t="shared" si="2"/>
        <v>1067.1543310343272</v>
      </c>
      <c r="M59" s="45">
        <f>IF(ISERR((J59+H59)/(G59+I59)),purchase!U60,(J59+H59)/(G59+I59))</f>
        <v>134.23324918670784</v>
      </c>
      <c r="N59" s="46">
        <f t="shared" si="3"/>
        <v>1067.1543310343272</v>
      </c>
      <c r="O59" s="46">
        <f t="shared" si="4"/>
        <v>1067.1543310343272</v>
      </c>
      <c r="P59" s="47" t="b">
        <f t="shared" si="5"/>
        <v>1</v>
      </c>
      <c r="Q59" s="257" t="str">
        <f t="shared" si="6"/>
        <v>OK</v>
      </c>
      <c r="AJ59" s="64">
        <f t="shared" si="7"/>
        <v>134.23324918670784</v>
      </c>
      <c r="AK59" s="64">
        <f t="shared" si="8"/>
        <v>7.9499999999999993</v>
      </c>
    </row>
    <row r="60" spans="1:37" ht="20.25" customHeight="1" x14ac:dyDescent="0.3">
      <c r="A60" s="39">
        <f>SUBTOTAL(103,B$4:B60)</f>
        <v>57</v>
      </c>
      <c r="B60" s="21">
        <f>purchase!A61</f>
        <v>57</v>
      </c>
      <c r="C60" s="43" t="str">
        <f>purchase!B61</f>
        <v>হোগলা</v>
      </c>
      <c r="D60" s="21" t="str">
        <f>purchase!C61</f>
        <v>পিস</v>
      </c>
      <c r="E60" s="44">
        <f>store!X59</f>
        <v>2</v>
      </c>
      <c r="F60" s="44">
        <f t="shared" si="0"/>
        <v>300</v>
      </c>
      <c r="G60" s="44">
        <f>purchase!T61</f>
        <v>2</v>
      </c>
      <c r="H60" s="44">
        <f>G60*purchase!U61</f>
        <v>300</v>
      </c>
      <c r="I60" s="44">
        <f>store!E59</f>
        <v>0</v>
      </c>
      <c r="J60" s="44">
        <f>I60*store!D59</f>
        <v>0</v>
      </c>
      <c r="K60" s="44">
        <f t="shared" si="1"/>
        <v>0</v>
      </c>
      <c r="L60" s="44">
        <f t="shared" si="2"/>
        <v>0</v>
      </c>
      <c r="M60" s="45">
        <f>IF(ISERR((J60+H60)/(G60+I60)),purchase!U61,(J60+H60)/(G60+I60))</f>
        <v>150</v>
      </c>
      <c r="N60" s="46">
        <f t="shared" si="3"/>
        <v>300</v>
      </c>
      <c r="O60" s="46">
        <f t="shared" si="4"/>
        <v>300</v>
      </c>
      <c r="P60" s="47" t="b">
        <f t="shared" si="5"/>
        <v>1</v>
      </c>
      <c r="Q60" s="257" t="str">
        <f t="shared" si="6"/>
        <v>OK</v>
      </c>
      <c r="AJ60" s="64">
        <f t="shared" si="7"/>
        <v>150</v>
      </c>
      <c r="AK60" s="64">
        <f t="shared" si="8"/>
        <v>0</v>
      </c>
    </row>
    <row r="61" spans="1:37" ht="20.25" customHeight="1" x14ac:dyDescent="0.3">
      <c r="A61" s="39">
        <f>SUBTOTAL(103,B$4:B61)</f>
        <v>58</v>
      </c>
      <c r="B61" s="21">
        <f>purchase!A62</f>
        <v>58</v>
      </c>
      <c r="C61" s="43" t="str">
        <f>purchase!B62</f>
        <v>স্প্রিরিট</v>
      </c>
      <c r="D61" s="21" t="str">
        <f>purchase!C62</f>
        <v>লিটার</v>
      </c>
      <c r="E61" s="44">
        <f>store!X60</f>
        <v>3</v>
      </c>
      <c r="F61" s="44">
        <f t="shared" si="0"/>
        <v>270</v>
      </c>
      <c r="G61" s="44">
        <f>purchase!T62</f>
        <v>5</v>
      </c>
      <c r="H61" s="44">
        <f>G61*purchase!U62</f>
        <v>450</v>
      </c>
      <c r="I61" s="44">
        <f>store!E60</f>
        <v>0</v>
      </c>
      <c r="J61" s="44">
        <f>I61*store!D60</f>
        <v>0</v>
      </c>
      <c r="K61" s="44">
        <f t="shared" si="1"/>
        <v>2</v>
      </c>
      <c r="L61" s="44">
        <f t="shared" si="2"/>
        <v>180</v>
      </c>
      <c r="M61" s="45">
        <f>IF(ISERR((J61+H61)/(G61+I61)),purchase!U62,(J61+H61)/(G61+I61))</f>
        <v>90</v>
      </c>
      <c r="N61" s="46">
        <f t="shared" si="3"/>
        <v>450</v>
      </c>
      <c r="O61" s="46">
        <f t="shared" si="4"/>
        <v>450</v>
      </c>
      <c r="P61" s="47" t="b">
        <f t="shared" si="5"/>
        <v>1</v>
      </c>
      <c r="Q61" s="257" t="str">
        <f t="shared" si="6"/>
        <v>OK</v>
      </c>
      <c r="AJ61" s="64">
        <f t="shared" si="7"/>
        <v>90</v>
      </c>
      <c r="AK61" s="64">
        <f t="shared" si="8"/>
        <v>2</v>
      </c>
    </row>
    <row r="62" spans="1:37" ht="20.25" customHeight="1" x14ac:dyDescent="0.3">
      <c r="A62" s="39">
        <f>SUBTOTAL(103,B$4:B62)</f>
        <v>59</v>
      </c>
      <c r="B62" s="21">
        <f>purchase!A63</f>
        <v>59</v>
      </c>
      <c r="C62" s="43" t="str">
        <f>purchase!B63</f>
        <v>হলুদগুড়া</v>
      </c>
      <c r="D62" s="21" t="str">
        <f>purchase!C63</f>
        <v>কেজি</v>
      </c>
      <c r="E62" s="44">
        <f>store!X61</f>
        <v>1.4</v>
      </c>
      <c r="F62" s="44">
        <f t="shared" si="0"/>
        <v>830.66666666666663</v>
      </c>
      <c r="G62" s="44">
        <f>purchase!T63</f>
        <v>1.5</v>
      </c>
      <c r="H62" s="44">
        <f>G62*purchase!U63</f>
        <v>890</v>
      </c>
      <c r="I62" s="44">
        <f>store!E61</f>
        <v>0</v>
      </c>
      <c r="J62" s="44">
        <f>I62*store!D61</f>
        <v>0</v>
      </c>
      <c r="K62" s="44">
        <f t="shared" si="1"/>
        <v>0.10000000000000009</v>
      </c>
      <c r="L62" s="44">
        <f t="shared" si="2"/>
        <v>59.333333333333393</v>
      </c>
      <c r="M62" s="45">
        <f>IF(ISERR((J62+H62)/(G62+I62)),purchase!U63,(J62+H62)/(G62+I62))</f>
        <v>593.33333333333337</v>
      </c>
      <c r="N62" s="46">
        <f t="shared" si="3"/>
        <v>890</v>
      </c>
      <c r="O62" s="46">
        <f t="shared" si="4"/>
        <v>890</v>
      </c>
      <c r="P62" s="47" t="b">
        <f t="shared" si="5"/>
        <v>1</v>
      </c>
      <c r="Q62" s="257" t="str">
        <f t="shared" si="6"/>
        <v>OK</v>
      </c>
      <c r="AJ62" s="64">
        <f t="shared" si="7"/>
        <v>593.33333333333337</v>
      </c>
      <c r="AK62" s="64">
        <f t="shared" si="8"/>
        <v>0.10000000000000009</v>
      </c>
    </row>
    <row r="63" spans="1:37" ht="20.25" customHeight="1" x14ac:dyDescent="0.3">
      <c r="A63" s="39">
        <f>SUBTOTAL(103,B$4:B63)</f>
        <v>60</v>
      </c>
      <c r="B63" s="21">
        <f>purchase!A64</f>
        <v>60</v>
      </c>
      <c r="C63" s="43" t="str">
        <f>purchase!B64</f>
        <v>মরিচগুড়া</v>
      </c>
      <c r="D63" s="21" t="str">
        <f>purchase!C64</f>
        <v>কেজি</v>
      </c>
      <c r="E63" s="44">
        <f>store!X62</f>
        <v>2.5</v>
      </c>
      <c r="F63" s="44">
        <f t="shared" si="0"/>
        <v>1527.7777777777778</v>
      </c>
      <c r="G63" s="44">
        <f>purchase!T64</f>
        <v>2.7</v>
      </c>
      <c r="H63" s="44">
        <f>G63*purchase!U64</f>
        <v>1650</v>
      </c>
      <c r="I63" s="44">
        <f>store!E62</f>
        <v>0</v>
      </c>
      <c r="J63" s="44">
        <f>I63*store!D62</f>
        <v>0</v>
      </c>
      <c r="K63" s="44">
        <f t="shared" si="1"/>
        <v>0.20000000000000018</v>
      </c>
      <c r="L63" s="44">
        <f t="shared" si="2"/>
        <v>122.22222222222233</v>
      </c>
      <c r="M63" s="45">
        <f>IF(ISERR((J63+H63)/(G63+I63)),purchase!U64,(J63+H63)/(G63+I63))</f>
        <v>611.11111111111109</v>
      </c>
      <c r="N63" s="46">
        <f t="shared" si="3"/>
        <v>1650</v>
      </c>
      <c r="O63" s="46">
        <f t="shared" si="4"/>
        <v>1650.0000000000002</v>
      </c>
      <c r="P63" s="47" t="b">
        <f t="shared" si="5"/>
        <v>1</v>
      </c>
      <c r="Q63" s="257" t="str">
        <f t="shared" si="6"/>
        <v>OK</v>
      </c>
      <c r="AJ63" s="64">
        <f t="shared" si="7"/>
        <v>611.11111111111109</v>
      </c>
      <c r="AK63" s="64">
        <f t="shared" si="8"/>
        <v>0.20000000000000018</v>
      </c>
    </row>
    <row r="64" spans="1:37" ht="20.25" customHeight="1" x14ac:dyDescent="0.3">
      <c r="A64" s="39">
        <f>SUBTOTAL(103,B$4:B64)</f>
        <v>61</v>
      </c>
      <c r="B64" s="21">
        <f>purchase!A65</f>
        <v>61</v>
      </c>
      <c r="C64" s="43" t="str">
        <f>purchase!B65</f>
        <v>শুকনামরিচ আস্তা</v>
      </c>
      <c r="D64" s="21" t="str">
        <f>purchase!C65</f>
        <v>কেজি</v>
      </c>
      <c r="E64" s="44">
        <f>store!X63</f>
        <v>0</v>
      </c>
      <c r="F64" s="44">
        <f t="shared" si="0"/>
        <v>0</v>
      </c>
      <c r="G64" s="44">
        <f>purchase!T65</f>
        <v>0</v>
      </c>
      <c r="H64" s="44">
        <f>G64*purchase!U65</f>
        <v>0</v>
      </c>
      <c r="I64" s="44">
        <f>store!E63</f>
        <v>0</v>
      </c>
      <c r="J64" s="44">
        <f>I64*store!D63</f>
        <v>0</v>
      </c>
      <c r="K64" s="44">
        <f t="shared" si="1"/>
        <v>0</v>
      </c>
      <c r="L64" s="44">
        <f t="shared" si="2"/>
        <v>0</v>
      </c>
      <c r="M64" s="45">
        <f>IF(ISERR((J64+H64)/(G64+I64)),purchase!U65,(J64+H64)/(G64+I64))</f>
        <v>400</v>
      </c>
      <c r="N64" s="46">
        <f t="shared" si="3"/>
        <v>0</v>
      </c>
      <c r="O64" s="46">
        <f t="shared" si="4"/>
        <v>0</v>
      </c>
      <c r="P64" s="47" t="b">
        <f t="shared" si="5"/>
        <v>1</v>
      </c>
      <c r="Q64" s="257" t="str">
        <f t="shared" si="6"/>
        <v>×</v>
      </c>
      <c r="AJ64" s="64">
        <f t="shared" si="7"/>
        <v>400</v>
      </c>
      <c r="AK64" s="64">
        <f t="shared" si="8"/>
        <v>0</v>
      </c>
    </row>
    <row r="65" spans="1:37" ht="20.25" customHeight="1" x14ac:dyDescent="0.3">
      <c r="A65" s="39">
        <f>SUBTOTAL(103,B$4:B65)</f>
        <v>62</v>
      </c>
      <c r="B65" s="21">
        <f>purchase!A66</f>
        <v>62</v>
      </c>
      <c r="C65" s="43" t="str">
        <f>purchase!B66</f>
        <v>ধনিয়া আস্তা</v>
      </c>
      <c r="D65" s="21" t="str">
        <f>purchase!C66</f>
        <v>কেজি</v>
      </c>
      <c r="E65" s="44">
        <f>store!X64</f>
        <v>0</v>
      </c>
      <c r="F65" s="44">
        <f t="shared" si="0"/>
        <v>0</v>
      </c>
      <c r="G65" s="44">
        <f>purchase!T66</f>
        <v>0</v>
      </c>
      <c r="H65" s="44">
        <f>G65*purchase!U66</f>
        <v>0</v>
      </c>
      <c r="I65" s="44">
        <f>store!E64</f>
        <v>0.3</v>
      </c>
      <c r="J65" s="44">
        <f>I65*store!D64</f>
        <v>66</v>
      </c>
      <c r="K65" s="44">
        <f t="shared" si="1"/>
        <v>0.3</v>
      </c>
      <c r="L65" s="44">
        <f t="shared" si="2"/>
        <v>66</v>
      </c>
      <c r="M65" s="45">
        <f>IF(ISERR((J65+H65)/(G65+I65)),purchase!U66,(J65+H65)/(G65+I65))</f>
        <v>220</v>
      </c>
      <c r="N65" s="46">
        <f t="shared" si="3"/>
        <v>66</v>
      </c>
      <c r="O65" s="46">
        <f t="shared" si="4"/>
        <v>66</v>
      </c>
      <c r="P65" s="47" t="b">
        <f t="shared" si="5"/>
        <v>1</v>
      </c>
      <c r="Q65" s="257" t="str">
        <f t="shared" si="6"/>
        <v>OK</v>
      </c>
      <c r="AJ65" s="64">
        <f t="shared" si="7"/>
        <v>220</v>
      </c>
      <c r="AK65" s="64">
        <f t="shared" si="8"/>
        <v>0.3</v>
      </c>
    </row>
    <row r="66" spans="1:37" ht="20.25" customHeight="1" x14ac:dyDescent="0.3">
      <c r="A66" s="39">
        <f>SUBTOTAL(103,B$4:B66)</f>
        <v>63</v>
      </c>
      <c r="B66" s="21">
        <f>purchase!A67</f>
        <v>63</v>
      </c>
      <c r="C66" s="43" t="str">
        <f>purchase!B67</f>
        <v>জিরা</v>
      </c>
      <c r="D66" s="21" t="str">
        <f>purchase!C67</f>
        <v>কেজি</v>
      </c>
      <c r="E66" s="44">
        <f>store!X65</f>
        <v>0.6</v>
      </c>
      <c r="F66" s="44">
        <f t="shared" si="0"/>
        <v>447.4241142292887</v>
      </c>
      <c r="G66" s="44">
        <f>purchase!T67</f>
        <v>0.5</v>
      </c>
      <c r="H66" s="44">
        <f>G66*purchase!U67</f>
        <v>360</v>
      </c>
      <c r="I66" s="44">
        <f>store!E65</f>
        <v>0.64499999999999913</v>
      </c>
      <c r="J66" s="44">
        <f>I66*store!D65</f>
        <v>493.83435132089204</v>
      </c>
      <c r="K66" s="44">
        <f t="shared" si="1"/>
        <v>0.54499999999999915</v>
      </c>
      <c r="L66" s="44">
        <f t="shared" si="2"/>
        <v>406.41023709160328</v>
      </c>
      <c r="M66" s="45">
        <f>IF(ISERR((J66+H66)/(G66+I66)),purchase!U67,(J66+H66)/(G66+I66))</f>
        <v>745.70685704881453</v>
      </c>
      <c r="N66" s="46">
        <f t="shared" si="3"/>
        <v>853.83435132089198</v>
      </c>
      <c r="O66" s="46">
        <f t="shared" si="4"/>
        <v>853.83435132089198</v>
      </c>
      <c r="P66" s="47" t="b">
        <f t="shared" si="5"/>
        <v>1</v>
      </c>
      <c r="Q66" s="257" t="str">
        <f t="shared" si="6"/>
        <v>OK</v>
      </c>
      <c r="AJ66" s="64">
        <f t="shared" si="7"/>
        <v>745.70685704881453</v>
      </c>
      <c r="AK66" s="64">
        <f t="shared" si="8"/>
        <v>0.54499999999999915</v>
      </c>
    </row>
    <row r="67" spans="1:37" ht="20.25" customHeight="1" x14ac:dyDescent="0.3">
      <c r="A67" s="39">
        <f>SUBTOTAL(103,B$4:B67)</f>
        <v>64</v>
      </c>
      <c r="B67" s="21">
        <f>purchase!A68</f>
        <v>64</v>
      </c>
      <c r="C67" s="43" t="str">
        <f>purchase!B68</f>
        <v>গোলাপজল</v>
      </c>
      <c r="D67" s="21" t="str">
        <f>purchase!C68</f>
        <v>পিস</v>
      </c>
      <c r="E67" s="44">
        <f>store!X66</f>
        <v>6</v>
      </c>
      <c r="F67" s="44">
        <f t="shared" si="0"/>
        <v>90.68646755030683</v>
      </c>
      <c r="G67" s="44">
        <f>purchase!T68</f>
        <v>10</v>
      </c>
      <c r="H67" s="44">
        <f>G67*purchase!U68</f>
        <v>150</v>
      </c>
      <c r="I67" s="44">
        <f>store!E66</f>
        <v>3</v>
      </c>
      <c r="J67" s="44">
        <f>I67*store!D66</f>
        <v>46.487346358998145</v>
      </c>
      <c r="K67" s="44">
        <f t="shared" si="1"/>
        <v>7</v>
      </c>
      <c r="L67" s="44">
        <f t="shared" si="2"/>
        <v>105.80087880869129</v>
      </c>
      <c r="M67" s="45">
        <f>IF(ISERR((J67+H67)/(G67+I67)),purchase!U68,(J67+H67)/(G67+I67))</f>
        <v>15.114411258384472</v>
      </c>
      <c r="N67" s="46">
        <f t="shared" si="3"/>
        <v>196.48734635899814</v>
      </c>
      <c r="O67" s="46">
        <f t="shared" si="4"/>
        <v>196.48734635899814</v>
      </c>
      <c r="P67" s="47" t="b">
        <f t="shared" si="5"/>
        <v>1</v>
      </c>
      <c r="Q67" s="257" t="str">
        <f t="shared" si="6"/>
        <v>OK</v>
      </c>
      <c r="AJ67" s="64">
        <f t="shared" si="7"/>
        <v>15.114411258384472</v>
      </c>
      <c r="AK67" s="64">
        <f t="shared" si="8"/>
        <v>7</v>
      </c>
    </row>
    <row r="68" spans="1:37" ht="20.25" customHeight="1" x14ac:dyDescent="0.3">
      <c r="A68" s="39">
        <f>SUBTOTAL(103,B$4:B68)</f>
        <v>65</v>
      </c>
      <c r="B68" s="21">
        <f>purchase!A69</f>
        <v>65</v>
      </c>
      <c r="C68" s="43" t="str">
        <f>purchase!B69</f>
        <v>কেওড়াজল</v>
      </c>
      <c r="D68" s="21" t="str">
        <f>purchase!C69</f>
        <v>পিস</v>
      </c>
      <c r="E68" s="44">
        <f>store!X67</f>
        <v>6</v>
      </c>
      <c r="F68" s="44">
        <f t="shared" si="0"/>
        <v>90.692542411505542</v>
      </c>
      <c r="G68" s="44">
        <f>purchase!T69</f>
        <v>10</v>
      </c>
      <c r="H68" s="44">
        <f>G68*purchase!U69</f>
        <v>150</v>
      </c>
      <c r="I68" s="44">
        <f>store!E67</f>
        <v>3</v>
      </c>
      <c r="J68" s="44">
        <f>I68*store!D67</f>
        <v>46.500508558262013</v>
      </c>
      <c r="K68" s="44">
        <f t="shared" si="1"/>
        <v>7</v>
      </c>
      <c r="L68" s="44">
        <f t="shared" si="2"/>
        <v>105.80796614675647</v>
      </c>
      <c r="M68" s="45">
        <f>IF(ISERR((J68+H68)/(G68+I68)),purchase!U69,(J68+H68)/(G68+I68))</f>
        <v>15.115423735250925</v>
      </c>
      <c r="N68" s="46">
        <f t="shared" si="3"/>
        <v>196.50050855826203</v>
      </c>
      <c r="O68" s="46">
        <f t="shared" si="4"/>
        <v>196.50050855826203</v>
      </c>
      <c r="P68" s="47" t="b">
        <f t="shared" si="5"/>
        <v>1</v>
      </c>
      <c r="Q68" s="257" t="str">
        <f t="shared" si="6"/>
        <v>OK</v>
      </c>
      <c r="AJ68" s="64">
        <f t="shared" si="7"/>
        <v>15.115423735250925</v>
      </c>
      <c r="AK68" s="64">
        <f t="shared" si="8"/>
        <v>7</v>
      </c>
    </row>
    <row r="69" spans="1:37" ht="20.25" customHeight="1" x14ac:dyDescent="0.3">
      <c r="A69" s="39">
        <f>SUBTOTAL(103,B$4:B69)</f>
        <v>66</v>
      </c>
      <c r="B69" s="21">
        <f>purchase!A70</f>
        <v>66</v>
      </c>
      <c r="C69" s="43" t="str">
        <f>purchase!B70</f>
        <v>এলাচি</v>
      </c>
      <c r="D69" s="21" t="str">
        <f>purchase!C70</f>
        <v>কেজি</v>
      </c>
      <c r="E69" s="44">
        <f>store!X68</f>
        <v>0.30000000000000004</v>
      </c>
      <c r="F69" s="44">
        <f t="shared" ref="F69:F132" si="9">E69*M69</f>
        <v>1439.3493170125043</v>
      </c>
      <c r="G69" s="44">
        <f>purchase!T70</f>
        <v>0.2</v>
      </c>
      <c r="H69" s="44">
        <f>G69*purchase!U70</f>
        <v>1100</v>
      </c>
      <c r="I69" s="44">
        <f>store!E68</f>
        <v>0.17999999999999972</v>
      </c>
      <c r="J69" s="44">
        <f>I69*store!D68</f>
        <v>723.17580154917039</v>
      </c>
      <c r="K69" s="44">
        <f t="shared" ref="K69:K132" si="10">(G69+I69)-E69</f>
        <v>7.9999999999999682E-2</v>
      </c>
      <c r="L69" s="44">
        <f t="shared" ref="L69:L132" si="11">K69*M69</f>
        <v>383.82648453666627</v>
      </c>
      <c r="M69" s="45">
        <f>IF(ISERR((J69+H69)/(G69+I69)),purchase!U70,(J69+H69)/(G69+I69))</f>
        <v>4797.8310567083472</v>
      </c>
      <c r="N69" s="46">
        <f t="shared" ref="N69:N132" si="12">J69+H69</f>
        <v>1823.1758015491705</v>
      </c>
      <c r="O69" s="46">
        <f t="shared" ref="O69:O132" si="13">L69+F69</f>
        <v>1823.1758015491705</v>
      </c>
      <c r="P69" s="47" t="b">
        <f t="shared" ref="P69:P132" si="14">ROUND(N69,2)=ROUND(O69,2)</f>
        <v>1</v>
      </c>
      <c r="Q69" s="257" t="str">
        <f t="shared" ref="Q69:Q132" si="15">IF(AND(F69=0,L69=0),"×","OK")</f>
        <v>OK</v>
      </c>
      <c r="AJ69" s="64">
        <f t="shared" ref="AJ69:AJ132" si="16">M69</f>
        <v>4797.8310567083472</v>
      </c>
      <c r="AK69" s="64">
        <f t="shared" ref="AK69:AK132" si="17">K69</f>
        <v>7.9999999999999682E-2</v>
      </c>
    </row>
    <row r="70" spans="1:37" ht="20.25" customHeight="1" x14ac:dyDescent="0.3">
      <c r="A70" s="39">
        <f>SUBTOTAL(103,B$4:B70)</f>
        <v>67</v>
      </c>
      <c r="B70" s="21">
        <f>purchase!A71</f>
        <v>67</v>
      </c>
      <c r="C70" s="43" t="str">
        <f>purchase!B71</f>
        <v>দারুচিনি</v>
      </c>
      <c r="D70" s="21" t="str">
        <f>purchase!C71</f>
        <v>কেজি</v>
      </c>
      <c r="E70" s="44">
        <f>store!X69</f>
        <v>0.60000000000000009</v>
      </c>
      <c r="F70" s="44">
        <f t="shared" si="9"/>
        <v>306.36363636363643</v>
      </c>
      <c r="G70" s="44">
        <f>purchase!T71</f>
        <v>0.5</v>
      </c>
      <c r="H70" s="44">
        <f>G70*purchase!U71</f>
        <v>250</v>
      </c>
      <c r="I70" s="44">
        <f>store!E69</f>
        <v>0.10000000000000009</v>
      </c>
      <c r="J70" s="44">
        <f>I70*store!D69</f>
        <v>56.363636363636409</v>
      </c>
      <c r="K70" s="44">
        <f t="shared" si="10"/>
        <v>0</v>
      </c>
      <c r="L70" s="44">
        <f t="shared" si="11"/>
        <v>0</v>
      </c>
      <c r="M70" s="45">
        <f>IF(ISERR((J70+H70)/(G70+I70)),purchase!U71,(J70+H70)/(G70+I70))</f>
        <v>510.60606060606062</v>
      </c>
      <c r="N70" s="46">
        <f t="shared" si="12"/>
        <v>306.36363636363643</v>
      </c>
      <c r="O70" s="46">
        <f t="shared" si="13"/>
        <v>306.36363636363643</v>
      </c>
      <c r="P70" s="47" t="b">
        <f t="shared" si="14"/>
        <v>1</v>
      </c>
      <c r="Q70" s="257" t="str">
        <f t="shared" si="15"/>
        <v>OK</v>
      </c>
      <c r="AJ70" s="64">
        <f t="shared" si="16"/>
        <v>510.60606060606062</v>
      </c>
      <c r="AK70" s="64">
        <f t="shared" si="17"/>
        <v>0</v>
      </c>
    </row>
    <row r="71" spans="1:37" ht="20.25" customHeight="1" x14ac:dyDescent="0.3">
      <c r="A71" s="39">
        <f>SUBTOTAL(103,B$4:B71)</f>
        <v>68</v>
      </c>
      <c r="B71" s="21">
        <f>purchase!A72</f>
        <v>68</v>
      </c>
      <c r="C71" s="43" t="str">
        <f>purchase!B72</f>
        <v>লবঙ্গ</v>
      </c>
      <c r="D71" s="21" t="str">
        <f>purchase!C72</f>
        <v>কেজি</v>
      </c>
      <c r="E71" s="44">
        <f>store!X70</f>
        <v>0.1</v>
      </c>
      <c r="F71" s="44">
        <f t="shared" si="9"/>
        <v>160</v>
      </c>
      <c r="G71" s="44">
        <f>purchase!T72</f>
        <v>0.1</v>
      </c>
      <c r="H71" s="44">
        <f>G71*purchase!U72</f>
        <v>160</v>
      </c>
      <c r="I71" s="44">
        <f>store!E70</f>
        <v>0</v>
      </c>
      <c r="J71" s="44">
        <f>I71*store!D70</f>
        <v>0</v>
      </c>
      <c r="K71" s="44">
        <f t="shared" si="10"/>
        <v>0</v>
      </c>
      <c r="L71" s="44">
        <f t="shared" si="11"/>
        <v>0</v>
      </c>
      <c r="M71" s="45">
        <f>IF(ISERR((J71+H71)/(G71+I71)),purchase!U72,(J71+H71)/(G71+I71))</f>
        <v>1600</v>
      </c>
      <c r="N71" s="46">
        <f t="shared" si="12"/>
        <v>160</v>
      </c>
      <c r="O71" s="46">
        <f t="shared" si="13"/>
        <v>160</v>
      </c>
      <c r="P71" s="47" t="b">
        <f t="shared" si="14"/>
        <v>1</v>
      </c>
      <c r="Q71" s="257" t="str">
        <f t="shared" si="15"/>
        <v>OK</v>
      </c>
      <c r="AJ71" s="64">
        <f t="shared" si="16"/>
        <v>1600</v>
      </c>
      <c r="AK71" s="64">
        <f t="shared" si="17"/>
        <v>0</v>
      </c>
    </row>
    <row r="72" spans="1:37" ht="20.25" customHeight="1" x14ac:dyDescent="0.3">
      <c r="A72" s="39">
        <f>SUBTOTAL(103,B$4:B72)</f>
        <v>69</v>
      </c>
      <c r="B72" s="21">
        <f>purchase!A73</f>
        <v>69</v>
      </c>
      <c r="C72" s="43" t="str">
        <f>purchase!B73</f>
        <v>জয়ফল (পিস)</v>
      </c>
      <c r="D72" s="21" t="str">
        <f>purchase!C73</f>
        <v>পিস</v>
      </c>
      <c r="E72" s="44">
        <f>store!X71</f>
        <v>10</v>
      </c>
      <c r="F72" s="44">
        <f t="shared" si="9"/>
        <v>100</v>
      </c>
      <c r="G72" s="44">
        <f>purchase!T73</f>
        <v>10</v>
      </c>
      <c r="H72" s="44">
        <f>G72*purchase!U73</f>
        <v>100</v>
      </c>
      <c r="I72" s="44">
        <f>store!E71</f>
        <v>0</v>
      </c>
      <c r="J72" s="44">
        <f>I72*store!D71</f>
        <v>0</v>
      </c>
      <c r="K72" s="44">
        <f t="shared" si="10"/>
        <v>0</v>
      </c>
      <c r="L72" s="44">
        <f t="shared" si="11"/>
        <v>0</v>
      </c>
      <c r="M72" s="45">
        <f>IF(ISERR((J72+H72)/(G72+I72)),purchase!U73,(J72+H72)/(G72+I72))</f>
        <v>10</v>
      </c>
      <c r="N72" s="46">
        <f t="shared" si="12"/>
        <v>100</v>
      </c>
      <c r="O72" s="46">
        <f t="shared" si="13"/>
        <v>100</v>
      </c>
      <c r="P72" s="47" t="b">
        <f t="shared" si="14"/>
        <v>1</v>
      </c>
      <c r="Q72" s="257" t="str">
        <f t="shared" si="15"/>
        <v>OK</v>
      </c>
      <c r="AJ72" s="64">
        <f t="shared" si="16"/>
        <v>10</v>
      </c>
      <c r="AK72" s="64">
        <f t="shared" si="17"/>
        <v>0</v>
      </c>
    </row>
    <row r="73" spans="1:37" ht="20.25" customHeight="1" x14ac:dyDescent="0.3">
      <c r="A73" s="39">
        <f>SUBTOTAL(103,B$4:B73)</f>
        <v>70</v>
      </c>
      <c r="B73" s="21">
        <f>purchase!A74</f>
        <v>70</v>
      </c>
      <c r="C73" s="43" t="str">
        <f>purchase!B74</f>
        <v>কিসমিস</v>
      </c>
      <c r="D73" s="21" t="str">
        <f>purchase!C74</f>
        <v>কেজি</v>
      </c>
      <c r="E73" s="44">
        <f>store!X72</f>
        <v>2</v>
      </c>
      <c r="F73" s="44">
        <f t="shared" si="9"/>
        <v>1360</v>
      </c>
      <c r="G73" s="44">
        <f>purchase!T74</f>
        <v>2</v>
      </c>
      <c r="H73" s="44">
        <f>G73*purchase!U74</f>
        <v>1360</v>
      </c>
      <c r="I73" s="44">
        <f>store!E72</f>
        <v>0</v>
      </c>
      <c r="J73" s="44">
        <f>I73*store!D72</f>
        <v>0</v>
      </c>
      <c r="K73" s="44">
        <f t="shared" si="10"/>
        <v>0</v>
      </c>
      <c r="L73" s="44">
        <f t="shared" si="11"/>
        <v>0</v>
      </c>
      <c r="M73" s="45">
        <f>IF(ISERR((J73+H73)/(G73+I73)),purchase!U74,(J73+H73)/(G73+I73))</f>
        <v>680</v>
      </c>
      <c r="N73" s="46">
        <f t="shared" si="12"/>
        <v>1360</v>
      </c>
      <c r="O73" s="46">
        <f t="shared" si="13"/>
        <v>1360</v>
      </c>
      <c r="P73" s="47" t="b">
        <f t="shared" si="14"/>
        <v>1</v>
      </c>
      <c r="Q73" s="257" t="str">
        <f t="shared" si="15"/>
        <v>OK</v>
      </c>
      <c r="AJ73" s="64">
        <f t="shared" si="16"/>
        <v>680</v>
      </c>
      <c r="AK73" s="64">
        <f t="shared" si="17"/>
        <v>0</v>
      </c>
    </row>
    <row r="74" spans="1:37" ht="20.25" customHeight="1" x14ac:dyDescent="0.3">
      <c r="A74" s="39">
        <f>SUBTOTAL(103,B$4:B74)</f>
        <v>71</v>
      </c>
      <c r="B74" s="21">
        <f>purchase!A75</f>
        <v>71</v>
      </c>
      <c r="C74" s="43" t="str">
        <f>purchase!B75</f>
        <v>আলুবোখরা</v>
      </c>
      <c r="D74" s="21" t="str">
        <f>purchase!C75</f>
        <v>কেজি</v>
      </c>
      <c r="E74" s="44">
        <f>store!X73</f>
        <v>2</v>
      </c>
      <c r="F74" s="44">
        <f t="shared" si="9"/>
        <v>1040</v>
      </c>
      <c r="G74" s="44">
        <f>purchase!T75</f>
        <v>2</v>
      </c>
      <c r="H74" s="44">
        <f>G74*purchase!U75</f>
        <v>1040</v>
      </c>
      <c r="I74" s="44">
        <f>store!E73</f>
        <v>0</v>
      </c>
      <c r="J74" s="44">
        <f>I74*store!D73</f>
        <v>0</v>
      </c>
      <c r="K74" s="44">
        <f t="shared" si="10"/>
        <v>0</v>
      </c>
      <c r="L74" s="44">
        <f t="shared" si="11"/>
        <v>0</v>
      </c>
      <c r="M74" s="45">
        <f>IF(ISERR((J74+H74)/(G74+I74)),purchase!U75,(J74+H74)/(G74+I74))</f>
        <v>520</v>
      </c>
      <c r="N74" s="46">
        <f t="shared" si="12"/>
        <v>1040</v>
      </c>
      <c r="O74" s="46">
        <f t="shared" si="13"/>
        <v>1040</v>
      </c>
      <c r="P74" s="47" t="b">
        <f t="shared" si="14"/>
        <v>1</v>
      </c>
      <c r="Q74" s="257" t="str">
        <f t="shared" si="15"/>
        <v>OK</v>
      </c>
      <c r="AJ74" s="64">
        <f t="shared" si="16"/>
        <v>520</v>
      </c>
      <c r="AK74" s="64">
        <f t="shared" si="17"/>
        <v>0</v>
      </c>
    </row>
    <row r="75" spans="1:37" ht="20.25" customHeight="1" x14ac:dyDescent="0.3">
      <c r="A75" s="42">
        <f>SUBTOTAL(103,B$4:B75)</f>
        <v>72</v>
      </c>
      <c r="B75" s="21">
        <f>purchase!A76</f>
        <v>72</v>
      </c>
      <c r="C75" s="43" t="str">
        <f>purchase!B76</f>
        <v>পোস্তদানা</v>
      </c>
      <c r="D75" s="21" t="str">
        <f>purchase!C76</f>
        <v>কেজি</v>
      </c>
      <c r="E75" s="44">
        <f>store!X74</f>
        <v>0</v>
      </c>
      <c r="F75" s="44">
        <f t="shared" si="9"/>
        <v>0</v>
      </c>
      <c r="G75" s="44">
        <f>purchase!T76</f>
        <v>0</v>
      </c>
      <c r="H75" s="44">
        <f>G75*purchase!U76</f>
        <v>0</v>
      </c>
      <c r="I75" s="44">
        <f>store!E74</f>
        <v>0</v>
      </c>
      <c r="J75" s="44">
        <f>I75*store!D74</f>
        <v>0</v>
      </c>
      <c r="K75" s="44">
        <f t="shared" si="10"/>
        <v>0</v>
      </c>
      <c r="L75" s="44">
        <f t="shared" si="11"/>
        <v>0</v>
      </c>
      <c r="M75" s="45">
        <f>IF(ISERR((J75+H75)/(G75+I75)),purchase!U76,(J75+H75)/(G75+I75))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57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 x14ac:dyDescent="0.3">
      <c r="A76" s="39">
        <f>SUBTOTAL(103,B$4:B76)</f>
        <v>73</v>
      </c>
      <c r="B76" s="21">
        <f>purchase!A77</f>
        <v>73</v>
      </c>
      <c r="C76" s="43" t="str">
        <f>purchase!B77</f>
        <v>মিল্কভিটা ঘি/ঘি</v>
      </c>
      <c r="D76" s="21" t="str">
        <f>purchase!C77</f>
        <v>কেজি</v>
      </c>
      <c r="E76" s="44">
        <f>store!X75</f>
        <v>4.6000000000000005</v>
      </c>
      <c r="F76" s="44">
        <f t="shared" si="9"/>
        <v>6418.6923076923085</v>
      </c>
      <c r="G76" s="44">
        <f>purchase!T77</f>
        <v>5</v>
      </c>
      <c r="H76" s="44">
        <f>G76*purchase!U77</f>
        <v>7000</v>
      </c>
      <c r="I76" s="44">
        <f>store!E75</f>
        <v>0.19999999999999929</v>
      </c>
      <c r="J76" s="44">
        <f>I76*store!D75</f>
        <v>255.91304347825994</v>
      </c>
      <c r="K76" s="44">
        <f t="shared" si="10"/>
        <v>0.59999999999999876</v>
      </c>
      <c r="L76" s="44">
        <f t="shared" si="11"/>
        <v>837.22073578595143</v>
      </c>
      <c r="M76" s="45">
        <f>IF(ISERR((J76+H76)/(G76+I76)),purchase!U77,(J76+H76)/(G76+I76))</f>
        <v>1395.3678929765886</v>
      </c>
      <c r="N76" s="46">
        <f t="shared" si="12"/>
        <v>7255.9130434782601</v>
      </c>
      <c r="O76" s="46">
        <f t="shared" si="13"/>
        <v>7255.9130434782601</v>
      </c>
      <c r="P76" s="47" t="b">
        <f t="shared" si="14"/>
        <v>1</v>
      </c>
      <c r="Q76" s="257" t="str">
        <f t="shared" si="15"/>
        <v>OK</v>
      </c>
      <c r="AJ76" s="64">
        <f t="shared" si="16"/>
        <v>1395.3678929765886</v>
      </c>
      <c r="AK76" s="64">
        <f t="shared" si="17"/>
        <v>0.59999999999999876</v>
      </c>
    </row>
    <row r="77" spans="1:37" ht="20.25" customHeight="1" x14ac:dyDescent="0.3">
      <c r="A77" s="42">
        <f>SUBTOTAL(103,B$4:B77)</f>
        <v>74</v>
      </c>
      <c r="B77" s="21">
        <f>purchase!A78</f>
        <v>74</v>
      </c>
      <c r="C77" s="43" t="str">
        <f>purchase!B78</f>
        <v>বাটারওয়েল</v>
      </c>
      <c r="D77" s="21" t="str">
        <f>purchase!C78</f>
        <v>কেজি</v>
      </c>
      <c r="E77" s="44">
        <f>store!X76</f>
        <v>0</v>
      </c>
      <c r="F77" s="44">
        <f t="shared" si="9"/>
        <v>0</v>
      </c>
      <c r="G77" s="44">
        <f>purchase!T78</f>
        <v>0</v>
      </c>
      <c r="H77" s="44">
        <f>G77*purchase!U78</f>
        <v>0</v>
      </c>
      <c r="I77" s="44">
        <f>store!E76</f>
        <v>0</v>
      </c>
      <c r="J77" s="44">
        <f>I77*store!D76</f>
        <v>0</v>
      </c>
      <c r="K77" s="44">
        <f t="shared" si="10"/>
        <v>0</v>
      </c>
      <c r="L77" s="44">
        <f t="shared" si="11"/>
        <v>0</v>
      </c>
      <c r="M77" s="45">
        <f>IF(ISERR((J77+H77)/(G77+I77)),purchase!U78,(J77+H77)/(G77+I77))</f>
        <v>1825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57" t="str">
        <f t="shared" si="15"/>
        <v>×</v>
      </c>
      <c r="AJ77" s="64">
        <f t="shared" si="16"/>
        <v>1825</v>
      </c>
      <c r="AK77" s="64">
        <f t="shared" si="17"/>
        <v>0</v>
      </c>
    </row>
    <row r="78" spans="1:37" ht="20.25" customHeight="1" x14ac:dyDescent="0.3">
      <c r="A78" s="39">
        <f>SUBTOTAL(103,B$4:B78)</f>
        <v>75</v>
      </c>
      <c r="B78" s="21">
        <f>purchase!A79</f>
        <v>75</v>
      </c>
      <c r="C78" s="43" t="str">
        <f>purchase!B79</f>
        <v>যত্রিক</v>
      </c>
      <c r="D78" s="21" t="str">
        <f>purchase!C79</f>
        <v>কেজি</v>
      </c>
      <c r="E78" s="44">
        <f>store!X77</f>
        <v>0.20500000000000002</v>
      </c>
      <c r="F78" s="44">
        <f t="shared" si="9"/>
        <v>703.4099745639536</v>
      </c>
      <c r="G78" s="44">
        <f>purchase!T79</f>
        <v>0.2</v>
      </c>
      <c r="H78" s="44">
        <f>G78*purchase!U79</f>
        <v>700</v>
      </c>
      <c r="I78" s="44">
        <f>store!E77</f>
        <v>0.14400000000000002</v>
      </c>
      <c r="J78" s="44">
        <f>I78*store!D77</f>
        <v>480.35625000000005</v>
      </c>
      <c r="K78" s="44">
        <f t="shared" si="10"/>
        <v>0.13900000000000001</v>
      </c>
      <c r="L78" s="44">
        <f t="shared" si="11"/>
        <v>476.94627543604656</v>
      </c>
      <c r="M78" s="45">
        <f>IF(ISERR((J78+H78)/(G78+I78)),purchase!U79,(J78+H78)/(G78+I78))</f>
        <v>3431.2681686046512</v>
      </c>
      <c r="N78" s="46">
        <f t="shared" si="12"/>
        <v>1180.35625</v>
      </c>
      <c r="O78" s="46">
        <f t="shared" si="13"/>
        <v>1180.3562500000003</v>
      </c>
      <c r="P78" s="47" t="b">
        <f t="shared" si="14"/>
        <v>1</v>
      </c>
      <c r="Q78" s="257" t="str">
        <f t="shared" si="15"/>
        <v>OK</v>
      </c>
      <c r="AJ78" s="64">
        <f t="shared" si="16"/>
        <v>3431.2681686046512</v>
      </c>
      <c r="AK78" s="64">
        <f t="shared" si="17"/>
        <v>0.13900000000000001</v>
      </c>
    </row>
    <row r="79" spans="1:37" ht="20.25" customHeight="1" x14ac:dyDescent="0.3">
      <c r="A79" s="39">
        <f>SUBTOTAL(103,B$4:B79)</f>
        <v>76</v>
      </c>
      <c r="B79" s="21">
        <f>purchase!A80</f>
        <v>76</v>
      </c>
      <c r="C79" s="43" t="str">
        <f>purchase!B80</f>
        <v>পাঁচফোড়ন</v>
      </c>
      <c r="D79" s="21" t="str">
        <f>purchase!C80</f>
        <v>কেজি</v>
      </c>
      <c r="E79" s="44">
        <f>store!X78</f>
        <v>2</v>
      </c>
      <c r="F79" s="44">
        <f t="shared" si="9"/>
        <v>384</v>
      </c>
      <c r="G79" s="44">
        <f>purchase!T80</f>
        <v>0.2</v>
      </c>
      <c r="H79" s="44">
        <f>G79*purchase!U80</f>
        <v>60</v>
      </c>
      <c r="I79" s="44">
        <f>store!E78</f>
        <v>1.8</v>
      </c>
      <c r="J79" s="44">
        <f>I79*store!D78</f>
        <v>324</v>
      </c>
      <c r="K79" s="44">
        <f t="shared" si="10"/>
        <v>0</v>
      </c>
      <c r="L79" s="44">
        <f t="shared" si="11"/>
        <v>0</v>
      </c>
      <c r="M79" s="45">
        <f>IF(ISERR((J79+H79)/(G79+I79)),purchase!U80,(J79+H79)/(G79+I79))</f>
        <v>192</v>
      </c>
      <c r="N79" s="46">
        <f t="shared" si="12"/>
        <v>384</v>
      </c>
      <c r="O79" s="46">
        <f t="shared" si="13"/>
        <v>384</v>
      </c>
      <c r="P79" s="47" t="b">
        <f t="shared" si="14"/>
        <v>1</v>
      </c>
      <c r="Q79" s="257" t="str">
        <f t="shared" si="15"/>
        <v>OK</v>
      </c>
      <c r="AJ79" s="64">
        <f t="shared" si="16"/>
        <v>192</v>
      </c>
      <c r="AK79" s="64">
        <f t="shared" si="17"/>
        <v>0</v>
      </c>
    </row>
    <row r="80" spans="1:37" ht="20.25" customHeight="1" x14ac:dyDescent="0.3">
      <c r="A80" s="39">
        <f>SUBTOTAL(103,B$4:B80)</f>
        <v>77</v>
      </c>
      <c r="B80" s="21">
        <f>purchase!A81</f>
        <v>77</v>
      </c>
      <c r="C80" s="43" t="str">
        <f>purchase!B81</f>
        <v>তেছপাতা</v>
      </c>
      <c r="D80" s="21" t="str">
        <f>purchase!C81</f>
        <v>কেজি</v>
      </c>
      <c r="E80" s="44">
        <f>store!X79</f>
        <v>0</v>
      </c>
      <c r="F80" s="44">
        <f t="shared" si="9"/>
        <v>0</v>
      </c>
      <c r="G80" s="44">
        <f>purchase!T81</f>
        <v>0</v>
      </c>
      <c r="H80" s="44">
        <f>G80*purchase!U81</f>
        <v>0</v>
      </c>
      <c r="I80" s="44">
        <f>store!E79</f>
        <v>0.20000000000000007</v>
      </c>
      <c r="J80" s="44">
        <f>I80*store!D79</f>
        <v>54.545454545454554</v>
      </c>
      <c r="K80" s="44">
        <f t="shared" si="10"/>
        <v>0.20000000000000007</v>
      </c>
      <c r="L80" s="44">
        <f t="shared" si="11"/>
        <v>54.545454545454554</v>
      </c>
      <c r="M80" s="45">
        <f>IF(ISERR((J80+H80)/(G80+I80)),purchase!U81,(J80+H80)/(G80+I80))</f>
        <v>272.72727272727269</v>
      </c>
      <c r="N80" s="46">
        <f t="shared" si="12"/>
        <v>54.545454545454554</v>
      </c>
      <c r="O80" s="46">
        <f t="shared" si="13"/>
        <v>54.545454545454554</v>
      </c>
      <c r="P80" s="47" t="b">
        <f t="shared" si="14"/>
        <v>1</v>
      </c>
      <c r="Q80" s="257" t="str">
        <f t="shared" si="15"/>
        <v>OK</v>
      </c>
      <c r="AJ80" s="64">
        <f t="shared" si="16"/>
        <v>272.72727272727269</v>
      </c>
      <c r="AK80" s="64">
        <f t="shared" si="17"/>
        <v>0.20000000000000007</v>
      </c>
    </row>
    <row r="81" spans="1:37" ht="20.25" customHeight="1" x14ac:dyDescent="0.3">
      <c r="A81" s="39">
        <f>SUBTOTAL(103,B$4:B81)</f>
        <v>78</v>
      </c>
      <c r="B81" s="21">
        <f>purchase!A82</f>
        <v>78</v>
      </c>
      <c r="C81" s="43" t="str">
        <f>purchase!B82</f>
        <v>চিনাবাদাম</v>
      </c>
      <c r="D81" s="21" t="str">
        <f>purchase!C82</f>
        <v>কেজি</v>
      </c>
      <c r="E81" s="44">
        <f>store!X80</f>
        <v>13</v>
      </c>
      <c r="F81" s="44">
        <f t="shared" si="9"/>
        <v>2074.5227123107311</v>
      </c>
      <c r="G81" s="44">
        <f>purchase!T82</f>
        <v>6.5</v>
      </c>
      <c r="H81" s="44">
        <f>G81*purchase!U82</f>
        <v>1035</v>
      </c>
      <c r="I81" s="44">
        <f>store!E80</f>
        <v>9</v>
      </c>
      <c r="J81" s="44">
        <f>I81*store!D80</f>
        <v>1438.4693877551022</v>
      </c>
      <c r="K81" s="44">
        <f t="shared" si="10"/>
        <v>2.5</v>
      </c>
      <c r="L81" s="44">
        <f t="shared" si="11"/>
        <v>398.94667544437135</v>
      </c>
      <c r="M81" s="45">
        <f>IF(ISERR((J81+H81)/(G81+I81)),purchase!U82,(J81+H81)/(G81+I81))</f>
        <v>159.57867017774853</v>
      </c>
      <c r="N81" s="46">
        <f t="shared" si="12"/>
        <v>2473.4693877551022</v>
      </c>
      <c r="O81" s="46">
        <f t="shared" si="13"/>
        <v>2473.4693877551026</v>
      </c>
      <c r="P81" s="47" t="b">
        <f t="shared" si="14"/>
        <v>1</v>
      </c>
      <c r="Q81" s="257" t="str">
        <f t="shared" si="15"/>
        <v>OK</v>
      </c>
      <c r="AJ81" s="64">
        <f t="shared" si="16"/>
        <v>159.57867017774853</v>
      </c>
      <c r="AK81" s="64">
        <f t="shared" si="17"/>
        <v>2.5</v>
      </c>
    </row>
    <row r="82" spans="1:37" ht="20.25" customHeight="1" x14ac:dyDescent="0.3">
      <c r="A82" s="42">
        <f>SUBTOTAL(103,B$4:B82)</f>
        <v>79</v>
      </c>
      <c r="B82" s="21">
        <f>purchase!A83</f>
        <v>79</v>
      </c>
      <c r="C82" s="43" t="str">
        <f>purchase!B83</f>
        <v>কাঠ বাদাম</v>
      </c>
      <c r="D82" s="21" t="str">
        <f>purchase!C83</f>
        <v>কেজি</v>
      </c>
      <c r="E82" s="44">
        <f>store!X81</f>
        <v>1</v>
      </c>
      <c r="F82" s="44">
        <f t="shared" si="9"/>
        <v>1320</v>
      </c>
      <c r="G82" s="44">
        <f>purchase!T83</f>
        <v>0</v>
      </c>
      <c r="H82" s="44">
        <f>G82*purchase!U83</f>
        <v>0</v>
      </c>
      <c r="I82" s="44">
        <f>store!E81</f>
        <v>1</v>
      </c>
      <c r="J82" s="44">
        <f>I82*store!D81</f>
        <v>1320</v>
      </c>
      <c r="K82" s="44">
        <f t="shared" si="10"/>
        <v>0</v>
      </c>
      <c r="L82" s="44">
        <f t="shared" si="11"/>
        <v>0</v>
      </c>
      <c r="M82" s="45">
        <f>IF(ISERR((J82+H82)/(G82+I82)),purchase!U83,(J82+H82)/(G82+I82))</f>
        <v>1320</v>
      </c>
      <c r="N82" s="46">
        <f t="shared" si="12"/>
        <v>1320</v>
      </c>
      <c r="O82" s="46">
        <f t="shared" si="13"/>
        <v>1320</v>
      </c>
      <c r="P82" s="47" t="b">
        <f t="shared" si="14"/>
        <v>1</v>
      </c>
      <c r="Q82" s="257" t="str">
        <f t="shared" si="15"/>
        <v>OK</v>
      </c>
      <c r="AJ82" s="64">
        <f t="shared" si="16"/>
        <v>1320</v>
      </c>
      <c r="AK82" s="64">
        <f t="shared" si="17"/>
        <v>0</v>
      </c>
    </row>
    <row r="83" spans="1:37" ht="20.25" customHeight="1" x14ac:dyDescent="0.3">
      <c r="A83" s="42">
        <f>SUBTOTAL(103,B$4:B83)</f>
        <v>80</v>
      </c>
      <c r="B83" s="21">
        <f>purchase!A84</f>
        <v>80</v>
      </c>
      <c r="C83" s="43" t="str">
        <f>purchase!B84</f>
        <v>তেতুল</v>
      </c>
      <c r="D83" s="21" t="str">
        <f>purchase!C84</f>
        <v>কেজি</v>
      </c>
      <c r="E83" s="44">
        <f>store!X82</f>
        <v>0</v>
      </c>
      <c r="F83" s="44">
        <f t="shared" si="9"/>
        <v>0</v>
      </c>
      <c r="G83" s="44">
        <f>purchase!T84</f>
        <v>0</v>
      </c>
      <c r="H83" s="44">
        <f>G83*purchase!U84</f>
        <v>0</v>
      </c>
      <c r="I83" s="44">
        <f>store!E82</f>
        <v>0</v>
      </c>
      <c r="J83" s="44">
        <f>I83*store!D82</f>
        <v>0</v>
      </c>
      <c r="K83" s="44">
        <f t="shared" si="10"/>
        <v>0</v>
      </c>
      <c r="L83" s="44">
        <f t="shared" si="11"/>
        <v>0</v>
      </c>
      <c r="M83" s="45">
        <f>IF(ISERR((J83+H83)/(G83+I83)),purchase!U84,(J83+H83)/(G83+I83))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57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 x14ac:dyDescent="0.3">
      <c r="A84" s="39">
        <f>SUBTOTAL(103,B$4:B84)</f>
        <v>81</v>
      </c>
      <c r="B84" s="21">
        <f>purchase!A85</f>
        <v>81</v>
      </c>
      <c r="C84" s="43" t="str">
        <f>purchase!B85</f>
        <v>পিপল</v>
      </c>
      <c r="D84" s="21" t="str">
        <f>purchase!C85</f>
        <v>কেজি</v>
      </c>
      <c r="E84" s="44">
        <f>store!X83</f>
        <v>0</v>
      </c>
      <c r="F84" s="44">
        <f t="shared" si="9"/>
        <v>0</v>
      </c>
      <c r="G84" s="44">
        <f>purchase!T85</f>
        <v>0</v>
      </c>
      <c r="H84" s="44">
        <f>G84*purchase!U85</f>
        <v>0</v>
      </c>
      <c r="I84" s="44">
        <f>store!E83</f>
        <v>0.15000000000000005</v>
      </c>
      <c r="J84" s="44">
        <f>I84*store!D83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IF(ISERR((J84+H84)/(G84+I84)),purchase!U85,(J84+H84)/(G84+I84))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57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 x14ac:dyDescent="0.3">
      <c r="A85" s="39">
        <f>SUBTOTAL(103,B$4:B85)</f>
        <v>82</v>
      </c>
      <c r="B85" s="21">
        <f>purchase!A86</f>
        <v>82</v>
      </c>
      <c r="C85" s="43" t="str">
        <f>purchase!B86</f>
        <v>কাবাব চিনি</v>
      </c>
      <c r="D85" s="21" t="str">
        <f>purchase!C86</f>
        <v>কেজি</v>
      </c>
      <c r="E85" s="44">
        <f>store!X84</f>
        <v>0</v>
      </c>
      <c r="F85" s="44">
        <f t="shared" si="9"/>
        <v>0</v>
      </c>
      <c r="G85" s="44">
        <f>purchase!T86</f>
        <v>0</v>
      </c>
      <c r="H85" s="44">
        <f>G85*purchase!U86</f>
        <v>0</v>
      </c>
      <c r="I85" s="44">
        <f>store!E84</f>
        <v>0.22</v>
      </c>
      <c r="J85" s="44">
        <f>I85*store!D84</f>
        <v>565.47138047138037</v>
      </c>
      <c r="K85" s="44">
        <f t="shared" si="10"/>
        <v>0.22</v>
      </c>
      <c r="L85" s="44">
        <f t="shared" si="11"/>
        <v>565.47138047138037</v>
      </c>
      <c r="M85" s="45">
        <f>IF(ISERR((J85+H85)/(G85+I85)),purchase!U86,(J85+H85)/(G85+I85))</f>
        <v>2570.3244566880926</v>
      </c>
      <c r="N85" s="46">
        <f t="shared" si="12"/>
        <v>565.47138047138037</v>
      </c>
      <c r="O85" s="46">
        <f t="shared" si="13"/>
        <v>565.47138047138037</v>
      </c>
      <c r="P85" s="47" t="b">
        <f t="shared" si="14"/>
        <v>1</v>
      </c>
      <c r="Q85" s="257" t="str">
        <f t="shared" si="15"/>
        <v>OK</v>
      </c>
      <c r="AJ85" s="64">
        <f t="shared" si="16"/>
        <v>2570.3244566880926</v>
      </c>
      <c r="AK85" s="64">
        <f t="shared" si="17"/>
        <v>0.22</v>
      </c>
    </row>
    <row r="86" spans="1:37" ht="20.25" customHeight="1" x14ac:dyDescent="0.3">
      <c r="A86" s="39">
        <f>SUBTOTAL(103,B$4:B86)</f>
        <v>83</v>
      </c>
      <c r="B86" s="21">
        <f>purchase!A87</f>
        <v>83</v>
      </c>
      <c r="C86" s="43" t="str">
        <f>purchase!B87</f>
        <v>সরিষা (সাদা/লাল)</v>
      </c>
      <c r="D86" s="21" t="str">
        <f>purchase!C87</f>
        <v>কেজি</v>
      </c>
      <c r="E86" s="44">
        <f>store!X85</f>
        <v>0</v>
      </c>
      <c r="F86" s="44">
        <f t="shared" si="9"/>
        <v>0</v>
      </c>
      <c r="G86" s="44">
        <f>purchase!T87</f>
        <v>0</v>
      </c>
      <c r="H86" s="44">
        <f>G86*purchase!U87</f>
        <v>0</v>
      </c>
      <c r="I86" s="44">
        <f>store!E85</f>
        <v>0.49999999999999989</v>
      </c>
      <c r="J86" s="44">
        <f>I86*store!D85</f>
        <v>143.57142857142856</v>
      </c>
      <c r="K86" s="44">
        <f t="shared" si="10"/>
        <v>0.49999999999999989</v>
      </c>
      <c r="L86" s="44">
        <f t="shared" si="11"/>
        <v>143.57142857142856</v>
      </c>
      <c r="M86" s="45">
        <f>IF(ISERR((J86+H86)/(G86+I86)),purchase!U87,(J86+H86)/(G86+I86))</f>
        <v>287.14285714285717</v>
      </c>
      <c r="N86" s="46">
        <f t="shared" si="12"/>
        <v>143.57142857142856</v>
      </c>
      <c r="O86" s="46">
        <f t="shared" si="13"/>
        <v>143.57142857142856</v>
      </c>
      <c r="P86" s="47" t="b">
        <f t="shared" si="14"/>
        <v>1</v>
      </c>
      <c r="Q86" s="257" t="str">
        <f t="shared" si="15"/>
        <v>OK</v>
      </c>
      <c r="AJ86" s="64">
        <f t="shared" si="16"/>
        <v>287.14285714285717</v>
      </c>
      <c r="AK86" s="64">
        <f t="shared" si="17"/>
        <v>0.49999999999999989</v>
      </c>
    </row>
    <row r="87" spans="1:37" ht="20.25" customHeight="1" x14ac:dyDescent="0.3">
      <c r="A87" s="39">
        <f>SUBTOTAL(103,B$4:B87)</f>
        <v>84</v>
      </c>
      <c r="B87" s="21">
        <f>purchase!A88</f>
        <v>84</v>
      </c>
      <c r="C87" s="43" t="str">
        <f>purchase!B88</f>
        <v>সাদা/কালো গোলমরিচ আস্তা /গুড়া</v>
      </c>
      <c r="D87" s="21" t="str">
        <f>purchase!C88</f>
        <v>কেজি</v>
      </c>
      <c r="E87" s="44">
        <f>store!X86</f>
        <v>0.3</v>
      </c>
      <c r="F87" s="44">
        <f t="shared" si="9"/>
        <v>450.74949903897266</v>
      </c>
      <c r="G87" s="44">
        <f>purchase!T88</f>
        <v>0.3</v>
      </c>
      <c r="H87" s="44">
        <f>G87*purchase!U88</f>
        <v>420</v>
      </c>
      <c r="I87" s="44">
        <f>store!E86</f>
        <v>0.35000000000000009</v>
      </c>
      <c r="J87" s="44">
        <f>I87*store!D86</f>
        <v>556.62391458444097</v>
      </c>
      <c r="K87" s="44">
        <f t="shared" si="10"/>
        <v>0.35000000000000014</v>
      </c>
      <c r="L87" s="44">
        <f t="shared" si="11"/>
        <v>525.87441554546831</v>
      </c>
      <c r="M87" s="45">
        <f>IF(ISERR((J87+H87)/(G87+I87)),purchase!U88,(J87+H87)/(G87+I87))</f>
        <v>1502.4983301299089</v>
      </c>
      <c r="N87" s="46">
        <f t="shared" si="12"/>
        <v>976.62391458444097</v>
      </c>
      <c r="O87" s="46">
        <f t="shared" si="13"/>
        <v>976.62391458444097</v>
      </c>
      <c r="P87" s="47" t="b">
        <f t="shared" si="14"/>
        <v>1</v>
      </c>
      <c r="Q87" s="257" t="str">
        <f t="shared" si="15"/>
        <v>OK</v>
      </c>
      <c r="AJ87" s="64">
        <f t="shared" si="16"/>
        <v>1502.4983301299089</v>
      </c>
      <c r="AK87" s="64">
        <f t="shared" si="17"/>
        <v>0.35000000000000014</v>
      </c>
    </row>
    <row r="88" spans="1:37" ht="20.25" customHeight="1" x14ac:dyDescent="0.3">
      <c r="A88" s="39">
        <f>SUBTOTAL(103,B$4:B88)</f>
        <v>85</v>
      </c>
      <c r="B88" s="21">
        <f>purchase!A89</f>
        <v>85</v>
      </c>
      <c r="C88" s="43" t="str">
        <f>purchase!B89</f>
        <v>ময়দা</v>
      </c>
      <c r="D88" s="21" t="str">
        <f>purchase!C89</f>
        <v>কেজি</v>
      </c>
      <c r="E88" s="44">
        <f>store!X87</f>
        <v>26</v>
      </c>
      <c r="F88" s="44">
        <f t="shared" si="9"/>
        <v>1714.4444444444441</v>
      </c>
      <c r="G88" s="44">
        <f>purchase!T89</f>
        <v>0</v>
      </c>
      <c r="H88" s="44">
        <f>G88*purchase!U89</f>
        <v>0</v>
      </c>
      <c r="I88" s="44">
        <f>store!E87</f>
        <v>26</v>
      </c>
      <c r="J88" s="44">
        <f>I88*store!D87</f>
        <v>1714.4444444444441</v>
      </c>
      <c r="K88" s="44">
        <f t="shared" si="10"/>
        <v>0</v>
      </c>
      <c r="L88" s="44">
        <f t="shared" si="11"/>
        <v>0</v>
      </c>
      <c r="M88" s="45">
        <f>IF(ISERR((J88+H88)/(G88+I88)),purchase!U89,(J88+H88)/(G88+I88))</f>
        <v>65.94017094017093</v>
      </c>
      <c r="N88" s="46">
        <f t="shared" si="12"/>
        <v>1714.4444444444441</v>
      </c>
      <c r="O88" s="46">
        <f t="shared" si="13"/>
        <v>1714.4444444444441</v>
      </c>
      <c r="P88" s="47" t="b">
        <f t="shared" si="14"/>
        <v>1</v>
      </c>
      <c r="Q88" s="257" t="str">
        <f t="shared" si="15"/>
        <v>OK</v>
      </c>
      <c r="AJ88" s="64">
        <f t="shared" si="16"/>
        <v>65.94017094017093</v>
      </c>
      <c r="AK88" s="64">
        <f t="shared" si="17"/>
        <v>0</v>
      </c>
    </row>
    <row r="89" spans="1:37" ht="20.25" customHeight="1" x14ac:dyDescent="0.3">
      <c r="A89" s="39">
        <f>SUBTOTAL(103,B$4:B89)</f>
        <v>86</v>
      </c>
      <c r="B89" s="21">
        <f>purchase!A90</f>
        <v>86</v>
      </c>
      <c r="C89" s="43" t="str">
        <f>purchase!B90</f>
        <v xml:space="preserve">চিনি </v>
      </c>
      <c r="D89" s="21" t="str">
        <f>purchase!C90</f>
        <v>কেজি</v>
      </c>
      <c r="E89" s="44">
        <f>store!X88</f>
        <v>24</v>
      </c>
      <c r="F89" s="44">
        <f t="shared" si="9"/>
        <v>3014.9333333333334</v>
      </c>
      <c r="G89" s="44">
        <f>purchase!T90</f>
        <v>0</v>
      </c>
      <c r="H89" s="44">
        <f>G89*purchase!U90</f>
        <v>0</v>
      </c>
      <c r="I89" s="44">
        <f>store!E88</f>
        <v>29</v>
      </c>
      <c r="J89" s="44">
        <f>I89*store!D88</f>
        <v>3643.0444444444443</v>
      </c>
      <c r="K89" s="44">
        <f t="shared" si="10"/>
        <v>5</v>
      </c>
      <c r="L89" s="44">
        <f t="shared" si="11"/>
        <v>628.11111111111109</v>
      </c>
      <c r="M89" s="45">
        <f>IF(ISERR((J89+H89)/(G89+I89)),purchase!U90,(J89+H89)/(G89+I89))</f>
        <v>125.62222222222222</v>
      </c>
      <c r="N89" s="46">
        <f t="shared" si="12"/>
        <v>3643.0444444444443</v>
      </c>
      <c r="O89" s="46">
        <f t="shared" si="13"/>
        <v>3643.0444444444447</v>
      </c>
      <c r="P89" s="47" t="b">
        <f t="shared" si="14"/>
        <v>1</v>
      </c>
      <c r="Q89" s="257" t="str">
        <f t="shared" si="15"/>
        <v>OK</v>
      </c>
      <c r="AJ89" s="64">
        <f t="shared" si="16"/>
        <v>125.62222222222222</v>
      </c>
      <c r="AK89" s="64">
        <f t="shared" si="17"/>
        <v>5</v>
      </c>
    </row>
    <row r="90" spans="1:37" ht="20.25" customHeight="1" x14ac:dyDescent="0.3">
      <c r="A90" s="39">
        <f>SUBTOTAL(103,B$4:B90)</f>
        <v>87</v>
      </c>
      <c r="B90" s="21">
        <f>purchase!A91</f>
        <v>87</v>
      </c>
      <c r="C90" s="43" t="str">
        <f>purchase!B91</f>
        <v>লাল ডিম</v>
      </c>
      <c r="D90" s="21" t="str">
        <f>purchase!C91</f>
        <v>পিস</v>
      </c>
      <c r="E90" s="44">
        <f>store!X89</f>
        <v>958</v>
      </c>
      <c r="F90" s="44">
        <f t="shared" si="9"/>
        <v>10052.063555913113</v>
      </c>
      <c r="G90" s="44">
        <f>purchase!T91</f>
        <v>1060</v>
      </c>
      <c r="H90" s="44">
        <f>G90*purchase!U91</f>
        <v>11130</v>
      </c>
      <c r="I90" s="44">
        <f>store!E89</f>
        <v>70</v>
      </c>
      <c r="J90" s="44">
        <f>I90*store!D89</f>
        <v>726.81818181818187</v>
      </c>
      <c r="K90" s="44">
        <f t="shared" si="10"/>
        <v>172</v>
      </c>
      <c r="L90" s="44">
        <f t="shared" si="11"/>
        <v>1804.7546259050682</v>
      </c>
      <c r="M90" s="45">
        <f>IF(ISERR((J90+H90)/(G90+I90)),purchase!U91,(J90+H90)/(G90+I90))</f>
        <v>10.492759452936443</v>
      </c>
      <c r="N90" s="46">
        <f t="shared" si="12"/>
        <v>11856.818181818182</v>
      </c>
      <c r="O90" s="46">
        <f t="shared" si="13"/>
        <v>11856.818181818182</v>
      </c>
      <c r="P90" s="47" t="b">
        <f t="shared" si="14"/>
        <v>1</v>
      </c>
      <c r="Q90" s="257" t="str">
        <f t="shared" si="15"/>
        <v>OK</v>
      </c>
      <c r="AJ90" s="64">
        <f t="shared" si="16"/>
        <v>10.492759452936443</v>
      </c>
      <c r="AK90" s="64">
        <f t="shared" si="17"/>
        <v>172</v>
      </c>
    </row>
    <row r="91" spans="1:37" ht="20.25" customHeight="1" x14ac:dyDescent="0.3">
      <c r="A91" s="42">
        <f>SUBTOTAL(103,B$4:B91)</f>
        <v>88</v>
      </c>
      <c r="B91" s="21">
        <f>purchase!A92</f>
        <v>88</v>
      </c>
      <c r="C91" s="43" t="str">
        <f>purchase!B92</f>
        <v>হাসের ডিম</v>
      </c>
      <c r="D91" s="21" t="str">
        <f>purchase!C92</f>
        <v>পিস</v>
      </c>
      <c r="E91" s="44">
        <f>store!X90</f>
        <v>0</v>
      </c>
      <c r="F91" s="44">
        <f t="shared" si="9"/>
        <v>0</v>
      </c>
      <c r="G91" s="44">
        <f>purchase!T92</f>
        <v>0</v>
      </c>
      <c r="H91" s="44">
        <f>G91*purchase!U92</f>
        <v>0</v>
      </c>
      <c r="I91" s="44">
        <f>store!E90</f>
        <v>0</v>
      </c>
      <c r="J91" s="44">
        <f>I91*store!D90</f>
        <v>0</v>
      </c>
      <c r="K91" s="44">
        <f t="shared" si="10"/>
        <v>0</v>
      </c>
      <c r="L91" s="44">
        <f t="shared" si="11"/>
        <v>0</v>
      </c>
      <c r="M91" s="45">
        <f>IF(ISERR((J91+H91)/(G91+I91)),purchase!U92,(J91+H91)/(G91+I91))</f>
        <v>21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57" t="str">
        <f t="shared" si="15"/>
        <v>×</v>
      </c>
      <c r="AJ91" s="64">
        <f t="shared" si="16"/>
        <v>21</v>
      </c>
      <c r="AK91" s="64">
        <f t="shared" si="17"/>
        <v>0</v>
      </c>
    </row>
    <row r="92" spans="1:37" ht="20.25" customHeight="1" x14ac:dyDescent="0.3">
      <c r="A92" s="42">
        <f>SUBTOTAL(103,B$4:B92)</f>
        <v>89</v>
      </c>
      <c r="B92" s="21">
        <f>purchase!A93</f>
        <v>89</v>
      </c>
      <c r="C92" s="43" t="str">
        <f>purchase!B93</f>
        <v>মিল্কভিটা বাটার (২০০ গ্রাম) পিস</v>
      </c>
      <c r="D92" s="21" t="str">
        <f>purchase!C93</f>
        <v>পিস</v>
      </c>
      <c r="E92" s="44">
        <f>store!X91</f>
        <v>0</v>
      </c>
      <c r="F92" s="44">
        <f t="shared" si="9"/>
        <v>0</v>
      </c>
      <c r="G92" s="44">
        <f>purchase!T93</f>
        <v>0</v>
      </c>
      <c r="H92" s="44">
        <f>G92*purchase!U93</f>
        <v>0</v>
      </c>
      <c r="I92" s="44">
        <f>store!E91</f>
        <v>2</v>
      </c>
      <c r="J92" s="44">
        <f>I92*store!D91</f>
        <v>695</v>
      </c>
      <c r="K92" s="44">
        <f t="shared" si="10"/>
        <v>2</v>
      </c>
      <c r="L92" s="44">
        <f t="shared" si="11"/>
        <v>695</v>
      </c>
      <c r="M92" s="45">
        <f>IF(ISERR((J92+H92)/(G92+I92)),purchase!U93,(J92+H92)/(G92+I92))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57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 x14ac:dyDescent="0.3">
      <c r="A93" s="39">
        <f>SUBTOTAL(103,B$4:B93)</f>
        <v>90</v>
      </c>
      <c r="B93" s="21">
        <f>purchase!A94</f>
        <v>90</v>
      </c>
      <c r="C93" s="43" t="str">
        <f>purchase!B94</f>
        <v>ডাল্ডা</v>
      </c>
      <c r="D93" s="21" t="str">
        <f>purchase!C94</f>
        <v>কেজি</v>
      </c>
      <c r="E93" s="44">
        <f>store!X92</f>
        <v>0</v>
      </c>
      <c r="F93" s="44">
        <f t="shared" si="9"/>
        <v>0</v>
      </c>
      <c r="G93" s="44">
        <f>purchase!T94</f>
        <v>0</v>
      </c>
      <c r="H93" s="44">
        <f>G93*purchase!U94</f>
        <v>0</v>
      </c>
      <c r="I93" s="44">
        <f>store!E92</f>
        <v>0</v>
      </c>
      <c r="J93" s="44">
        <f>I93*store!D92</f>
        <v>0</v>
      </c>
      <c r="K93" s="44">
        <f t="shared" si="10"/>
        <v>0</v>
      </c>
      <c r="L93" s="44">
        <f t="shared" si="11"/>
        <v>0</v>
      </c>
      <c r="M93" s="45">
        <f>IF(ISERR((J93+H93)/(G93+I93)),purchase!U94,(J93+H93)/(G93+I93))</f>
        <v>219.58041958041954</v>
      </c>
      <c r="N93" s="46">
        <f t="shared" si="12"/>
        <v>0</v>
      </c>
      <c r="O93" s="46">
        <f t="shared" si="13"/>
        <v>0</v>
      </c>
      <c r="P93" s="47" t="b">
        <f t="shared" si="14"/>
        <v>1</v>
      </c>
      <c r="Q93" s="257" t="str">
        <f t="shared" si="15"/>
        <v>×</v>
      </c>
      <c r="AJ93" s="64">
        <f t="shared" si="16"/>
        <v>219.58041958041954</v>
      </c>
      <c r="AK93" s="64">
        <f t="shared" si="17"/>
        <v>0</v>
      </c>
    </row>
    <row r="94" spans="1:37" ht="20.25" customHeight="1" x14ac:dyDescent="0.3">
      <c r="A94" s="42">
        <f>SUBTOTAL(103,B$4:B94)</f>
        <v>91</v>
      </c>
      <c r="B94" s="21">
        <f>purchase!A95</f>
        <v>91</v>
      </c>
      <c r="C94" s="43" t="str">
        <f>purchase!B95</f>
        <v>মিক্সনাট বাদাম</v>
      </c>
      <c r="D94" s="21" t="str">
        <f>purchase!C95</f>
        <v>লিটার</v>
      </c>
      <c r="E94" s="44">
        <f>store!X93</f>
        <v>0</v>
      </c>
      <c r="F94" s="44">
        <f t="shared" si="9"/>
        <v>0</v>
      </c>
      <c r="G94" s="44">
        <f>purchase!T95</f>
        <v>0</v>
      </c>
      <c r="H94" s="44">
        <f>G94*purchase!U95</f>
        <v>0</v>
      </c>
      <c r="I94" s="44">
        <f>store!E93</f>
        <v>0</v>
      </c>
      <c r="J94" s="44">
        <f>I94*store!D93</f>
        <v>0</v>
      </c>
      <c r="K94" s="44">
        <f t="shared" si="10"/>
        <v>0</v>
      </c>
      <c r="L94" s="44">
        <f t="shared" si="11"/>
        <v>0</v>
      </c>
      <c r="M94" s="45">
        <f>IF(ISERR((J94+H94)/(G94+I94)),purchase!U95,(J94+H94)/(G94+I94))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57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 x14ac:dyDescent="0.3">
      <c r="A95" s="42">
        <f>SUBTOTAL(103,B$4:B95)</f>
        <v>92</v>
      </c>
      <c r="B95" s="21">
        <f>purchase!A96</f>
        <v>92</v>
      </c>
      <c r="C95" s="43" t="str">
        <f>purchase!B96</f>
        <v>তরল দুধ</v>
      </c>
      <c r="D95" s="21" t="str">
        <f>purchase!C96</f>
        <v>পিস</v>
      </c>
      <c r="E95" s="44">
        <f>store!X94</f>
        <v>20</v>
      </c>
      <c r="F95" s="44">
        <f t="shared" si="9"/>
        <v>2000</v>
      </c>
      <c r="G95" s="44">
        <f>purchase!T96</f>
        <v>0</v>
      </c>
      <c r="H95" s="44">
        <f>G95*purchase!U96</f>
        <v>0</v>
      </c>
      <c r="I95" s="44">
        <f>store!E94</f>
        <v>20</v>
      </c>
      <c r="J95" s="44">
        <f>I95*store!D94</f>
        <v>2000</v>
      </c>
      <c r="K95" s="44">
        <f t="shared" si="10"/>
        <v>0</v>
      </c>
      <c r="L95" s="44">
        <f t="shared" si="11"/>
        <v>0</v>
      </c>
      <c r="M95" s="45">
        <f>IF(ISERR((J95+H95)/(G95+I95)),purchase!U96,(J95+H95)/(G95+I95))</f>
        <v>100</v>
      </c>
      <c r="N95" s="46">
        <f t="shared" si="12"/>
        <v>2000</v>
      </c>
      <c r="O95" s="46">
        <f t="shared" si="13"/>
        <v>2000</v>
      </c>
      <c r="P95" s="47" t="b">
        <f t="shared" si="14"/>
        <v>1</v>
      </c>
      <c r="Q95" s="257" t="str">
        <f t="shared" si="15"/>
        <v>OK</v>
      </c>
      <c r="AJ95" s="64">
        <f t="shared" si="16"/>
        <v>100</v>
      </c>
      <c r="AK95" s="64">
        <f t="shared" si="17"/>
        <v>0</v>
      </c>
    </row>
    <row r="96" spans="1:37" ht="20.25" customHeight="1" x14ac:dyDescent="0.3">
      <c r="A96" s="39">
        <f>SUBTOTAL(103,B$4:B96)</f>
        <v>93</v>
      </c>
      <c r="B96" s="21">
        <f>purchase!A97</f>
        <v>93</v>
      </c>
      <c r="C96" s="43" t="str">
        <f>purchase!B97</f>
        <v>টি ব্যাগ</v>
      </c>
      <c r="D96" s="21" t="str">
        <f>purchase!C97</f>
        <v>পিস</v>
      </c>
      <c r="E96" s="44">
        <f>store!X95</f>
        <v>8</v>
      </c>
      <c r="F96" s="44">
        <f t="shared" si="9"/>
        <v>638.03409090909088</v>
      </c>
      <c r="G96" s="44">
        <f>purchase!T97</f>
        <v>7</v>
      </c>
      <c r="H96" s="44">
        <f>G96*purchase!U97</f>
        <v>560</v>
      </c>
      <c r="I96" s="44">
        <f>store!E95</f>
        <v>1</v>
      </c>
      <c r="J96" s="44">
        <f>I96*store!D95</f>
        <v>78.034090909090907</v>
      </c>
      <c r="K96" s="44">
        <f t="shared" si="10"/>
        <v>0</v>
      </c>
      <c r="L96" s="44">
        <f t="shared" si="11"/>
        <v>0</v>
      </c>
      <c r="M96" s="45">
        <f>IF(ISERR((J96+H96)/(G96+I96)),purchase!U97,(J96+H96)/(G96+I96))</f>
        <v>79.75426136363636</v>
      </c>
      <c r="N96" s="46">
        <f t="shared" si="12"/>
        <v>638.03409090909088</v>
      </c>
      <c r="O96" s="46">
        <f t="shared" si="13"/>
        <v>638.03409090909088</v>
      </c>
      <c r="P96" s="47" t="b">
        <f t="shared" si="14"/>
        <v>1</v>
      </c>
      <c r="Q96" s="257" t="str">
        <f t="shared" si="15"/>
        <v>OK</v>
      </c>
      <c r="AJ96" s="64">
        <f t="shared" si="16"/>
        <v>79.75426136363636</v>
      </c>
      <c r="AK96" s="64">
        <f t="shared" si="17"/>
        <v>0</v>
      </c>
    </row>
    <row r="97" spans="1:37" ht="20.25" customHeight="1" x14ac:dyDescent="0.3">
      <c r="A97" s="42">
        <f>SUBTOTAL(103,B$4:B97)</f>
        <v>94</v>
      </c>
      <c r="B97" s="21">
        <f>purchase!A98</f>
        <v>94</v>
      </c>
      <c r="C97" s="43" t="str">
        <f>purchase!B98</f>
        <v>কর্ণফ্লেক্স</v>
      </c>
      <c r="D97" s="21" t="str">
        <f>purchase!C98</f>
        <v>পিস</v>
      </c>
      <c r="E97" s="44">
        <f>store!X96</f>
        <v>0</v>
      </c>
      <c r="F97" s="44">
        <f t="shared" si="9"/>
        <v>0</v>
      </c>
      <c r="G97" s="44">
        <f>purchase!T98</f>
        <v>0</v>
      </c>
      <c r="H97" s="44">
        <f>G97*purchase!U98</f>
        <v>0</v>
      </c>
      <c r="I97" s="44">
        <f>store!E96</f>
        <v>0</v>
      </c>
      <c r="J97" s="44">
        <f>I97*store!D96</f>
        <v>0</v>
      </c>
      <c r="K97" s="44">
        <f t="shared" si="10"/>
        <v>0</v>
      </c>
      <c r="L97" s="44">
        <f t="shared" si="11"/>
        <v>0</v>
      </c>
      <c r="M97" s="45">
        <f>IF(ISERR((J97+H97)/(G97+I97)),purchase!U98,(J97+H97)/(G97+I97))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57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customHeight="1" x14ac:dyDescent="0.3">
      <c r="A98" s="42">
        <f>SUBTOTAL(103,B$4:B98)</f>
        <v>95</v>
      </c>
      <c r="B98" s="21">
        <f>purchase!A99</f>
        <v>95</v>
      </c>
      <c r="C98" s="43" t="str">
        <f>purchase!B99</f>
        <v>কালো জিরা</v>
      </c>
      <c r="D98" s="21" t="str">
        <f>purchase!C99</f>
        <v>পিস</v>
      </c>
      <c r="E98" s="44">
        <f>store!X97</f>
        <v>0</v>
      </c>
      <c r="F98" s="44">
        <f t="shared" si="9"/>
        <v>0</v>
      </c>
      <c r="G98" s="44">
        <f>purchase!T99</f>
        <v>0</v>
      </c>
      <c r="H98" s="44">
        <f>G98*purchase!U99</f>
        <v>0</v>
      </c>
      <c r="I98" s="44">
        <f>store!E97</f>
        <v>0</v>
      </c>
      <c r="J98" s="44">
        <f>I98*store!D97</f>
        <v>0</v>
      </c>
      <c r="K98" s="44">
        <f t="shared" si="10"/>
        <v>0</v>
      </c>
      <c r="L98" s="44">
        <f t="shared" si="11"/>
        <v>0</v>
      </c>
      <c r="M98" s="45">
        <f>IF(ISERR((J98+H98)/(G98+I98)),purchase!U99,(J98+H98)/(G98+I98))</f>
        <v>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57" t="str">
        <f t="shared" si="15"/>
        <v>×</v>
      </c>
      <c r="AJ98" s="64">
        <f t="shared" si="16"/>
        <v>0</v>
      </c>
      <c r="AK98" s="64">
        <f t="shared" si="17"/>
        <v>0</v>
      </c>
    </row>
    <row r="99" spans="1:37" ht="20.25" customHeight="1" x14ac:dyDescent="0.3">
      <c r="A99" s="42">
        <f>SUBTOTAL(103,B$4:B99)</f>
        <v>96</v>
      </c>
      <c r="B99" s="21">
        <f>purchase!A100</f>
        <v>96</v>
      </c>
      <c r="C99" s="43" t="str">
        <f>purchase!B100</f>
        <v>গ্রীন টি</v>
      </c>
      <c r="D99" s="21" t="str">
        <f>purchase!C100</f>
        <v>পিস</v>
      </c>
      <c r="E99" s="44">
        <f>store!X98</f>
        <v>1</v>
      </c>
      <c r="F99" s="44">
        <f t="shared" si="9"/>
        <v>200</v>
      </c>
      <c r="G99" s="44">
        <f>purchase!T100</f>
        <v>1</v>
      </c>
      <c r="H99" s="44">
        <f>G99*purchase!U100</f>
        <v>200</v>
      </c>
      <c r="I99" s="44">
        <f>store!E98</f>
        <v>0</v>
      </c>
      <c r="J99" s="44">
        <f>I99*store!D98</f>
        <v>0</v>
      </c>
      <c r="K99" s="44">
        <f t="shared" si="10"/>
        <v>0</v>
      </c>
      <c r="L99" s="44">
        <f t="shared" si="11"/>
        <v>0</v>
      </c>
      <c r="M99" s="45">
        <f>IF(ISERR((J99+H99)/(G99+I99)),purchase!U100,(J99+H99)/(G99+I99))</f>
        <v>200</v>
      </c>
      <c r="N99" s="46">
        <f t="shared" si="12"/>
        <v>200</v>
      </c>
      <c r="O99" s="46">
        <f t="shared" si="13"/>
        <v>200</v>
      </c>
      <c r="P99" s="47" t="b">
        <f t="shared" si="14"/>
        <v>1</v>
      </c>
      <c r="Q99" s="257" t="str">
        <f t="shared" si="15"/>
        <v>OK</v>
      </c>
      <c r="AJ99" s="64">
        <f t="shared" si="16"/>
        <v>200</v>
      </c>
      <c r="AK99" s="64">
        <f t="shared" si="17"/>
        <v>0</v>
      </c>
    </row>
    <row r="100" spans="1:37" ht="20.25" customHeight="1" x14ac:dyDescent="0.3">
      <c r="A100" s="39">
        <f>SUBTOTAL(103,B$4:B100)</f>
        <v>97</v>
      </c>
      <c r="B100" s="21">
        <f>purchase!A101</f>
        <v>97</v>
      </c>
      <c r="C100" s="43" t="str">
        <f>purchase!B101</f>
        <v>ইস্ট (৪৫০ গ্রাম)</v>
      </c>
      <c r="D100" s="21" t="str">
        <f>purchase!C101</f>
        <v>কেজি</v>
      </c>
      <c r="E100" s="44">
        <f>store!X99</f>
        <v>0</v>
      </c>
      <c r="F100" s="44">
        <f t="shared" si="9"/>
        <v>0</v>
      </c>
      <c r="G100" s="44">
        <f>purchase!T101</f>
        <v>0</v>
      </c>
      <c r="H100" s="44">
        <f>G100*purchase!U101</f>
        <v>0</v>
      </c>
      <c r="I100" s="44">
        <f>store!E99</f>
        <v>0.5</v>
      </c>
      <c r="J100" s="44">
        <f>I100*store!D99</f>
        <v>130.73185954346593</v>
      </c>
      <c r="K100" s="44">
        <f t="shared" si="10"/>
        <v>0.5</v>
      </c>
      <c r="L100" s="44">
        <f t="shared" si="11"/>
        <v>130.73185954346593</v>
      </c>
      <c r="M100" s="45">
        <f>IF(ISERR((J100+H100)/(G100+I100)),purchase!U101,(J100+H100)/(G100+I100))</f>
        <v>261.46371908693186</v>
      </c>
      <c r="N100" s="46">
        <f t="shared" si="12"/>
        <v>130.73185954346593</v>
      </c>
      <c r="O100" s="46">
        <f t="shared" si="13"/>
        <v>130.73185954346593</v>
      </c>
      <c r="P100" s="47" t="b">
        <f t="shared" si="14"/>
        <v>1</v>
      </c>
      <c r="Q100" s="257" t="str">
        <f t="shared" si="15"/>
        <v>OK</v>
      </c>
      <c r="AJ100" s="64">
        <f t="shared" si="16"/>
        <v>261.46371908693186</v>
      </c>
      <c r="AK100" s="64">
        <f t="shared" si="17"/>
        <v>0.5</v>
      </c>
    </row>
    <row r="101" spans="1:37" ht="20.25" customHeight="1" x14ac:dyDescent="0.3">
      <c r="A101" s="39">
        <f>SUBTOTAL(103,B$4:B101)</f>
        <v>98</v>
      </c>
      <c r="B101" s="21">
        <f>purchase!A102</f>
        <v>98</v>
      </c>
      <c r="C101" s="43" t="str">
        <f>purchase!B102</f>
        <v xml:space="preserve">জেলি </v>
      </c>
      <c r="D101" s="21" t="str">
        <f>purchase!C102</f>
        <v>পিস</v>
      </c>
      <c r="E101" s="44">
        <f>store!X100</f>
        <v>0</v>
      </c>
      <c r="F101" s="44">
        <f t="shared" si="9"/>
        <v>0</v>
      </c>
      <c r="G101" s="44">
        <f>purchase!T102</f>
        <v>0</v>
      </c>
      <c r="H101" s="44">
        <f>G101*purchase!U102</f>
        <v>0</v>
      </c>
      <c r="I101" s="44">
        <f>store!E100</f>
        <v>0</v>
      </c>
      <c r="J101" s="44">
        <f>I101*store!D100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IF(ISERR((J101+H101)/(G101+I101)),purchase!U102,(J101+H101)/(G101+I101))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57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 x14ac:dyDescent="0.3">
      <c r="A102" s="42">
        <f>SUBTOTAL(103,B$4:B102)</f>
        <v>99</v>
      </c>
      <c r="B102" s="21">
        <f>purchase!A103</f>
        <v>99</v>
      </c>
      <c r="C102" s="43" t="str">
        <f>purchase!B103</f>
        <v>কাসুন্দি</v>
      </c>
      <c r="D102" s="21" t="str">
        <f>purchase!C103</f>
        <v>পিস</v>
      </c>
      <c r="E102" s="44">
        <f>store!X101</f>
        <v>0</v>
      </c>
      <c r="F102" s="44">
        <f t="shared" si="9"/>
        <v>0</v>
      </c>
      <c r="G102" s="44">
        <f>purchase!T103</f>
        <v>0</v>
      </c>
      <c r="H102" s="44">
        <f>G102*purchase!U103</f>
        <v>0</v>
      </c>
      <c r="I102" s="44">
        <f>store!E101</f>
        <v>0</v>
      </c>
      <c r="J102" s="44">
        <f>I102*store!D101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IF(ISERR((J102+H102)/(G102+I102)),purchase!U103,(J102+H102)/(G102+I102))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57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customHeight="1" x14ac:dyDescent="0.3">
      <c r="A103" s="42">
        <f>SUBTOTAL(103,B$4:B103)</f>
        <v>100</v>
      </c>
      <c r="B103" s="21">
        <f>purchase!A104</f>
        <v>100</v>
      </c>
      <c r="C103" s="43" t="str">
        <f>purchase!B104</f>
        <v>তেতুল সস</v>
      </c>
      <c r="D103" s="21" t="str">
        <f>purchase!C104</f>
        <v>পিস</v>
      </c>
      <c r="E103" s="44">
        <f>store!X102</f>
        <v>0</v>
      </c>
      <c r="F103" s="44">
        <f t="shared" si="9"/>
        <v>0</v>
      </c>
      <c r="G103" s="44">
        <f>purchase!T104</f>
        <v>0</v>
      </c>
      <c r="H103" s="44">
        <f>G103*purchase!U104</f>
        <v>0</v>
      </c>
      <c r="I103" s="44">
        <f>store!E102</f>
        <v>0</v>
      </c>
      <c r="J103" s="44">
        <f>I103*store!D102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IF(ISERR((J103+H103)/(G103+I103)),purchase!U104,(J103+H103)/(G103+I103))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57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 x14ac:dyDescent="0.3">
      <c r="A104" s="39">
        <f>SUBTOTAL(103,B$4:B104)</f>
        <v>101</v>
      </c>
      <c r="B104" s="21">
        <f>purchase!A105</f>
        <v>101</v>
      </c>
      <c r="C104" s="43" t="str">
        <f>purchase!B105</f>
        <v>কোকোনাট মিল্ক</v>
      </c>
      <c r="D104" s="21" t="str">
        <f>purchase!C105</f>
        <v>পিস</v>
      </c>
      <c r="E104" s="44">
        <f>store!X103</f>
        <v>0</v>
      </c>
      <c r="F104" s="44">
        <f t="shared" si="9"/>
        <v>0</v>
      </c>
      <c r="G104" s="44">
        <f>purchase!T105</f>
        <v>0</v>
      </c>
      <c r="H104" s="44">
        <f>G104*purchase!U105</f>
        <v>0</v>
      </c>
      <c r="I104" s="44">
        <f>store!E103</f>
        <v>0</v>
      </c>
      <c r="J104" s="44">
        <f>I104*store!D103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IF(ISERR((J104+H104)/(G104+I104)),purchase!U105,(J104+H104)/(G104+I104))</f>
        <v>180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57" t="str">
        <f t="shared" si="15"/>
        <v>×</v>
      </c>
      <c r="AJ104" s="64">
        <f t="shared" si="16"/>
        <v>180</v>
      </c>
      <c r="AK104" s="64">
        <f t="shared" si="17"/>
        <v>0</v>
      </c>
    </row>
    <row r="105" spans="1:37" ht="20.25" customHeight="1" x14ac:dyDescent="0.3">
      <c r="A105" s="39">
        <f>SUBTOTAL(103,B$4:B105)</f>
        <v>102</v>
      </c>
      <c r="B105" s="21">
        <f>purchase!A106</f>
        <v>102</v>
      </c>
      <c r="C105" s="43" t="str">
        <f>purchase!B106</f>
        <v>আচার (বরই)</v>
      </c>
      <c r="D105" s="21" t="str">
        <f>purchase!C106</f>
        <v>পিস</v>
      </c>
      <c r="E105" s="44">
        <f>store!X104</f>
        <v>3</v>
      </c>
      <c r="F105" s="44">
        <f t="shared" si="9"/>
        <v>585</v>
      </c>
      <c r="G105" s="44">
        <f>purchase!T106</f>
        <v>3</v>
      </c>
      <c r="H105" s="44">
        <f>G105*purchase!U106</f>
        <v>585</v>
      </c>
      <c r="I105" s="44">
        <f>store!E104</f>
        <v>0</v>
      </c>
      <c r="J105" s="44">
        <f>I105*store!D104</f>
        <v>0</v>
      </c>
      <c r="K105" s="44">
        <f t="shared" si="10"/>
        <v>0</v>
      </c>
      <c r="L105" s="44">
        <f t="shared" si="11"/>
        <v>0</v>
      </c>
      <c r="M105" s="45">
        <f>IF(ISERR((J105+H105)/(G105+I105)),purchase!U106,(J105+H105)/(G105+I105))</f>
        <v>195</v>
      </c>
      <c r="N105" s="46">
        <f t="shared" si="12"/>
        <v>585</v>
      </c>
      <c r="O105" s="46">
        <f t="shared" si="13"/>
        <v>585</v>
      </c>
      <c r="P105" s="47" t="b">
        <f t="shared" si="14"/>
        <v>1</v>
      </c>
      <c r="Q105" s="257" t="str">
        <f t="shared" si="15"/>
        <v>OK</v>
      </c>
      <c r="AJ105" s="64">
        <f t="shared" si="16"/>
        <v>195</v>
      </c>
      <c r="AK105" s="64">
        <f t="shared" si="17"/>
        <v>0</v>
      </c>
    </row>
    <row r="106" spans="1:37" ht="20.25" customHeight="1" x14ac:dyDescent="0.3">
      <c r="A106" s="39">
        <f>SUBTOTAL(103,B$4:B106)</f>
        <v>103</v>
      </c>
      <c r="B106" s="21">
        <f>purchase!A107</f>
        <v>103</v>
      </c>
      <c r="C106" s="43" t="str">
        <f>purchase!B107</f>
        <v>আচার (আম+তেতুল)</v>
      </c>
      <c r="D106" s="21" t="str">
        <f>purchase!C107</f>
        <v>পিস</v>
      </c>
      <c r="E106" s="44">
        <f>store!X105</f>
        <v>1</v>
      </c>
      <c r="F106" s="44">
        <f t="shared" si="9"/>
        <v>181.81818181818181</v>
      </c>
      <c r="G106" s="44">
        <f>purchase!T107</f>
        <v>0</v>
      </c>
      <c r="H106" s="44">
        <f>G106*purchase!U107</f>
        <v>0</v>
      </c>
      <c r="I106" s="44">
        <f>store!E105</f>
        <v>2</v>
      </c>
      <c r="J106" s="44">
        <f>I106*store!D105</f>
        <v>363.63636363636363</v>
      </c>
      <c r="K106" s="44">
        <f t="shared" si="10"/>
        <v>1</v>
      </c>
      <c r="L106" s="44">
        <f t="shared" si="11"/>
        <v>181.81818181818181</v>
      </c>
      <c r="M106" s="45">
        <f>IF(ISERR((J106+H106)/(G106+I106)),purchase!U107,(J106+H106)/(G106+I106))</f>
        <v>181.81818181818181</v>
      </c>
      <c r="N106" s="46">
        <f t="shared" si="12"/>
        <v>363.63636363636363</v>
      </c>
      <c r="O106" s="46">
        <f t="shared" si="13"/>
        <v>363.63636363636363</v>
      </c>
      <c r="P106" s="47" t="b">
        <f t="shared" si="14"/>
        <v>1</v>
      </c>
      <c r="Q106" s="257" t="str">
        <f t="shared" si="15"/>
        <v>OK</v>
      </c>
      <c r="AJ106" s="64">
        <f t="shared" si="16"/>
        <v>181.81818181818181</v>
      </c>
      <c r="AK106" s="64">
        <f t="shared" si="17"/>
        <v>1</v>
      </c>
    </row>
    <row r="107" spans="1:37" ht="20.25" customHeight="1" x14ac:dyDescent="0.3">
      <c r="A107" s="39">
        <f>SUBTOTAL(103,B$4:B107)</f>
        <v>104</v>
      </c>
      <c r="B107" s="21">
        <f>purchase!A108</f>
        <v>104</v>
      </c>
      <c r="C107" s="43" t="str">
        <f>purchase!B108</f>
        <v>স্যান্ডউইচ /ফয়েল পেপার (রিম)</v>
      </c>
      <c r="D107" s="21" t="str">
        <f>purchase!C108</f>
        <v>রিম</v>
      </c>
      <c r="E107" s="44">
        <f>store!X106</f>
        <v>0</v>
      </c>
      <c r="F107" s="44">
        <f t="shared" si="9"/>
        <v>0</v>
      </c>
      <c r="G107" s="44">
        <f>purchase!T108</f>
        <v>0</v>
      </c>
      <c r="H107" s="44">
        <f>G107*purchase!U108</f>
        <v>0</v>
      </c>
      <c r="I107" s="44">
        <f>store!E106</f>
        <v>0</v>
      </c>
      <c r="J107" s="44">
        <f>I107*store!D106</f>
        <v>0</v>
      </c>
      <c r="K107" s="44">
        <f t="shared" si="10"/>
        <v>0</v>
      </c>
      <c r="L107" s="44">
        <f t="shared" si="11"/>
        <v>0</v>
      </c>
      <c r="M107" s="45">
        <f>IF(ISERR((J107+H107)/(G107+I107)),purchase!U108,(J107+H107)/(G107+I107))</f>
        <v>278.18181818181819</v>
      </c>
      <c r="N107" s="46">
        <f t="shared" si="12"/>
        <v>0</v>
      </c>
      <c r="O107" s="46">
        <f t="shared" si="13"/>
        <v>0</v>
      </c>
      <c r="P107" s="47" t="b">
        <f t="shared" si="14"/>
        <v>1</v>
      </c>
      <c r="Q107" s="257" t="str">
        <f t="shared" si="15"/>
        <v>×</v>
      </c>
      <c r="AJ107" s="64">
        <f t="shared" si="16"/>
        <v>278.18181818181819</v>
      </c>
      <c r="AK107" s="64">
        <f t="shared" si="17"/>
        <v>0</v>
      </c>
    </row>
    <row r="108" spans="1:37" ht="20.25" customHeight="1" x14ac:dyDescent="0.3">
      <c r="A108" s="39">
        <f>SUBTOTAL(103,B$4:B108)</f>
        <v>105</v>
      </c>
      <c r="B108" s="21">
        <f>purchase!A109</f>
        <v>105</v>
      </c>
      <c r="C108" s="43" t="str">
        <f>purchase!B109</f>
        <v>বেকিং পাউডার (৪৫০ গ্রাম)</v>
      </c>
      <c r="D108" s="21" t="str">
        <f>purchase!C109</f>
        <v>কেজি</v>
      </c>
      <c r="E108" s="44">
        <f>store!X107</f>
        <v>0</v>
      </c>
      <c r="F108" s="44">
        <f t="shared" si="9"/>
        <v>0</v>
      </c>
      <c r="G108" s="44">
        <f>purchase!T109</f>
        <v>0.45</v>
      </c>
      <c r="H108" s="44">
        <f>G108*purchase!U109</f>
        <v>550</v>
      </c>
      <c r="I108" s="44">
        <f>store!E107</f>
        <v>0</v>
      </c>
      <c r="J108" s="44">
        <f>I108*store!D107</f>
        <v>0</v>
      </c>
      <c r="K108" s="44">
        <f t="shared" si="10"/>
        <v>0.45</v>
      </c>
      <c r="L108" s="44">
        <f t="shared" si="11"/>
        <v>550</v>
      </c>
      <c r="M108" s="45">
        <f>IF(ISERR((J108+H108)/(G108+I108)),purchase!U109,(J108+H108)/(G108+I108))</f>
        <v>1222.2222222222222</v>
      </c>
      <c r="N108" s="46">
        <f t="shared" si="12"/>
        <v>550</v>
      </c>
      <c r="O108" s="46">
        <f t="shared" si="13"/>
        <v>550</v>
      </c>
      <c r="P108" s="47" t="b">
        <f t="shared" si="14"/>
        <v>1</v>
      </c>
      <c r="Q108" s="257" t="str">
        <f t="shared" si="15"/>
        <v>OK</v>
      </c>
      <c r="AJ108" s="64">
        <f t="shared" si="16"/>
        <v>1222.2222222222222</v>
      </c>
      <c r="AK108" s="64">
        <f t="shared" si="17"/>
        <v>0.45</v>
      </c>
    </row>
    <row r="109" spans="1:37" ht="20.25" customHeight="1" x14ac:dyDescent="0.3">
      <c r="A109" s="42">
        <f>SUBTOTAL(103,B$4:B109)</f>
        <v>106</v>
      </c>
      <c r="B109" s="21">
        <f>purchase!A110</f>
        <v>106</v>
      </c>
      <c r="C109" s="43" t="str">
        <f>purchase!B110</f>
        <v>কফি (২০০ গ্রাম)</v>
      </c>
      <c r="D109" s="21" t="str">
        <f>purchase!C110</f>
        <v>পিস</v>
      </c>
      <c r="E109" s="44">
        <f>store!X108</f>
        <v>0</v>
      </c>
      <c r="F109" s="44">
        <f t="shared" si="9"/>
        <v>0</v>
      </c>
      <c r="G109" s="44">
        <f>purchase!T110</f>
        <v>0</v>
      </c>
      <c r="H109" s="44">
        <f>G109*purchase!U110</f>
        <v>0</v>
      </c>
      <c r="I109" s="44">
        <f>store!E108</f>
        <v>0</v>
      </c>
      <c r="J109" s="44">
        <f>I109*store!D108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IF(ISERR((J109+H109)/(G109+I109)),purchase!U110,(J109+H109)/(G109+I109))</f>
        <v>660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57" t="str">
        <f t="shared" si="15"/>
        <v>×</v>
      </c>
      <c r="AJ109" s="64">
        <f t="shared" si="16"/>
        <v>660</v>
      </c>
      <c r="AK109" s="64">
        <f t="shared" si="17"/>
        <v>0</v>
      </c>
    </row>
    <row r="110" spans="1:37" ht="20.25" customHeight="1" x14ac:dyDescent="0.3">
      <c r="A110" s="42">
        <f>SUBTOTAL(103,B$4:B110)</f>
        <v>107</v>
      </c>
      <c r="B110" s="21">
        <f>purchase!A111</f>
        <v>107</v>
      </c>
      <c r="C110" s="43" t="str">
        <f>purchase!B111</f>
        <v>কফি(৫০ গ্রাম)</v>
      </c>
      <c r="D110" s="21" t="str">
        <f>purchase!C111</f>
        <v>পিস</v>
      </c>
      <c r="E110" s="44">
        <f>store!X109</f>
        <v>1</v>
      </c>
      <c r="F110" s="44">
        <f t="shared" si="9"/>
        <v>480</v>
      </c>
      <c r="G110" s="44">
        <f>purchase!T111</f>
        <v>0</v>
      </c>
      <c r="H110" s="44">
        <f>G110*purchase!U111</f>
        <v>0</v>
      </c>
      <c r="I110" s="44">
        <f>store!E109</f>
        <v>1</v>
      </c>
      <c r="J110" s="44">
        <f>I110*store!D109</f>
        <v>480</v>
      </c>
      <c r="K110" s="44">
        <f t="shared" si="10"/>
        <v>0</v>
      </c>
      <c r="L110" s="44">
        <f t="shared" si="11"/>
        <v>0</v>
      </c>
      <c r="M110" s="45">
        <f>IF(ISERR((J110+H110)/(G110+I110)),purchase!U111,(J110+H110)/(G110+I110))</f>
        <v>480</v>
      </c>
      <c r="N110" s="46">
        <f t="shared" si="12"/>
        <v>480</v>
      </c>
      <c r="O110" s="46">
        <f t="shared" si="13"/>
        <v>480</v>
      </c>
      <c r="P110" s="47" t="b">
        <f t="shared" si="14"/>
        <v>1</v>
      </c>
      <c r="Q110" s="257" t="str">
        <f t="shared" si="15"/>
        <v>OK</v>
      </c>
      <c r="AJ110" s="64">
        <f t="shared" si="16"/>
        <v>480</v>
      </c>
      <c r="AK110" s="64">
        <f t="shared" si="17"/>
        <v>0</v>
      </c>
    </row>
    <row r="111" spans="1:37" ht="20.25" customHeight="1" x14ac:dyDescent="0.3">
      <c r="A111" s="42">
        <f>SUBTOTAL(103,B$4:B111)</f>
        <v>108</v>
      </c>
      <c r="B111" s="21">
        <f>purchase!A112</f>
        <v>108</v>
      </c>
      <c r="C111" s="43" t="str">
        <f>purchase!B112</f>
        <v>মধু (ডাবর)</v>
      </c>
      <c r="D111" s="21" t="str">
        <f>purchase!C112</f>
        <v>কেজি</v>
      </c>
      <c r="E111" s="44">
        <f>store!X110</f>
        <v>0</v>
      </c>
      <c r="F111" s="44">
        <f t="shared" si="9"/>
        <v>0</v>
      </c>
      <c r="G111" s="44">
        <f>purchase!T112</f>
        <v>0</v>
      </c>
      <c r="H111" s="44">
        <f>G111*purchase!U112</f>
        <v>0</v>
      </c>
      <c r="I111" s="44">
        <f>store!E110</f>
        <v>0</v>
      </c>
      <c r="J111" s="44">
        <f>I111*store!D110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IF(ISERR((J111+H111)/(G111+I111)),purchase!U112,(J111+H111)/(G111+I111))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57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customHeight="1" x14ac:dyDescent="0.3">
      <c r="A112" s="42">
        <f>SUBTOTAL(103,B$4:B112)</f>
        <v>109</v>
      </c>
      <c r="B112" s="21">
        <f>purchase!A113</f>
        <v>109</v>
      </c>
      <c r="C112" s="43" t="str">
        <f>purchase!B113</f>
        <v>কাঠ বাদাম (ভাজা)</v>
      </c>
      <c r="D112" s="21" t="str">
        <f>purchase!C113</f>
        <v>কেজি</v>
      </c>
      <c r="E112" s="44">
        <f>store!X111</f>
        <v>0</v>
      </c>
      <c r="F112" s="44">
        <f t="shared" si="9"/>
        <v>0</v>
      </c>
      <c r="G112" s="44">
        <f>purchase!T113</f>
        <v>0</v>
      </c>
      <c r="H112" s="44">
        <f>G112*purchase!U113</f>
        <v>0</v>
      </c>
      <c r="I112" s="44">
        <f>store!E111</f>
        <v>0</v>
      </c>
      <c r="J112" s="44">
        <f>I112*store!D111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IF(ISERR((J112+H112)/(G112+I112)),purchase!U113,(J112+H112)/(G112+I112))</f>
        <v>1200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57" t="str">
        <f t="shared" si="15"/>
        <v>×</v>
      </c>
      <c r="AJ112" s="64">
        <f t="shared" si="16"/>
        <v>1200</v>
      </c>
      <c r="AK112" s="64">
        <f t="shared" si="17"/>
        <v>0</v>
      </c>
    </row>
    <row r="113" spans="1:37" ht="20.25" customHeight="1" x14ac:dyDescent="0.3">
      <c r="A113" s="39">
        <f>SUBTOTAL(103,B$4:B113)</f>
        <v>110</v>
      </c>
      <c r="B113" s="21">
        <f>purchase!A114</f>
        <v>110</v>
      </c>
      <c r="C113" s="43" t="str">
        <f>purchase!B114</f>
        <v>কাজুবাদাম(কাঁচা/ভাজা)</v>
      </c>
      <c r="D113" s="21" t="str">
        <f>purchase!C114</f>
        <v>কেজি</v>
      </c>
      <c r="E113" s="44">
        <f>store!X112</f>
        <v>1</v>
      </c>
      <c r="F113" s="44">
        <f t="shared" si="9"/>
        <v>1780</v>
      </c>
      <c r="G113" s="44">
        <f>purchase!T114</f>
        <v>1</v>
      </c>
      <c r="H113" s="44">
        <f>G113*purchase!U114</f>
        <v>1780</v>
      </c>
      <c r="I113" s="44">
        <f>store!E112</f>
        <v>0</v>
      </c>
      <c r="J113" s="44">
        <f>I113*store!D112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IF(ISERR((J113+H113)/(G113+I113)),purchase!U114,(J113+H113)/(G113+I113))</f>
        <v>1780</v>
      </c>
      <c r="N113" s="46">
        <f t="shared" si="12"/>
        <v>1780</v>
      </c>
      <c r="O113" s="46">
        <f t="shared" si="13"/>
        <v>1780</v>
      </c>
      <c r="P113" s="47" t="b">
        <f t="shared" si="14"/>
        <v>1</v>
      </c>
      <c r="Q113" s="257" t="str">
        <f t="shared" si="15"/>
        <v>OK</v>
      </c>
      <c r="AJ113" s="64">
        <f t="shared" si="16"/>
        <v>1780</v>
      </c>
      <c r="AK113" s="64">
        <f t="shared" si="17"/>
        <v>0</v>
      </c>
    </row>
    <row r="114" spans="1:37" ht="20.25" customHeight="1" x14ac:dyDescent="0.3">
      <c r="A114" s="39">
        <f>SUBTOTAL(103,B$4:B114)</f>
        <v>111</v>
      </c>
      <c r="B114" s="21">
        <f>purchase!A115</f>
        <v>111</v>
      </c>
      <c r="C114" s="43" t="str">
        <f>purchase!B115</f>
        <v>পেস্তাবাদাম</v>
      </c>
      <c r="D114" s="21" t="str">
        <f>purchase!C115</f>
        <v>কেজি</v>
      </c>
      <c r="E114" s="44">
        <f>store!X113</f>
        <v>0</v>
      </c>
      <c r="F114" s="44">
        <f t="shared" si="9"/>
        <v>0</v>
      </c>
      <c r="G114" s="44">
        <f>purchase!T115</f>
        <v>0</v>
      </c>
      <c r="H114" s="44">
        <f>G114*purchase!U115</f>
        <v>0</v>
      </c>
      <c r="I114" s="44">
        <f>store!E113</f>
        <v>0</v>
      </c>
      <c r="J114" s="44">
        <f>I114*store!D113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IF(ISERR((J114+H114)/(G114+I114)),purchase!U115,(J114+H114)/(G114+I114))</f>
        <v>2799.9999999999995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57" t="str">
        <f t="shared" si="15"/>
        <v>×</v>
      </c>
      <c r="AJ114" s="64">
        <f t="shared" si="16"/>
        <v>2799.9999999999995</v>
      </c>
      <c r="AK114" s="64">
        <f t="shared" si="17"/>
        <v>0</v>
      </c>
    </row>
    <row r="115" spans="1:37" ht="20.25" customHeight="1" x14ac:dyDescent="0.3">
      <c r="A115" s="39">
        <f>SUBTOTAL(103,B$4:B115)</f>
        <v>112</v>
      </c>
      <c r="B115" s="21">
        <f>purchase!A116</f>
        <v>112</v>
      </c>
      <c r="C115" s="43" t="str">
        <f>purchase!B116</f>
        <v>চেরিফল</v>
      </c>
      <c r="D115" s="21" t="str">
        <f>purchase!C116</f>
        <v>কেজি</v>
      </c>
      <c r="E115" s="44">
        <f>store!X114</f>
        <v>0</v>
      </c>
      <c r="F115" s="44">
        <f t="shared" si="9"/>
        <v>0</v>
      </c>
      <c r="G115" s="44">
        <f>purchase!T116</f>
        <v>0</v>
      </c>
      <c r="H115" s="44">
        <f>G115*purchase!U116</f>
        <v>0</v>
      </c>
      <c r="I115" s="44">
        <f>store!E114</f>
        <v>0</v>
      </c>
      <c r="J115" s="44">
        <f>I115*store!D114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IF(ISERR((J115+H115)/(G115+I115)),purchase!U116,(J115+H115)/(G115+I115))</f>
        <v>500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57" t="str">
        <f t="shared" si="15"/>
        <v>×</v>
      </c>
      <c r="AJ115" s="64">
        <f t="shared" si="16"/>
        <v>500</v>
      </c>
      <c r="AK115" s="64">
        <f t="shared" si="17"/>
        <v>0</v>
      </c>
    </row>
    <row r="116" spans="1:37" ht="20.25" customHeight="1" x14ac:dyDescent="0.3">
      <c r="A116" s="39">
        <f>SUBTOTAL(103,B$4:B116)</f>
        <v>113</v>
      </c>
      <c r="B116" s="21">
        <f>purchase!A117</f>
        <v>113</v>
      </c>
      <c r="C116" s="43" t="str">
        <f>purchase!B117</f>
        <v>মোরব্বা</v>
      </c>
      <c r="D116" s="21" t="str">
        <f>purchase!C117</f>
        <v>কেজি</v>
      </c>
      <c r="E116" s="44">
        <f>store!X115</f>
        <v>0</v>
      </c>
      <c r="F116" s="44">
        <f t="shared" si="9"/>
        <v>0</v>
      </c>
      <c r="G116" s="44">
        <f>purchase!T117</f>
        <v>0</v>
      </c>
      <c r="H116" s="44">
        <f>G116*purchase!U117</f>
        <v>0</v>
      </c>
      <c r="I116" s="44">
        <f>store!E115</f>
        <v>0</v>
      </c>
      <c r="J116" s="44">
        <f>I116*store!D115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IF(ISERR((J116+H116)/(G116+I116)),purchase!U117,(J116+H116)/(G116+I116))</f>
        <v>221.52777777777777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57" t="str">
        <f t="shared" si="15"/>
        <v>×</v>
      </c>
      <c r="AJ116" s="64">
        <f t="shared" si="16"/>
        <v>221.52777777777777</v>
      </c>
      <c r="AK116" s="64">
        <f t="shared" si="17"/>
        <v>0</v>
      </c>
    </row>
    <row r="117" spans="1:37" ht="20.25" customHeight="1" x14ac:dyDescent="0.3">
      <c r="A117" s="39">
        <f>SUBTOTAL(103,B$4:B117)</f>
        <v>114</v>
      </c>
      <c r="B117" s="21">
        <f>purchase!A118</f>
        <v>114</v>
      </c>
      <c r="C117" s="43" t="str">
        <f>purchase!B118</f>
        <v>লেক্সাস/বেকারী/ডাইজেস্টিভ বিস্কুট</v>
      </c>
      <c r="D117" s="21" t="str">
        <f>purchase!C118</f>
        <v>পিস</v>
      </c>
      <c r="E117" s="44">
        <f>store!X116</f>
        <v>976</v>
      </c>
      <c r="F117" s="44">
        <f t="shared" si="9"/>
        <v>8642.306598984771</v>
      </c>
      <c r="G117" s="44">
        <f>purchase!T118</f>
        <v>985</v>
      </c>
      <c r="H117" s="44">
        <f>G117*purchase!U118</f>
        <v>8722</v>
      </c>
      <c r="I117" s="44">
        <f>store!E116</f>
        <v>0</v>
      </c>
      <c r="J117" s="44">
        <f>I117*store!D116</f>
        <v>0</v>
      </c>
      <c r="K117" s="44">
        <f t="shared" si="10"/>
        <v>9</v>
      </c>
      <c r="L117" s="44">
        <f t="shared" si="11"/>
        <v>79.693401015228417</v>
      </c>
      <c r="M117" s="45">
        <f>IF(ISERR((J117+H117)/(G117+I117)),purchase!U118,(J117+H117)/(G117+I117))</f>
        <v>8.8548223350253803</v>
      </c>
      <c r="N117" s="46">
        <f t="shared" si="12"/>
        <v>8722</v>
      </c>
      <c r="O117" s="46">
        <f t="shared" si="13"/>
        <v>8722</v>
      </c>
      <c r="P117" s="47" t="b">
        <f t="shared" si="14"/>
        <v>1</v>
      </c>
      <c r="Q117" s="257" t="str">
        <f t="shared" si="15"/>
        <v>OK</v>
      </c>
      <c r="AJ117" s="64">
        <f t="shared" si="16"/>
        <v>8.8548223350253803</v>
      </c>
      <c r="AK117" s="64">
        <f t="shared" si="17"/>
        <v>9</v>
      </c>
    </row>
    <row r="118" spans="1:37" ht="20.25" customHeight="1" x14ac:dyDescent="0.3">
      <c r="A118" s="42">
        <f>SUBTOTAL(103,B$4:B118)</f>
        <v>115</v>
      </c>
      <c r="B118" s="21">
        <f>purchase!A119</f>
        <v>115</v>
      </c>
      <c r="C118" s="43" t="str">
        <f>purchase!B119</f>
        <v>মিউনাইচ (১ লিটার)</v>
      </c>
      <c r="D118" s="21" t="str">
        <f>purchase!C119</f>
        <v>পিস</v>
      </c>
      <c r="E118" s="44">
        <f>store!X117</f>
        <v>0</v>
      </c>
      <c r="F118" s="44">
        <f t="shared" si="9"/>
        <v>0</v>
      </c>
      <c r="G118" s="44">
        <f>purchase!T119</f>
        <v>0</v>
      </c>
      <c r="H118" s="44">
        <f>G118*purchase!U119</f>
        <v>0</v>
      </c>
      <c r="I118" s="44">
        <f>store!E117</f>
        <v>0</v>
      </c>
      <c r="J118" s="44">
        <f>I118*store!D117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IF(ISERR((J118+H118)/(G118+I118)),purchase!U119,(J118+H118)/(G118+I118))</f>
        <v>270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57" t="str">
        <f t="shared" si="15"/>
        <v>×</v>
      </c>
      <c r="AJ118" s="64">
        <f t="shared" si="16"/>
        <v>270</v>
      </c>
      <c r="AK118" s="64">
        <f t="shared" si="17"/>
        <v>0</v>
      </c>
    </row>
    <row r="119" spans="1:37" ht="20.25" customHeight="1" x14ac:dyDescent="0.3">
      <c r="A119" s="39">
        <f>SUBTOTAL(103,B$4:B119)</f>
        <v>116</v>
      </c>
      <c r="B119" s="21">
        <f>purchase!A120</f>
        <v>116</v>
      </c>
      <c r="C119" s="43" t="str">
        <f>purchase!B120</f>
        <v>ব্রেড কেরাম (২০০ গ্রাম)-</v>
      </c>
      <c r="D119" s="21" t="str">
        <f>purchase!C120</f>
        <v>পিস</v>
      </c>
      <c r="E119" s="44">
        <f>store!X118</f>
        <v>0</v>
      </c>
      <c r="F119" s="44">
        <f t="shared" si="9"/>
        <v>0</v>
      </c>
      <c r="G119" s="44">
        <f>purchase!T120</f>
        <v>0</v>
      </c>
      <c r="H119" s="44">
        <f>G119*purchase!U120</f>
        <v>0</v>
      </c>
      <c r="I119" s="44">
        <f>store!E118</f>
        <v>0.39999999999999991</v>
      </c>
      <c r="J119" s="44">
        <f>I119*store!D118</f>
        <v>48.999999999999986</v>
      </c>
      <c r="K119" s="44">
        <f t="shared" si="10"/>
        <v>0.39999999999999991</v>
      </c>
      <c r="L119" s="44">
        <f t="shared" si="11"/>
        <v>48.999999999999986</v>
      </c>
      <c r="M119" s="45">
        <f>IF(ISERR((J119+H119)/(G119+I119)),purchase!U120,(J119+H119)/(G119+I119))</f>
        <v>122.49999999999999</v>
      </c>
      <c r="N119" s="46">
        <f t="shared" si="12"/>
        <v>48.999999999999986</v>
      </c>
      <c r="O119" s="46">
        <f t="shared" si="13"/>
        <v>48.999999999999986</v>
      </c>
      <c r="P119" s="47" t="b">
        <f t="shared" si="14"/>
        <v>1</v>
      </c>
      <c r="Q119" s="257" t="str">
        <f t="shared" si="15"/>
        <v>OK</v>
      </c>
      <c r="AJ119" s="64">
        <f t="shared" si="16"/>
        <v>122.49999999999999</v>
      </c>
      <c r="AK119" s="64">
        <f t="shared" si="17"/>
        <v>0.39999999999999991</v>
      </c>
    </row>
    <row r="120" spans="1:37" ht="20.25" customHeight="1" x14ac:dyDescent="0.3">
      <c r="A120" s="42">
        <f>SUBTOTAL(103,B$4:B120)</f>
        <v>117</v>
      </c>
      <c r="B120" s="21">
        <f>purchase!A121</f>
        <v>117</v>
      </c>
      <c r="C120" s="43" t="str">
        <f>purchase!B121</f>
        <v>ম্যাগী নুডুলস</v>
      </c>
      <c r="D120" s="21" t="str">
        <f>purchase!C121</f>
        <v>প্যাকেট</v>
      </c>
      <c r="E120" s="44">
        <f>store!X119</f>
        <v>0</v>
      </c>
      <c r="F120" s="44">
        <f t="shared" si="9"/>
        <v>0</v>
      </c>
      <c r="G120" s="44">
        <f>purchase!T121</f>
        <v>0</v>
      </c>
      <c r="H120" s="44">
        <f>G120*purchase!U121</f>
        <v>0</v>
      </c>
      <c r="I120" s="44">
        <f>store!E119</f>
        <v>0</v>
      </c>
      <c r="J120" s="44">
        <f>I120*store!D119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IF(ISERR((J120+H120)/(G120+I120)),purchase!U121,(J120+H120)/(G120+I120))</f>
        <v>150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57" t="str">
        <f t="shared" si="15"/>
        <v>×</v>
      </c>
      <c r="AJ120" s="64">
        <f t="shared" si="16"/>
        <v>150</v>
      </c>
      <c r="AK120" s="64">
        <f t="shared" si="17"/>
        <v>0</v>
      </c>
    </row>
    <row r="121" spans="1:37" ht="20.25" customHeight="1" x14ac:dyDescent="0.3">
      <c r="A121" s="42">
        <f>SUBTOTAL(103,B$4:B121)</f>
        <v>118</v>
      </c>
      <c r="B121" s="21">
        <f>purchase!A122</f>
        <v>118</v>
      </c>
      <c r="C121" s="43" t="str">
        <f>purchase!B122</f>
        <v>বুটের বেসন</v>
      </c>
      <c r="D121" s="21" t="str">
        <f>purchase!C122</f>
        <v>কেজি</v>
      </c>
      <c r="E121" s="44">
        <f>store!X120</f>
        <v>0</v>
      </c>
      <c r="F121" s="44">
        <f t="shared" si="9"/>
        <v>0</v>
      </c>
      <c r="G121" s="44">
        <f>purchase!T122</f>
        <v>0</v>
      </c>
      <c r="H121" s="44">
        <f>G121*purchase!U122</f>
        <v>0</v>
      </c>
      <c r="I121" s="44">
        <f>store!E120</f>
        <v>0</v>
      </c>
      <c r="J121" s="44">
        <f>I121*store!D120</f>
        <v>0</v>
      </c>
      <c r="K121" s="44">
        <f t="shared" si="10"/>
        <v>0</v>
      </c>
      <c r="L121" s="44">
        <f t="shared" si="11"/>
        <v>0</v>
      </c>
      <c r="M121" s="45">
        <f>IF(ISERR((J121+H121)/(G121+I121)),purchase!U122,(J121+H121)/(G121+I121))</f>
        <v>130</v>
      </c>
      <c r="N121" s="46">
        <f t="shared" si="12"/>
        <v>0</v>
      </c>
      <c r="O121" s="46">
        <f t="shared" si="13"/>
        <v>0</v>
      </c>
      <c r="P121" s="47" t="b">
        <f t="shared" si="14"/>
        <v>1</v>
      </c>
      <c r="Q121" s="257" t="str">
        <f t="shared" si="15"/>
        <v>×</v>
      </c>
      <c r="AJ121" s="64">
        <f t="shared" si="16"/>
        <v>130</v>
      </c>
      <c r="AK121" s="64">
        <f t="shared" si="17"/>
        <v>0</v>
      </c>
    </row>
    <row r="122" spans="1:37" ht="20.25" customHeight="1" x14ac:dyDescent="0.3">
      <c r="A122" s="42">
        <f>SUBTOTAL(103,B$4:B122)</f>
        <v>119</v>
      </c>
      <c r="B122" s="21">
        <f>purchase!A123</f>
        <v>119</v>
      </c>
      <c r="C122" s="43" t="str">
        <f>purchase!B123</f>
        <v>ছোলা</v>
      </c>
      <c r="D122" s="21" t="str">
        <f>purchase!C123</f>
        <v>কেজি</v>
      </c>
      <c r="E122" s="44">
        <f>store!X121</f>
        <v>0</v>
      </c>
      <c r="F122" s="44">
        <f t="shared" si="9"/>
        <v>0</v>
      </c>
      <c r="G122" s="44">
        <f>purchase!T123</f>
        <v>0</v>
      </c>
      <c r="H122" s="44">
        <f>G122*purchase!U123</f>
        <v>0</v>
      </c>
      <c r="I122" s="44">
        <f>store!E121</f>
        <v>0</v>
      </c>
      <c r="J122" s="44">
        <f>I122*store!D121</f>
        <v>0</v>
      </c>
      <c r="K122" s="44">
        <f t="shared" si="10"/>
        <v>0</v>
      </c>
      <c r="L122" s="44">
        <f t="shared" si="11"/>
        <v>0</v>
      </c>
      <c r="M122" s="45">
        <f>IF(ISERR((J122+H122)/(G122+I122)),purchase!U123,(J122+H122)/(G122+I122))</f>
        <v>110</v>
      </c>
      <c r="N122" s="46">
        <f t="shared" si="12"/>
        <v>0</v>
      </c>
      <c r="O122" s="46">
        <f t="shared" si="13"/>
        <v>0</v>
      </c>
      <c r="P122" s="47" t="b">
        <f t="shared" si="14"/>
        <v>1</v>
      </c>
      <c r="Q122" s="257" t="str">
        <f t="shared" si="15"/>
        <v>×</v>
      </c>
      <c r="AJ122" s="64">
        <f t="shared" si="16"/>
        <v>110</v>
      </c>
      <c r="AK122" s="64">
        <f t="shared" si="17"/>
        <v>0</v>
      </c>
    </row>
    <row r="123" spans="1:37" ht="20.25" customHeight="1" x14ac:dyDescent="0.3">
      <c r="A123" s="42">
        <f>SUBTOTAL(103,B$4:B123)</f>
        <v>120</v>
      </c>
      <c r="B123" s="21">
        <f>purchase!A124</f>
        <v>120</v>
      </c>
      <c r="C123" s="43" t="str">
        <f>purchase!B124</f>
        <v>মুড়ি</v>
      </c>
      <c r="D123" s="21" t="str">
        <f>purchase!C124</f>
        <v>কেজি</v>
      </c>
      <c r="E123" s="44">
        <f>store!X122</f>
        <v>0</v>
      </c>
      <c r="F123" s="44">
        <f t="shared" si="9"/>
        <v>0</v>
      </c>
      <c r="G123" s="44">
        <f>purchase!T124</f>
        <v>0</v>
      </c>
      <c r="H123" s="44">
        <f>G123*purchase!U124</f>
        <v>0</v>
      </c>
      <c r="I123" s="44">
        <f>store!E122</f>
        <v>0</v>
      </c>
      <c r="J123" s="44">
        <f>I123*store!D122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IF(ISERR((J123+H123)/(G123+I123)),purchase!U124,(J123+H123)/(G123+I123))</f>
        <v>0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57" t="str">
        <f t="shared" si="15"/>
        <v>×</v>
      </c>
      <c r="AJ123" s="64">
        <f t="shared" si="16"/>
        <v>0</v>
      </c>
      <c r="AK123" s="64">
        <f t="shared" si="17"/>
        <v>0</v>
      </c>
    </row>
    <row r="124" spans="1:37" ht="20.25" customHeight="1" x14ac:dyDescent="0.3">
      <c r="A124" s="42">
        <f>SUBTOTAL(103,B$4:B124)</f>
        <v>121</v>
      </c>
      <c r="B124" s="21">
        <f>purchase!A125</f>
        <v>121</v>
      </c>
      <c r="C124" s="43" t="str">
        <f>purchase!B125</f>
        <v>খেজুর /লিচু</v>
      </c>
      <c r="D124" s="21" t="str">
        <f>purchase!C125</f>
        <v>কেজি</v>
      </c>
      <c r="E124" s="44">
        <f>store!X123</f>
        <v>0</v>
      </c>
      <c r="F124" s="44">
        <f t="shared" si="9"/>
        <v>0</v>
      </c>
      <c r="G124" s="44">
        <f>purchase!T125</f>
        <v>0</v>
      </c>
      <c r="H124" s="44">
        <f>G124*purchase!U125</f>
        <v>0</v>
      </c>
      <c r="I124" s="44">
        <f>store!E123</f>
        <v>0</v>
      </c>
      <c r="J124" s="44">
        <f>I124*store!D123</f>
        <v>0</v>
      </c>
      <c r="K124" s="44">
        <f t="shared" si="10"/>
        <v>0</v>
      </c>
      <c r="L124" s="44">
        <f t="shared" si="11"/>
        <v>0</v>
      </c>
      <c r="M124" s="45">
        <f>IF(ISERR((J124+H124)/(G124+I124)),purchase!U125,(J124+H124)/(G124+I124))</f>
        <v>2000</v>
      </c>
      <c r="N124" s="46">
        <f t="shared" si="12"/>
        <v>0</v>
      </c>
      <c r="O124" s="46">
        <f t="shared" si="13"/>
        <v>0</v>
      </c>
      <c r="P124" s="47" t="b">
        <f t="shared" si="14"/>
        <v>1</v>
      </c>
      <c r="Q124" s="257" t="str">
        <f t="shared" si="15"/>
        <v>×</v>
      </c>
      <c r="AJ124" s="64">
        <f t="shared" si="16"/>
        <v>2000</v>
      </c>
      <c r="AK124" s="64">
        <f t="shared" si="17"/>
        <v>0</v>
      </c>
    </row>
    <row r="125" spans="1:37" ht="20.25" customHeight="1" x14ac:dyDescent="0.3">
      <c r="A125" s="39">
        <f>SUBTOTAL(103,B$4:B125)</f>
        <v>122</v>
      </c>
      <c r="B125" s="21">
        <f>purchase!A126</f>
        <v>122</v>
      </c>
      <c r="C125" s="43" t="str">
        <f>purchase!B126</f>
        <v>পাকা কলা</v>
      </c>
      <c r="D125" s="21" t="str">
        <f>purchase!C126</f>
        <v>পিস</v>
      </c>
      <c r="E125" s="44">
        <f>store!X124</f>
        <v>146</v>
      </c>
      <c r="F125" s="44">
        <f t="shared" si="9"/>
        <v>1460</v>
      </c>
      <c r="G125" s="44">
        <f>purchase!T126</f>
        <v>146</v>
      </c>
      <c r="H125" s="44">
        <f>G125*purchase!U126</f>
        <v>1460</v>
      </c>
      <c r="I125" s="44">
        <f>store!E124</f>
        <v>0</v>
      </c>
      <c r="J125" s="44">
        <f>I125*store!D124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IF(ISERR((J125+H125)/(G125+I125)),purchase!U126,(J125+H125)/(G125+I125))</f>
        <v>10</v>
      </c>
      <c r="N125" s="46">
        <f t="shared" si="12"/>
        <v>1460</v>
      </c>
      <c r="O125" s="46">
        <f t="shared" si="13"/>
        <v>1460</v>
      </c>
      <c r="P125" s="47" t="b">
        <f t="shared" si="14"/>
        <v>1</v>
      </c>
      <c r="Q125" s="257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customHeight="1" x14ac:dyDescent="0.3">
      <c r="A126" s="39">
        <f>SUBTOTAL(103,B$4:B126)</f>
        <v>123</v>
      </c>
      <c r="B126" s="21">
        <f>purchase!A127</f>
        <v>123</v>
      </c>
      <c r="C126" s="43" t="str">
        <f>purchase!B127</f>
        <v>কমলা</v>
      </c>
      <c r="D126" s="21" t="str">
        <f>purchase!C127</f>
        <v>কেজি</v>
      </c>
      <c r="E126" s="44">
        <f>store!X125</f>
        <v>65.66</v>
      </c>
      <c r="F126" s="44">
        <f t="shared" si="9"/>
        <v>19698</v>
      </c>
      <c r="G126" s="44">
        <f>purchase!T127</f>
        <v>65.66</v>
      </c>
      <c r="H126" s="44">
        <f>G126*purchase!U127</f>
        <v>19698</v>
      </c>
      <c r="I126" s="44">
        <f>store!E125</f>
        <v>0</v>
      </c>
      <c r="J126" s="44">
        <f>I126*store!D125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IF(ISERR((J126+H126)/(G126+I126)),purchase!U127,(J126+H126)/(G126+I126))</f>
        <v>300</v>
      </c>
      <c r="N126" s="46">
        <f t="shared" si="12"/>
        <v>19698</v>
      </c>
      <c r="O126" s="46">
        <f t="shared" si="13"/>
        <v>19698</v>
      </c>
      <c r="P126" s="47" t="b">
        <f t="shared" si="14"/>
        <v>1</v>
      </c>
      <c r="Q126" s="257" t="str">
        <f t="shared" si="15"/>
        <v>OK</v>
      </c>
      <c r="AJ126" s="64">
        <f t="shared" si="16"/>
        <v>300</v>
      </c>
      <c r="AK126" s="64">
        <f t="shared" si="17"/>
        <v>0</v>
      </c>
    </row>
    <row r="127" spans="1:37" ht="20.25" customHeight="1" x14ac:dyDescent="0.3">
      <c r="A127" s="42">
        <f>SUBTOTAL(103,B$4:B127)</f>
        <v>124</v>
      </c>
      <c r="B127" s="21">
        <f>purchase!A128</f>
        <v>124</v>
      </c>
      <c r="C127" s="43" t="str">
        <f>purchase!B128</f>
        <v>পাকা পেপে</v>
      </c>
      <c r="D127" s="21" t="str">
        <f>purchase!C128</f>
        <v>কেজি</v>
      </c>
      <c r="E127" s="44">
        <f>store!X126</f>
        <v>3</v>
      </c>
      <c r="F127" s="44">
        <f t="shared" si="9"/>
        <v>480</v>
      </c>
      <c r="G127" s="44">
        <f>purchase!T128</f>
        <v>3</v>
      </c>
      <c r="H127" s="44">
        <f>G127*purchase!U128</f>
        <v>480</v>
      </c>
      <c r="I127" s="44">
        <f>store!E126</f>
        <v>0</v>
      </c>
      <c r="J127" s="44">
        <f>I127*store!D126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IF(ISERR((J127+H127)/(G127+I127)),purchase!U128,(J127+H127)/(G127+I127))</f>
        <v>160</v>
      </c>
      <c r="N127" s="46">
        <f t="shared" si="12"/>
        <v>480</v>
      </c>
      <c r="O127" s="46">
        <f t="shared" si="13"/>
        <v>480</v>
      </c>
      <c r="P127" s="47" t="b">
        <f t="shared" si="14"/>
        <v>1</v>
      </c>
      <c r="Q127" s="257" t="str">
        <f t="shared" si="15"/>
        <v>OK</v>
      </c>
      <c r="AJ127" s="64">
        <f t="shared" si="16"/>
        <v>160</v>
      </c>
      <c r="AK127" s="64">
        <f t="shared" si="17"/>
        <v>0</v>
      </c>
    </row>
    <row r="128" spans="1:37" ht="20.25" customHeight="1" x14ac:dyDescent="0.3">
      <c r="A128" s="39">
        <f>SUBTOTAL(103,B$4:B128)</f>
        <v>125</v>
      </c>
      <c r="B128" s="21">
        <f>purchase!A129</f>
        <v>125</v>
      </c>
      <c r="C128" s="43" t="str">
        <f>purchase!B129</f>
        <v>আপেল (সবুজ/লাল)</v>
      </c>
      <c r="D128" s="21" t="str">
        <f>purchase!C129</f>
        <v>কেজি</v>
      </c>
      <c r="E128" s="44">
        <f>store!X127</f>
        <v>11.5</v>
      </c>
      <c r="F128" s="44">
        <f t="shared" si="9"/>
        <v>4220</v>
      </c>
      <c r="G128" s="44">
        <f>purchase!T129</f>
        <v>11.5</v>
      </c>
      <c r="H128" s="44">
        <f>G128*purchase!U129</f>
        <v>4220</v>
      </c>
      <c r="I128" s="44">
        <f>store!E127</f>
        <v>0</v>
      </c>
      <c r="J128" s="44">
        <f>I128*store!D127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IF(ISERR((J128+H128)/(G128+I128)),purchase!U129,(J128+H128)/(G128+I128))</f>
        <v>366.95652173913044</v>
      </c>
      <c r="N128" s="46">
        <f t="shared" si="12"/>
        <v>4220</v>
      </c>
      <c r="O128" s="46">
        <f t="shared" si="13"/>
        <v>4220</v>
      </c>
      <c r="P128" s="47" t="b">
        <f t="shared" si="14"/>
        <v>1</v>
      </c>
      <c r="Q128" s="257" t="str">
        <f t="shared" si="15"/>
        <v>OK</v>
      </c>
      <c r="AJ128" s="64">
        <f t="shared" si="16"/>
        <v>366.95652173913044</v>
      </c>
      <c r="AK128" s="64">
        <f t="shared" si="17"/>
        <v>0</v>
      </c>
    </row>
    <row r="129" spans="1:37" ht="20.25" customHeight="1" x14ac:dyDescent="0.3">
      <c r="A129" s="39">
        <f>SUBTOTAL(103,B$4:B129)</f>
        <v>126</v>
      </c>
      <c r="B129" s="21">
        <f>purchase!A130</f>
        <v>126</v>
      </c>
      <c r="C129" s="43" t="str">
        <f>purchase!B130</f>
        <v>আঙ্গুর (সবুজ/লাল)</v>
      </c>
      <c r="D129" s="21" t="str">
        <f>purchase!C130</f>
        <v>কেজি</v>
      </c>
      <c r="E129" s="44">
        <f>store!X128</f>
        <v>0</v>
      </c>
      <c r="F129" s="44">
        <f t="shared" si="9"/>
        <v>0</v>
      </c>
      <c r="G129" s="44">
        <f>purchase!T130</f>
        <v>0</v>
      </c>
      <c r="H129" s="44">
        <f>G129*purchase!U130</f>
        <v>0</v>
      </c>
      <c r="I129" s="44">
        <f>store!E128</f>
        <v>0</v>
      </c>
      <c r="J129" s="44">
        <f>I129*store!D128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IF(ISERR((J129+H129)/(G129+I129)),purchase!U130,(J129+H129)/(G129+I129))</f>
        <v>460</v>
      </c>
      <c r="N129" s="46">
        <f t="shared" si="12"/>
        <v>0</v>
      </c>
      <c r="O129" s="46">
        <f t="shared" si="13"/>
        <v>0</v>
      </c>
      <c r="P129" s="47" t="b">
        <f t="shared" si="14"/>
        <v>1</v>
      </c>
      <c r="Q129" s="257" t="str">
        <f t="shared" si="15"/>
        <v>×</v>
      </c>
      <c r="AJ129" s="64">
        <f t="shared" si="16"/>
        <v>460</v>
      </c>
      <c r="AK129" s="64">
        <f t="shared" si="17"/>
        <v>0</v>
      </c>
    </row>
    <row r="130" spans="1:37" ht="20.25" customHeight="1" x14ac:dyDescent="0.3">
      <c r="A130" s="42">
        <f>SUBTOTAL(103,B$4:B130)</f>
        <v>127</v>
      </c>
      <c r="B130" s="21">
        <f>purchase!A131</f>
        <v>127</v>
      </c>
      <c r="C130" s="43" t="str">
        <f>purchase!B131</f>
        <v>মাল্টা</v>
      </c>
      <c r="D130" s="21" t="str">
        <f>purchase!C131</f>
        <v>কেজি</v>
      </c>
      <c r="E130" s="44">
        <f>store!X129</f>
        <v>0</v>
      </c>
      <c r="F130" s="44">
        <f t="shared" si="9"/>
        <v>0</v>
      </c>
      <c r="G130" s="44">
        <f>purchase!T131</f>
        <v>0</v>
      </c>
      <c r="H130" s="44">
        <f>G130*purchase!U131</f>
        <v>0</v>
      </c>
      <c r="I130" s="44">
        <f>store!E129</f>
        <v>0</v>
      </c>
      <c r="J130" s="44">
        <f>I130*store!D129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IF(ISERR((J130+H130)/(G130+I130)),purchase!U131,(J130+H130)/(G130+I130))</f>
        <v>260.21505376344084</v>
      </c>
      <c r="N130" s="46">
        <f t="shared" si="12"/>
        <v>0</v>
      </c>
      <c r="O130" s="46">
        <f t="shared" si="13"/>
        <v>0</v>
      </c>
      <c r="P130" s="47" t="b">
        <f t="shared" si="14"/>
        <v>1</v>
      </c>
      <c r="Q130" s="257" t="str">
        <f t="shared" si="15"/>
        <v>×</v>
      </c>
      <c r="AJ130" s="64">
        <f t="shared" si="16"/>
        <v>260.21505376344084</v>
      </c>
      <c r="AK130" s="64">
        <f t="shared" si="17"/>
        <v>0</v>
      </c>
    </row>
    <row r="131" spans="1:37" ht="20.25" customHeight="1" x14ac:dyDescent="0.3">
      <c r="A131" s="39">
        <f>SUBTOTAL(103,B$4:B131)</f>
        <v>128</v>
      </c>
      <c r="B131" s="21">
        <f>purchase!A132</f>
        <v>128</v>
      </c>
      <c r="C131" s="43" t="str">
        <f>purchase!B132</f>
        <v>পেয়ারা</v>
      </c>
      <c r="D131" s="21" t="str">
        <f>purchase!C132</f>
        <v>কেজি</v>
      </c>
      <c r="E131" s="44">
        <f>store!X130</f>
        <v>10.45</v>
      </c>
      <c r="F131" s="44">
        <f t="shared" si="9"/>
        <v>963</v>
      </c>
      <c r="G131" s="44">
        <f>purchase!T132</f>
        <v>10.45</v>
      </c>
      <c r="H131" s="44">
        <f>G131*purchase!U132</f>
        <v>963</v>
      </c>
      <c r="I131" s="44">
        <f>store!E130</f>
        <v>0</v>
      </c>
      <c r="J131" s="44">
        <f>I131*store!D130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IF(ISERR((J131+H131)/(G131+I131)),purchase!U132,(J131+H131)/(G131+I131))</f>
        <v>92.153110047846894</v>
      </c>
      <c r="N131" s="46">
        <f t="shared" si="12"/>
        <v>963</v>
      </c>
      <c r="O131" s="46">
        <f t="shared" si="13"/>
        <v>963</v>
      </c>
      <c r="P131" s="47" t="b">
        <f t="shared" si="14"/>
        <v>1</v>
      </c>
      <c r="Q131" s="257" t="str">
        <f t="shared" si="15"/>
        <v>OK</v>
      </c>
      <c r="AJ131" s="64">
        <f t="shared" si="16"/>
        <v>92.153110047846894</v>
      </c>
      <c r="AK131" s="64">
        <f t="shared" si="17"/>
        <v>0</v>
      </c>
    </row>
    <row r="132" spans="1:37" ht="20.25" customHeight="1" x14ac:dyDescent="0.3">
      <c r="A132" s="42">
        <f>SUBTOTAL(103,B$4:B132)</f>
        <v>129</v>
      </c>
      <c r="B132" s="21">
        <f>purchase!A133</f>
        <v>129</v>
      </c>
      <c r="C132" s="43" t="str">
        <f>purchase!B133</f>
        <v>তরমুজ/ডাব/ছবেদা/বরই</v>
      </c>
      <c r="D132" s="21" t="str">
        <f>purchase!C133</f>
        <v>কেজি</v>
      </c>
      <c r="E132" s="44">
        <f>store!X131</f>
        <v>5</v>
      </c>
      <c r="F132" s="44">
        <f t="shared" si="9"/>
        <v>400</v>
      </c>
      <c r="G132" s="44">
        <f>purchase!T133</f>
        <v>5</v>
      </c>
      <c r="H132" s="44">
        <f>G132*purchase!U133</f>
        <v>400</v>
      </c>
      <c r="I132" s="44">
        <f>store!E131</f>
        <v>0</v>
      </c>
      <c r="J132" s="44">
        <f>I132*store!D131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IF(ISERR((J132+H132)/(G132+I132)),purchase!U133,(J132+H132)/(G132+I132))</f>
        <v>80</v>
      </c>
      <c r="N132" s="46">
        <f t="shared" si="12"/>
        <v>400</v>
      </c>
      <c r="O132" s="46">
        <f t="shared" si="13"/>
        <v>400</v>
      </c>
      <c r="P132" s="47" t="b">
        <f t="shared" si="14"/>
        <v>1</v>
      </c>
      <c r="Q132" s="257" t="str">
        <f t="shared" si="15"/>
        <v>OK</v>
      </c>
      <c r="AJ132" s="64">
        <f t="shared" si="16"/>
        <v>80</v>
      </c>
      <c r="AK132" s="64">
        <f t="shared" si="17"/>
        <v>0</v>
      </c>
    </row>
    <row r="133" spans="1:37" ht="20.25" customHeight="1" x14ac:dyDescent="0.3">
      <c r="A133" s="42">
        <f>SUBTOTAL(103,B$4:B133)</f>
        <v>130</v>
      </c>
      <c r="B133" s="21">
        <f>purchase!A134</f>
        <v>130</v>
      </c>
      <c r="C133" s="43" t="str">
        <f>purchase!B134</f>
        <v>আম</v>
      </c>
      <c r="D133" s="21" t="str">
        <f>purchase!C134</f>
        <v>কেজি</v>
      </c>
      <c r="E133" s="44">
        <f>store!X132</f>
        <v>0</v>
      </c>
      <c r="F133" s="44">
        <f t="shared" ref="F133:F196" si="18">E133*M133</f>
        <v>0</v>
      </c>
      <c r="G133" s="44">
        <f>purchase!T134</f>
        <v>0</v>
      </c>
      <c r="H133" s="44">
        <f>G133*purchase!U134</f>
        <v>0</v>
      </c>
      <c r="I133" s="44">
        <f>store!E132</f>
        <v>0</v>
      </c>
      <c r="J133" s="44">
        <f>I133*store!D132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IF(ISERR((J133+H133)/(G133+I133)),purchase!U134,(J133+H133)/(G133+I133))</f>
        <v>0</v>
      </c>
      <c r="N133" s="46">
        <f t="shared" ref="N133:N196" si="21">J133+H133</f>
        <v>0</v>
      </c>
      <c r="O133" s="46">
        <f t="shared" ref="O133:O196" si="22">L133+F133</f>
        <v>0</v>
      </c>
      <c r="P133" s="47" t="b">
        <f t="shared" ref="P133:P196" si="23">ROUND(N133,2)=ROUND(O133,2)</f>
        <v>1</v>
      </c>
      <c r="Q133" s="257" t="str">
        <f t="shared" ref="Q133:Q196" si="24">IF(AND(F133=0,L133=0),"×","OK")</f>
        <v>×</v>
      </c>
      <c r="AJ133" s="64">
        <f t="shared" ref="AJ133:AJ196" si="25">M133</f>
        <v>0</v>
      </c>
      <c r="AK133" s="64">
        <f t="shared" ref="AK133:AK196" si="26">K133</f>
        <v>0</v>
      </c>
    </row>
    <row r="134" spans="1:37" ht="20.25" customHeight="1" x14ac:dyDescent="0.3">
      <c r="A134" s="42">
        <f>SUBTOTAL(103,B$4:B134)</f>
        <v>131</v>
      </c>
      <c r="B134" s="21">
        <f>purchase!A135</f>
        <v>131</v>
      </c>
      <c r="C134" s="43" t="str">
        <f>purchase!B135</f>
        <v>ড্রাগন</v>
      </c>
      <c r="D134" s="21" t="str">
        <f>purchase!C135</f>
        <v>কেজি</v>
      </c>
      <c r="E134" s="44">
        <f>store!X133</f>
        <v>0</v>
      </c>
      <c r="F134" s="44">
        <f t="shared" si="18"/>
        <v>0</v>
      </c>
      <c r="G134" s="44">
        <f>purchase!T135</f>
        <v>0</v>
      </c>
      <c r="H134" s="44">
        <f>G134*purchase!U135</f>
        <v>0</v>
      </c>
      <c r="I134" s="44">
        <f>store!E133</f>
        <v>0</v>
      </c>
      <c r="J134" s="44">
        <f>I134*store!D133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IF(ISERR((J134+H134)/(G134+I134)),purchase!U135,(J134+H134)/(G134+I134))</f>
        <v>179.91360691144709</v>
      </c>
      <c r="N134" s="46">
        <f t="shared" si="21"/>
        <v>0</v>
      </c>
      <c r="O134" s="46">
        <f t="shared" si="22"/>
        <v>0</v>
      </c>
      <c r="P134" s="47" t="b">
        <f t="shared" si="23"/>
        <v>1</v>
      </c>
      <c r="Q134" s="257" t="str">
        <f t="shared" si="24"/>
        <v>×</v>
      </c>
      <c r="AJ134" s="64">
        <f t="shared" si="25"/>
        <v>179.91360691144709</v>
      </c>
      <c r="AK134" s="64">
        <f t="shared" si="26"/>
        <v>0</v>
      </c>
    </row>
    <row r="135" spans="1:37" ht="20.25" customHeight="1" x14ac:dyDescent="0.3">
      <c r="A135" s="42">
        <f>SUBTOTAL(103,B$4:B135)</f>
        <v>132</v>
      </c>
      <c r="B135" s="21">
        <f>purchase!A136</f>
        <v>132</v>
      </c>
      <c r="C135" s="43" t="str">
        <f>purchase!B136</f>
        <v>আনারস</v>
      </c>
      <c r="D135" s="21" t="str">
        <f>purchase!C136</f>
        <v>পিস</v>
      </c>
      <c r="E135" s="44">
        <f>store!X134</f>
        <v>0</v>
      </c>
      <c r="F135" s="44">
        <f t="shared" si="18"/>
        <v>0</v>
      </c>
      <c r="G135" s="44">
        <f>purchase!T136</f>
        <v>0</v>
      </c>
      <c r="H135" s="44">
        <f>G135*purchase!U136</f>
        <v>0</v>
      </c>
      <c r="I135" s="44">
        <f>store!E134</f>
        <v>0</v>
      </c>
      <c r="J135" s="44">
        <f>I135*store!D134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IF(ISERR((J135+H135)/(G135+I135)),purchase!U136,(J135+H135)/(G135+I135))</f>
        <v>520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57" t="str">
        <f t="shared" si="24"/>
        <v>×</v>
      </c>
      <c r="AJ135" s="64">
        <f t="shared" si="25"/>
        <v>520</v>
      </c>
      <c r="AK135" s="64">
        <f t="shared" si="26"/>
        <v>0</v>
      </c>
    </row>
    <row r="136" spans="1:37" ht="20.25" customHeight="1" x14ac:dyDescent="0.3">
      <c r="A136" s="42">
        <f>SUBTOTAL(103,B$4:B136)</f>
        <v>133</v>
      </c>
      <c r="B136" s="21">
        <f>purchase!A137</f>
        <v>133</v>
      </c>
      <c r="C136" s="43" t="str">
        <f>purchase!B137</f>
        <v>লটকন</v>
      </c>
      <c r="D136" s="21" t="str">
        <f>purchase!C137</f>
        <v>কেজি</v>
      </c>
      <c r="E136" s="44">
        <f>store!X135</f>
        <v>0</v>
      </c>
      <c r="F136" s="44">
        <f t="shared" si="18"/>
        <v>0</v>
      </c>
      <c r="G136" s="44">
        <f>purchase!T137</f>
        <v>0</v>
      </c>
      <c r="H136" s="44">
        <f>G136*purchase!U137</f>
        <v>0</v>
      </c>
      <c r="I136" s="44">
        <f>store!E135</f>
        <v>0</v>
      </c>
      <c r="J136" s="44">
        <f>I136*store!D135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IF(ISERR((J136+H136)/(G136+I136)),purchase!U137,(J136+H136)/(G136+I136))</f>
        <v>0</v>
      </c>
      <c r="N136" s="46">
        <f t="shared" si="21"/>
        <v>0</v>
      </c>
      <c r="O136" s="46">
        <f t="shared" si="22"/>
        <v>0</v>
      </c>
      <c r="P136" s="47" t="b">
        <f t="shared" si="23"/>
        <v>1</v>
      </c>
      <c r="Q136" s="257" t="str">
        <f t="shared" si="24"/>
        <v>×</v>
      </c>
      <c r="AJ136" s="64">
        <f t="shared" si="25"/>
        <v>0</v>
      </c>
      <c r="AK136" s="64">
        <f t="shared" si="26"/>
        <v>0</v>
      </c>
    </row>
    <row r="137" spans="1:37" ht="20.25" customHeight="1" x14ac:dyDescent="0.3">
      <c r="A137" s="42">
        <f>SUBTOTAL(103,B$4:B137)</f>
        <v>134</v>
      </c>
      <c r="B137" s="21">
        <f>purchase!A138</f>
        <v>134</v>
      </c>
      <c r="C137" s="43" t="str">
        <f>purchase!B138</f>
        <v>নাসপাতি/আনার/নাগফল</v>
      </c>
      <c r="D137" s="21" t="str">
        <f>purchase!C138</f>
        <v>কেজি</v>
      </c>
      <c r="E137" s="44">
        <f>store!X136</f>
        <v>0</v>
      </c>
      <c r="F137" s="44">
        <f t="shared" si="18"/>
        <v>0</v>
      </c>
      <c r="G137" s="44">
        <f>purchase!T138</f>
        <v>0</v>
      </c>
      <c r="H137" s="44">
        <f>G137*purchase!U138</f>
        <v>0</v>
      </c>
      <c r="I137" s="44">
        <f>store!E136</f>
        <v>0</v>
      </c>
      <c r="J137" s="44">
        <f>I137*store!D136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IF(ISERR((J137+H137)/(G137+I137)),purchase!U138,(J137+H137)/(G137+I137))</f>
        <v>380</v>
      </c>
      <c r="N137" s="46">
        <f t="shared" si="21"/>
        <v>0</v>
      </c>
      <c r="O137" s="46">
        <f t="shared" si="22"/>
        <v>0</v>
      </c>
      <c r="P137" s="47" t="b">
        <f t="shared" si="23"/>
        <v>1</v>
      </c>
      <c r="Q137" s="257" t="str">
        <f t="shared" si="24"/>
        <v>×</v>
      </c>
      <c r="AJ137" s="64">
        <f t="shared" si="25"/>
        <v>380</v>
      </c>
      <c r="AK137" s="64">
        <f t="shared" si="26"/>
        <v>0</v>
      </c>
    </row>
    <row r="138" spans="1:37" ht="20.25" customHeight="1" x14ac:dyDescent="0.3">
      <c r="A138" s="42">
        <f>SUBTOTAL(103,B$4:B138)</f>
        <v>135</v>
      </c>
      <c r="B138" s="21">
        <f>purchase!A139</f>
        <v>135</v>
      </c>
      <c r="C138" s="43" t="str">
        <f>purchase!B139</f>
        <v>আমড়া</v>
      </c>
      <c r="D138" s="21" t="str">
        <f>purchase!C139</f>
        <v>কেজি</v>
      </c>
      <c r="E138" s="44">
        <f>store!X137</f>
        <v>0</v>
      </c>
      <c r="F138" s="44">
        <f t="shared" si="18"/>
        <v>0</v>
      </c>
      <c r="G138" s="44">
        <f>purchase!T139</f>
        <v>0</v>
      </c>
      <c r="H138" s="44">
        <f>G138*purchase!U139</f>
        <v>0</v>
      </c>
      <c r="I138" s="44">
        <f>store!E137</f>
        <v>0</v>
      </c>
      <c r="J138" s="44">
        <f>I138*store!D137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IF(ISERR((J138+H138)/(G138+I138)),purchase!U139,(J138+H138)/(G138+I138))</f>
        <v>110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57" t="str">
        <f t="shared" si="24"/>
        <v>×</v>
      </c>
      <c r="AJ138" s="64">
        <f t="shared" si="25"/>
        <v>110</v>
      </c>
      <c r="AK138" s="64">
        <f t="shared" si="26"/>
        <v>0</v>
      </c>
    </row>
    <row r="139" spans="1:37" ht="20.25" customHeight="1" x14ac:dyDescent="0.3">
      <c r="A139" s="42">
        <f>SUBTOTAL(103,B$4:B139)</f>
        <v>136</v>
      </c>
      <c r="B139" s="21">
        <f>purchase!A140</f>
        <v>136</v>
      </c>
      <c r="C139" s="43" t="str">
        <f>purchase!B140</f>
        <v>কোক/স্প্রাইট (বোতল) ২.২৫ লিটার</v>
      </c>
      <c r="D139" s="21" t="str">
        <f>purchase!C140</f>
        <v>পিস</v>
      </c>
      <c r="E139" s="44">
        <f>store!X138</f>
        <v>0</v>
      </c>
      <c r="F139" s="44">
        <f t="shared" si="18"/>
        <v>0</v>
      </c>
      <c r="G139" s="44">
        <f>purchase!T140</f>
        <v>0</v>
      </c>
      <c r="H139" s="44">
        <f>G139*purchase!U140</f>
        <v>0</v>
      </c>
      <c r="I139" s="44">
        <f>store!E138</f>
        <v>0</v>
      </c>
      <c r="J139" s="44">
        <f>I139*store!D138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IF(ISERR((J139+H139)/(G139+I139)),purchase!U140,(J139+H139)/(G139+I139))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57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 x14ac:dyDescent="0.3">
      <c r="A140" s="42">
        <f>SUBTOTAL(103,B$4:B140)</f>
        <v>137</v>
      </c>
      <c r="B140" s="21">
        <f>purchase!A141</f>
        <v>137</v>
      </c>
      <c r="C140" s="43" t="str">
        <f>purchase!B141</f>
        <v>সেজান/ফান্টা জুস/লাবাং</v>
      </c>
      <c r="D140" s="21" t="str">
        <f>purchase!C141</f>
        <v>পিস</v>
      </c>
      <c r="E140" s="44">
        <f>store!X139</f>
        <v>0</v>
      </c>
      <c r="F140" s="44">
        <f t="shared" si="18"/>
        <v>0</v>
      </c>
      <c r="G140" s="44">
        <f>purchase!T141</f>
        <v>0</v>
      </c>
      <c r="H140" s="44">
        <f>G140*purchase!U141</f>
        <v>0</v>
      </c>
      <c r="I140" s="44">
        <f>store!E139</f>
        <v>0</v>
      </c>
      <c r="J140" s="44">
        <f>I140*store!D139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IF(ISERR((J140+H140)/(G140+I140)),purchase!U141,(J140+H140)/(G140+I140))</f>
        <v>0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57" t="str">
        <f t="shared" si="24"/>
        <v>×</v>
      </c>
      <c r="AJ140" s="64">
        <f t="shared" si="25"/>
        <v>0</v>
      </c>
      <c r="AK140" s="64">
        <f t="shared" si="26"/>
        <v>0</v>
      </c>
    </row>
    <row r="141" spans="1:37" ht="20.25" customHeight="1" x14ac:dyDescent="0.3">
      <c r="A141" s="42">
        <f>SUBTOTAL(103,B$4:B141)</f>
        <v>138</v>
      </c>
      <c r="B141" s="21">
        <f>purchase!A142</f>
        <v>138</v>
      </c>
      <c r="C141" s="43" t="str">
        <f>purchase!B142</f>
        <v xml:space="preserve">মাল্টা জুস </v>
      </c>
      <c r="D141" s="21" t="str">
        <f>purchase!C142</f>
        <v>পিস</v>
      </c>
      <c r="E141" s="44">
        <f>store!X140</f>
        <v>0</v>
      </c>
      <c r="F141" s="44">
        <f t="shared" si="18"/>
        <v>0</v>
      </c>
      <c r="G141" s="44">
        <f>purchase!T142</f>
        <v>0</v>
      </c>
      <c r="H141" s="44">
        <f>G141*purchase!U142</f>
        <v>0</v>
      </c>
      <c r="I141" s="44">
        <f>store!E140</f>
        <v>0</v>
      </c>
      <c r="J141" s="44">
        <f>I141*store!D140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IF(ISERR((J141+H141)/(G141+I141)),purchase!U142,(J141+H141)/(G141+I141))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57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 x14ac:dyDescent="0.3">
      <c r="A142" s="39">
        <f>SUBTOTAL(103,B$4:B142)</f>
        <v>139</v>
      </c>
      <c r="B142" s="21">
        <f>purchase!A143</f>
        <v>139</v>
      </c>
      <c r="C142" s="43" t="str">
        <f>purchase!B143</f>
        <v>কোক/স্প্রাইট (২৫০ মি.লি.বোতল)</v>
      </c>
      <c r="D142" s="21" t="str">
        <f>purchase!C143</f>
        <v>পিস</v>
      </c>
      <c r="E142" s="44">
        <f>store!X141</f>
        <v>504</v>
      </c>
      <c r="F142" s="44">
        <f t="shared" si="18"/>
        <v>9240</v>
      </c>
      <c r="G142" s="44">
        <f>purchase!T143</f>
        <v>504</v>
      </c>
      <c r="H142" s="44">
        <f>G142*purchase!U143</f>
        <v>9240</v>
      </c>
      <c r="I142" s="44">
        <f>store!E141</f>
        <v>0</v>
      </c>
      <c r="J142" s="44">
        <f>I142*store!D141</f>
        <v>0</v>
      </c>
      <c r="K142" s="44">
        <f t="shared" si="19"/>
        <v>0</v>
      </c>
      <c r="L142" s="44">
        <f t="shared" si="20"/>
        <v>0</v>
      </c>
      <c r="M142" s="45">
        <f>IF(ISERR((J142+H142)/(G142+I142)),purchase!U143,(J142+H142)/(G142+I142))</f>
        <v>18.333333333333332</v>
      </c>
      <c r="N142" s="46">
        <f t="shared" si="21"/>
        <v>9240</v>
      </c>
      <c r="O142" s="46">
        <f t="shared" si="22"/>
        <v>9240</v>
      </c>
      <c r="P142" s="47" t="b">
        <f t="shared" si="23"/>
        <v>1</v>
      </c>
      <c r="Q142" s="257" t="str">
        <f t="shared" si="24"/>
        <v>OK</v>
      </c>
      <c r="AJ142" s="64">
        <f t="shared" si="25"/>
        <v>18.333333333333332</v>
      </c>
      <c r="AK142" s="64">
        <f t="shared" si="26"/>
        <v>0</v>
      </c>
    </row>
    <row r="143" spans="1:37" ht="20.25" customHeight="1" x14ac:dyDescent="0.3">
      <c r="A143" s="42">
        <f>SUBTOTAL(103,B$4:B143)</f>
        <v>140</v>
      </c>
      <c r="B143" s="21">
        <f>purchase!A144</f>
        <v>140</v>
      </c>
      <c r="C143" s="43" t="str">
        <f>purchase!B144</f>
        <v>কোক/স্প্রাইট ক্যান (ডায়েট-,নর-)</v>
      </c>
      <c r="D143" s="21" t="str">
        <f>purchase!C144</f>
        <v>পিস</v>
      </c>
      <c r="E143" s="44">
        <f>store!X142</f>
        <v>0</v>
      </c>
      <c r="F143" s="44">
        <f t="shared" si="18"/>
        <v>0</v>
      </c>
      <c r="G143" s="44">
        <f>purchase!T144</f>
        <v>0</v>
      </c>
      <c r="H143" s="44">
        <f>G143*purchase!U144</f>
        <v>0</v>
      </c>
      <c r="I143" s="44">
        <f>store!E142</f>
        <v>0</v>
      </c>
      <c r="J143" s="44">
        <f>I143*store!D142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IF(ISERR((J143+H143)/(G143+I143)),purchase!U144,(J143+H143)/(G143+I143))</f>
        <v>62.5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57" t="str">
        <f t="shared" si="24"/>
        <v>×</v>
      </c>
      <c r="AJ143" s="64">
        <f t="shared" si="25"/>
        <v>62.5</v>
      </c>
      <c r="AK143" s="64">
        <f t="shared" si="26"/>
        <v>0</v>
      </c>
    </row>
    <row r="144" spans="1:37" ht="20.25" customHeight="1" x14ac:dyDescent="0.3">
      <c r="A144" s="39">
        <f>SUBTOTAL(103,B$4:B144)</f>
        <v>141</v>
      </c>
      <c r="B144" s="21">
        <f>purchase!A145</f>
        <v>141</v>
      </c>
      <c r="C144" s="43" t="str">
        <f>purchase!B145</f>
        <v>খাসীর মাংস (কাচ্চি/ রেজা)</v>
      </c>
      <c r="D144" s="21" t="str">
        <f>purchase!C145</f>
        <v>কেজি</v>
      </c>
      <c r="E144" s="44">
        <f>store!X143</f>
        <v>146</v>
      </c>
      <c r="F144" s="44">
        <f t="shared" si="18"/>
        <v>175200</v>
      </c>
      <c r="G144" s="44">
        <f>purchase!T145</f>
        <v>146</v>
      </c>
      <c r="H144" s="44">
        <f>G144*purchase!U145</f>
        <v>175200</v>
      </c>
      <c r="I144" s="44">
        <f>store!E143</f>
        <v>0</v>
      </c>
      <c r="J144" s="44">
        <f>I144*store!D143</f>
        <v>0</v>
      </c>
      <c r="K144" s="44">
        <f t="shared" si="19"/>
        <v>0</v>
      </c>
      <c r="L144" s="44">
        <f t="shared" si="20"/>
        <v>0</v>
      </c>
      <c r="M144" s="45">
        <f>IF(ISERR((J144+H144)/(G144+I144)),purchase!U145,(J144+H144)/(G144+I144))</f>
        <v>1200</v>
      </c>
      <c r="N144" s="46">
        <f t="shared" si="21"/>
        <v>175200</v>
      </c>
      <c r="O144" s="46">
        <f t="shared" si="22"/>
        <v>175200</v>
      </c>
      <c r="P144" s="47" t="b">
        <f t="shared" si="23"/>
        <v>1</v>
      </c>
      <c r="Q144" s="257" t="str">
        <f t="shared" si="24"/>
        <v>OK</v>
      </c>
      <c r="AJ144" s="64">
        <f t="shared" si="25"/>
        <v>1200</v>
      </c>
      <c r="AK144" s="64">
        <f t="shared" si="26"/>
        <v>0</v>
      </c>
    </row>
    <row r="145" spans="1:37" ht="20.25" customHeight="1" x14ac:dyDescent="0.3">
      <c r="A145" s="42">
        <f>SUBTOTAL(103,B$4:B145)</f>
        <v>142</v>
      </c>
      <c r="B145" s="21">
        <f>purchase!A146</f>
        <v>142</v>
      </c>
      <c r="C145" s="43" t="str">
        <f>purchase!B146</f>
        <v>খাসীর মাথা</v>
      </c>
      <c r="D145" s="21" t="str">
        <f>purchase!C146</f>
        <v>কেজি</v>
      </c>
      <c r="E145" s="44">
        <f>store!X144</f>
        <v>0</v>
      </c>
      <c r="F145" s="44">
        <f t="shared" si="18"/>
        <v>0</v>
      </c>
      <c r="G145" s="44">
        <f>purchase!T146</f>
        <v>0</v>
      </c>
      <c r="H145" s="44">
        <f>G145*purchase!U146</f>
        <v>0</v>
      </c>
      <c r="I145" s="44">
        <f>store!E144</f>
        <v>0</v>
      </c>
      <c r="J145" s="44">
        <f>I145*store!D144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IF(ISERR((J145+H145)/(G145+I145)),purchase!U146,(J145+H145)/(G145+I145))</f>
        <v>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57" t="str">
        <f t="shared" si="24"/>
        <v>×</v>
      </c>
      <c r="AJ145" s="64">
        <f t="shared" si="25"/>
        <v>0</v>
      </c>
      <c r="AK145" s="64">
        <f t="shared" si="26"/>
        <v>0</v>
      </c>
    </row>
    <row r="146" spans="1:37" ht="20.25" customHeight="1" x14ac:dyDescent="0.3">
      <c r="A146" s="42">
        <f>SUBTOTAL(103,B$4:B146)</f>
        <v>143</v>
      </c>
      <c r="B146" s="21">
        <f>purchase!A147</f>
        <v>143</v>
      </c>
      <c r="C146" s="43" t="str">
        <f>purchase!B147</f>
        <v>খাসীর কলিজা</v>
      </c>
      <c r="D146" s="21" t="str">
        <f>purchase!C147</f>
        <v>কেজি</v>
      </c>
      <c r="E146" s="44">
        <f>store!X145</f>
        <v>0</v>
      </c>
      <c r="F146" s="44">
        <f t="shared" si="18"/>
        <v>0</v>
      </c>
      <c r="G146" s="44">
        <f>purchase!T147</f>
        <v>0</v>
      </c>
      <c r="H146" s="44">
        <f>G146*purchase!U147</f>
        <v>0</v>
      </c>
      <c r="I146" s="44">
        <f>store!E145</f>
        <v>0</v>
      </c>
      <c r="J146" s="44">
        <f>I146*store!D145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IF(ISERR((J146+H146)/(G146+I146)),purchase!U147,(J146+H146)/(G146+I146))</f>
        <v>600</v>
      </c>
      <c r="N146" s="46">
        <f t="shared" si="21"/>
        <v>0</v>
      </c>
      <c r="O146" s="46">
        <f t="shared" si="22"/>
        <v>0</v>
      </c>
      <c r="P146" s="47" t="b">
        <f t="shared" si="23"/>
        <v>1</v>
      </c>
      <c r="Q146" s="257" t="str">
        <f t="shared" si="24"/>
        <v>×</v>
      </c>
      <c r="AJ146" s="64">
        <f t="shared" si="25"/>
        <v>600</v>
      </c>
      <c r="AK146" s="64">
        <f t="shared" si="26"/>
        <v>0</v>
      </c>
    </row>
    <row r="147" spans="1:37" ht="20.25" customHeight="1" x14ac:dyDescent="0.3">
      <c r="A147" s="39">
        <f>SUBTOTAL(103,B$4:B147)</f>
        <v>144</v>
      </c>
      <c r="B147" s="21">
        <f>purchase!A148</f>
        <v>144</v>
      </c>
      <c r="C147" s="43" t="str">
        <f>purchase!B148</f>
        <v>খাসীর কিমা</v>
      </c>
      <c r="D147" s="21" t="str">
        <f>purchase!C148</f>
        <v>কেজি</v>
      </c>
      <c r="E147" s="44">
        <f>store!X146</f>
        <v>2.2999999999999998</v>
      </c>
      <c r="F147" s="44">
        <f t="shared" si="18"/>
        <v>2694.7116137451062</v>
      </c>
      <c r="G147" s="44">
        <f>purchase!T148</f>
        <v>0</v>
      </c>
      <c r="H147" s="44">
        <f>G147*purchase!U148</f>
        <v>0</v>
      </c>
      <c r="I147" s="44">
        <f>store!E146</f>
        <v>2.2999999999999998</v>
      </c>
      <c r="J147" s="44">
        <f>I147*store!D146</f>
        <v>2694.7116137451062</v>
      </c>
      <c r="K147" s="44">
        <f t="shared" si="19"/>
        <v>0</v>
      </c>
      <c r="L147" s="44">
        <f t="shared" si="20"/>
        <v>0</v>
      </c>
      <c r="M147" s="45">
        <f>IF(ISERR((J147+H147)/(G147+I147)),purchase!U148,(J147+H147)/(G147+I147))</f>
        <v>1171.6137451065681</v>
      </c>
      <c r="N147" s="46">
        <f t="shared" si="21"/>
        <v>2694.7116137451062</v>
      </c>
      <c r="O147" s="46">
        <f t="shared" si="22"/>
        <v>2694.7116137451062</v>
      </c>
      <c r="P147" s="47" t="b">
        <f t="shared" si="23"/>
        <v>1</v>
      </c>
      <c r="Q147" s="257" t="str">
        <f t="shared" si="24"/>
        <v>OK</v>
      </c>
      <c r="AJ147" s="64">
        <f t="shared" si="25"/>
        <v>1171.6137451065681</v>
      </c>
      <c r="AK147" s="64">
        <f t="shared" si="26"/>
        <v>0</v>
      </c>
    </row>
    <row r="148" spans="1:37" ht="20.25" customHeight="1" x14ac:dyDescent="0.3">
      <c r="A148" s="42">
        <f>SUBTOTAL(103,B$4:B148)</f>
        <v>145</v>
      </c>
      <c r="B148" s="21">
        <f>purchase!A149</f>
        <v>145</v>
      </c>
      <c r="C148" s="43" t="str">
        <f>purchase!B149</f>
        <v>গরুর মাংস</v>
      </c>
      <c r="D148" s="21" t="str">
        <f>purchase!C149</f>
        <v>কেজি</v>
      </c>
      <c r="E148" s="44">
        <f>store!X147</f>
        <v>0</v>
      </c>
      <c r="F148" s="44">
        <f t="shared" si="18"/>
        <v>0</v>
      </c>
      <c r="G148" s="44">
        <f>purchase!T149</f>
        <v>0</v>
      </c>
      <c r="H148" s="44">
        <f>G148*purchase!U149</f>
        <v>0</v>
      </c>
      <c r="I148" s="44">
        <f>store!E147</f>
        <v>0</v>
      </c>
      <c r="J148" s="44">
        <f>I148*store!D147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IF(ISERR((J148+H148)/(G148+I148)),purchase!U149,(J148+H148)/(G148+I148))</f>
        <v>750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57" t="str">
        <f t="shared" si="24"/>
        <v>×</v>
      </c>
      <c r="AJ148" s="64">
        <f t="shared" si="25"/>
        <v>750</v>
      </c>
      <c r="AK148" s="64">
        <f t="shared" si="26"/>
        <v>0</v>
      </c>
    </row>
    <row r="149" spans="1:37" ht="20.25" customHeight="1" x14ac:dyDescent="0.3">
      <c r="A149" s="42">
        <f>SUBTOTAL(103,B$4:B149)</f>
        <v>146</v>
      </c>
      <c r="B149" s="21">
        <f>purchase!A150</f>
        <v>146</v>
      </c>
      <c r="C149" s="43" t="str">
        <f>purchase!B150</f>
        <v>গরুর কিমা/মুরগীর কিমা</v>
      </c>
      <c r="D149" s="21" t="str">
        <f>purchase!C150</f>
        <v>কেজি</v>
      </c>
      <c r="E149" s="44">
        <f>store!X148</f>
        <v>0</v>
      </c>
      <c r="F149" s="44">
        <f t="shared" si="18"/>
        <v>0</v>
      </c>
      <c r="G149" s="44">
        <f>purchase!T150</f>
        <v>0</v>
      </c>
      <c r="H149" s="44">
        <f>G149*purchase!U150</f>
        <v>0</v>
      </c>
      <c r="I149" s="44">
        <f>store!E148</f>
        <v>0</v>
      </c>
      <c r="J149" s="44">
        <f>I149*store!D148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IF(ISERR((J149+H149)/(G149+I149)),purchase!U150,(J149+H149)/(G149+I149))</f>
        <v>0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57" t="str">
        <f t="shared" si="24"/>
        <v>×</v>
      </c>
      <c r="AJ149" s="64">
        <f t="shared" si="25"/>
        <v>0</v>
      </c>
      <c r="AK149" s="64">
        <f t="shared" si="26"/>
        <v>0</v>
      </c>
    </row>
    <row r="150" spans="1:37" ht="20.25" customHeight="1" x14ac:dyDescent="0.3">
      <c r="A150" s="42">
        <f>SUBTOTAL(103,B$4:B150)</f>
        <v>147</v>
      </c>
      <c r="B150" s="21">
        <f>purchase!A151</f>
        <v>147</v>
      </c>
      <c r="C150" s="43" t="str">
        <f>purchase!B151</f>
        <v>হাঁসের মাংস</v>
      </c>
      <c r="D150" s="21" t="str">
        <f>purchase!C151</f>
        <v>কেজি</v>
      </c>
      <c r="E150" s="44">
        <f>store!X149</f>
        <v>0</v>
      </c>
      <c r="F150" s="44">
        <f t="shared" si="18"/>
        <v>0</v>
      </c>
      <c r="G150" s="44">
        <f>purchase!T151</f>
        <v>0</v>
      </c>
      <c r="H150" s="44">
        <f>G150*purchase!U151</f>
        <v>0</v>
      </c>
      <c r="I150" s="44">
        <f>store!E149</f>
        <v>0</v>
      </c>
      <c r="J150" s="44">
        <f>I150*store!D149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IF(ISERR((J150+H150)/(G150+I150)),purchase!U151,(J150+H150)/(G150+I150))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57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 x14ac:dyDescent="0.3">
      <c r="A151" s="39">
        <f>SUBTOTAL(103,B$4:B151)</f>
        <v>148</v>
      </c>
      <c r="B151" s="21">
        <f>purchase!A152</f>
        <v>148</v>
      </c>
      <c r="C151" s="43" t="str">
        <f>purchase!B152</f>
        <v>সোনালী মুরগী (১টি) (৮০০) গ্রাম</v>
      </c>
      <c r="D151" s="21" t="str">
        <f>purchase!C152</f>
        <v>পিস</v>
      </c>
      <c r="E151" s="44">
        <f>store!X150</f>
        <v>52</v>
      </c>
      <c r="F151" s="44">
        <f t="shared" si="18"/>
        <v>14054.240763469688</v>
      </c>
      <c r="G151" s="44">
        <f>purchase!T152</f>
        <v>49.4</v>
      </c>
      <c r="H151" s="44">
        <f>G151*purchase!U152</f>
        <v>13064</v>
      </c>
      <c r="I151" s="44">
        <f>store!E150</f>
        <v>14.040000000000191</v>
      </c>
      <c r="J151" s="44">
        <f>I151*store!D150</f>
        <v>4082.1737314330703</v>
      </c>
      <c r="K151" s="44">
        <f t="shared" si="19"/>
        <v>11.44000000000019</v>
      </c>
      <c r="L151" s="44">
        <f t="shared" si="20"/>
        <v>3091.9329679633825</v>
      </c>
      <c r="M151" s="45">
        <f>IF(ISERR((J151+H151)/(G151+I151)),purchase!U152,(J151+H151)/(G151+I151))</f>
        <v>270.27386083595553</v>
      </c>
      <c r="N151" s="46">
        <f t="shared" si="21"/>
        <v>17146.173731433071</v>
      </c>
      <c r="O151" s="46">
        <f t="shared" si="22"/>
        <v>17146.173731433071</v>
      </c>
      <c r="P151" s="47" t="b">
        <f t="shared" si="23"/>
        <v>1</v>
      </c>
      <c r="Q151" s="257" t="str">
        <f t="shared" si="24"/>
        <v>OK</v>
      </c>
      <c r="AJ151" s="64">
        <f t="shared" si="25"/>
        <v>270.27386083595553</v>
      </c>
      <c r="AK151" s="64">
        <f t="shared" si="26"/>
        <v>11.44000000000019</v>
      </c>
    </row>
    <row r="152" spans="1:37" ht="20.25" customHeight="1" x14ac:dyDescent="0.3">
      <c r="A152" s="42">
        <f>SUBTOTAL(103,B$4:B152)</f>
        <v>149</v>
      </c>
      <c r="B152" s="21">
        <f>purchase!A153</f>
        <v>149</v>
      </c>
      <c r="C152" s="43" t="str">
        <f>purchase!B153</f>
        <v>বাচ্চা কবুতর</v>
      </c>
      <c r="D152" s="21" t="str">
        <f>purchase!C153</f>
        <v>কেজি</v>
      </c>
      <c r="E152" s="44">
        <f>store!X151</f>
        <v>0</v>
      </c>
      <c r="F152" s="44">
        <f t="shared" si="18"/>
        <v>0</v>
      </c>
      <c r="G152" s="44">
        <f>purchase!T153</f>
        <v>0</v>
      </c>
      <c r="H152" s="44">
        <f>G152*purchase!U153</f>
        <v>0</v>
      </c>
      <c r="I152" s="44">
        <f>store!E151</f>
        <v>0</v>
      </c>
      <c r="J152" s="44">
        <f>I152*store!D151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IF(ISERR((J152+H152)/(G152+I152)),purchase!U153,(J152+H152)/(G152+I152))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57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 x14ac:dyDescent="0.3">
      <c r="A153" s="39">
        <f>SUBTOTAL(103,B$4:B153)</f>
        <v>150</v>
      </c>
      <c r="B153" s="21">
        <f>purchase!A154</f>
        <v>150</v>
      </c>
      <c r="C153" s="43" t="str">
        <f>purchase!B154</f>
        <v xml:space="preserve">ব্রয়লার মুরগী/ কিমা </v>
      </c>
      <c r="D153" s="21" t="str">
        <f>purchase!C154</f>
        <v>কেজি</v>
      </c>
      <c r="E153" s="44">
        <f>store!X152</f>
        <v>0</v>
      </c>
      <c r="F153" s="44">
        <f t="shared" si="18"/>
        <v>0</v>
      </c>
      <c r="G153" s="44">
        <f>purchase!T154</f>
        <v>0</v>
      </c>
      <c r="H153" s="44">
        <f>G153*purchase!U154</f>
        <v>0</v>
      </c>
      <c r="I153" s="44">
        <f>store!E152</f>
        <v>0</v>
      </c>
      <c r="J153" s="44">
        <f>I153*store!D152</f>
        <v>0</v>
      </c>
      <c r="K153" s="44">
        <f t="shared" si="19"/>
        <v>0</v>
      </c>
      <c r="L153" s="44">
        <f t="shared" si="20"/>
        <v>0</v>
      </c>
      <c r="M153" s="45">
        <f>IF(ISERR((J153+H153)/(G153+I153)),purchase!U154,(J153+H153)/(G153+I153))</f>
        <v>236.4101024398264</v>
      </c>
      <c r="N153" s="46">
        <f t="shared" si="21"/>
        <v>0</v>
      </c>
      <c r="O153" s="46">
        <f t="shared" si="22"/>
        <v>0</v>
      </c>
      <c r="P153" s="47" t="b">
        <f t="shared" si="23"/>
        <v>1</v>
      </c>
      <c r="Q153" s="257" t="str">
        <f t="shared" si="24"/>
        <v>×</v>
      </c>
      <c r="AJ153" s="64">
        <f t="shared" si="25"/>
        <v>236.4101024398264</v>
      </c>
      <c r="AK153" s="64">
        <f t="shared" si="26"/>
        <v>0</v>
      </c>
    </row>
    <row r="154" spans="1:37" ht="20.25" customHeight="1" x14ac:dyDescent="0.3">
      <c r="A154" s="39">
        <f>SUBTOTAL(103,B$4:B154)</f>
        <v>151</v>
      </c>
      <c r="B154" s="21">
        <f>purchase!A155</f>
        <v>151</v>
      </c>
      <c r="C154" s="43" t="str">
        <f>purchase!B155</f>
        <v>রুইমাছ (২-২.৫ কেজি)</v>
      </c>
      <c r="D154" s="21" t="str">
        <f>purchase!C155</f>
        <v>কেজি</v>
      </c>
      <c r="E154" s="44">
        <f>store!X153</f>
        <v>43.4</v>
      </c>
      <c r="F154" s="44">
        <f t="shared" si="18"/>
        <v>14087.633603859984</v>
      </c>
      <c r="G154" s="44">
        <f>purchase!T155</f>
        <v>43.3</v>
      </c>
      <c r="H154" s="44">
        <f>G154*purchase!U155</f>
        <v>14018.000000000002</v>
      </c>
      <c r="I154" s="44">
        <f>store!E153</f>
        <v>2.0500000000000256</v>
      </c>
      <c r="J154" s="44">
        <f>I154*store!D153</f>
        <v>702.60331647581881</v>
      </c>
      <c r="K154" s="44">
        <f t="shared" si="19"/>
        <v>1.9500000000000242</v>
      </c>
      <c r="L154" s="44">
        <f t="shared" si="20"/>
        <v>632.96971261583656</v>
      </c>
      <c r="M154" s="45">
        <f>IF(ISERR((J154+H154)/(G154+I154)),purchase!U155,(J154+H154)/(G154+I154))</f>
        <v>324.59985262350193</v>
      </c>
      <c r="N154" s="46">
        <f t="shared" si="21"/>
        <v>14720.603316475821</v>
      </c>
      <c r="O154" s="46">
        <f t="shared" si="22"/>
        <v>14720.603316475821</v>
      </c>
      <c r="P154" s="47" t="b">
        <f t="shared" si="23"/>
        <v>1</v>
      </c>
      <c r="Q154" s="257" t="str">
        <f t="shared" si="24"/>
        <v>OK</v>
      </c>
      <c r="AJ154" s="64">
        <f t="shared" si="25"/>
        <v>324.59985262350193</v>
      </c>
      <c r="AK154" s="64">
        <f t="shared" si="26"/>
        <v>1.9500000000000242</v>
      </c>
    </row>
    <row r="155" spans="1:37" ht="20.25" customHeight="1" x14ac:dyDescent="0.3">
      <c r="A155" s="39">
        <f>SUBTOTAL(103,B$4:B155)</f>
        <v>152</v>
      </c>
      <c r="B155" s="21">
        <f>purchase!A156</f>
        <v>152</v>
      </c>
      <c r="C155" s="43" t="str">
        <f>purchase!B156</f>
        <v>কাতলমাছ (২-৩ কেজি)</v>
      </c>
      <c r="D155" s="21" t="str">
        <f>purchase!C156</f>
        <v>কেজি</v>
      </c>
      <c r="E155" s="44">
        <f>store!X154</f>
        <v>5.0999999999999996</v>
      </c>
      <c r="F155" s="44">
        <f t="shared" si="18"/>
        <v>1632</v>
      </c>
      <c r="G155" s="44">
        <f>purchase!T156</f>
        <v>5.0999999999999996</v>
      </c>
      <c r="H155" s="44">
        <f>G155*purchase!U156</f>
        <v>1632</v>
      </c>
      <c r="I155" s="44">
        <f>store!E154</f>
        <v>0</v>
      </c>
      <c r="J155" s="44">
        <f>I155*store!D154</f>
        <v>0</v>
      </c>
      <c r="K155" s="44">
        <f t="shared" si="19"/>
        <v>0</v>
      </c>
      <c r="L155" s="44">
        <f t="shared" si="20"/>
        <v>0</v>
      </c>
      <c r="M155" s="45">
        <f>IF(ISERR((J155+H155)/(G155+I155)),purchase!U156,(J155+H155)/(G155+I155))</f>
        <v>320</v>
      </c>
      <c r="N155" s="46">
        <f t="shared" si="21"/>
        <v>1632</v>
      </c>
      <c r="O155" s="46">
        <f t="shared" si="22"/>
        <v>1632</v>
      </c>
      <c r="P155" s="47" t="b">
        <f t="shared" si="23"/>
        <v>1</v>
      </c>
      <c r="Q155" s="257" t="str">
        <f t="shared" si="24"/>
        <v>OK</v>
      </c>
      <c r="AJ155" s="64">
        <f t="shared" si="25"/>
        <v>320</v>
      </c>
      <c r="AK155" s="64">
        <f t="shared" si="26"/>
        <v>0</v>
      </c>
    </row>
    <row r="156" spans="1:37" ht="20.25" customHeight="1" x14ac:dyDescent="0.3">
      <c r="A156" s="39">
        <f>SUBTOTAL(103,B$4:B156)</f>
        <v>153</v>
      </c>
      <c r="B156" s="21">
        <f>purchase!A157</f>
        <v>153</v>
      </c>
      <c r="C156" s="43" t="str">
        <f>purchase!B157</f>
        <v>ইলিশ মাছ (৮০০ গ্রাম)  পিস</v>
      </c>
      <c r="D156" s="21" t="str">
        <f>purchase!C157</f>
        <v>কেজি</v>
      </c>
      <c r="E156" s="44">
        <f>store!X155</f>
        <v>0</v>
      </c>
      <c r="F156" s="44">
        <f t="shared" si="18"/>
        <v>0</v>
      </c>
      <c r="G156" s="44">
        <f>purchase!T157</f>
        <v>0</v>
      </c>
      <c r="H156" s="44">
        <f>G156*purchase!U157</f>
        <v>0</v>
      </c>
      <c r="I156" s="44">
        <f>store!E155</f>
        <v>0</v>
      </c>
      <c r="J156" s="44">
        <f>I156*store!D155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IF(ISERR((J156+H156)/(G156+I156)),purchase!U157,(J156+H156)/(G156+I156))</f>
        <v>2138.3854043708475</v>
      </c>
      <c r="N156" s="46">
        <f t="shared" si="21"/>
        <v>0</v>
      </c>
      <c r="O156" s="46">
        <f t="shared" si="22"/>
        <v>0</v>
      </c>
      <c r="P156" s="47" t="b">
        <f t="shared" si="23"/>
        <v>1</v>
      </c>
      <c r="Q156" s="257" t="str">
        <f t="shared" si="24"/>
        <v>×</v>
      </c>
      <c r="AJ156" s="64">
        <f t="shared" si="25"/>
        <v>2138.3854043708475</v>
      </c>
      <c r="AK156" s="64">
        <f t="shared" si="26"/>
        <v>0</v>
      </c>
    </row>
    <row r="157" spans="1:37" ht="20.25" customHeight="1" x14ac:dyDescent="0.3">
      <c r="A157" s="42">
        <f>SUBTOTAL(103,B$4:B157)</f>
        <v>154</v>
      </c>
      <c r="B157" s="21">
        <f>purchase!A158</f>
        <v>154</v>
      </c>
      <c r="C157" s="43" t="str">
        <f>purchase!B158</f>
        <v>রুপচাঁন্দামাছ</v>
      </c>
      <c r="D157" s="21" t="str">
        <f>purchase!C158</f>
        <v>কেজি</v>
      </c>
      <c r="E157" s="44">
        <f>store!X156</f>
        <v>0</v>
      </c>
      <c r="F157" s="44">
        <f t="shared" si="18"/>
        <v>0</v>
      </c>
      <c r="G157" s="44">
        <f>purchase!T158</f>
        <v>0</v>
      </c>
      <c r="H157" s="44">
        <f>G157*purchase!U158</f>
        <v>0</v>
      </c>
      <c r="I157" s="44">
        <f>store!E156</f>
        <v>0</v>
      </c>
      <c r="J157" s="44">
        <f>I157*store!D156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IF(ISERR((J157+H157)/(G157+I157)),purchase!U158,(J157+H157)/(G157+I157))</f>
        <v>950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57" t="str">
        <f t="shared" si="24"/>
        <v>×</v>
      </c>
      <c r="AJ157" s="64">
        <f t="shared" si="25"/>
        <v>950</v>
      </c>
      <c r="AK157" s="64">
        <f t="shared" si="26"/>
        <v>0</v>
      </c>
    </row>
    <row r="158" spans="1:37" ht="20.25" customHeight="1" x14ac:dyDescent="0.3">
      <c r="A158" s="42">
        <f>SUBTOTAL(103,B$4:B158)</f>
        <v>155</v>
      </c>
      <c r="B158" s="21">
        <f>purchase!A159</f>
        <v>155</v>
      </c>
      <c r="C158" s="43" t="str">
        <f>purchase!B159</f>
        <v>মৃগেল মাছ</v>
      </c>
      <c r="D158" s="21" t="str">
        <f>purchase!C159</f>
        <v>কেজি</v>
      </c>
      <c r="E158" s="44">
        <f>store!X157</f>
        <v>0</v>
      </c>
      <c r="F158" s="44">
        <f t="shared" si="18"/>
        <v>0</v>
      </c>
      <c r="G158" s="44">
        <f>purchase!T159</f>
        <v>0</v>
      </c>
      <c r="H158" s="44">
        <f>G158*purchase!U159</f>
        <v>0</v>
      </c>
      <c r="I158" s="44">
        <f>store!E157</f>
        <v>0</v>
      </c>
      <c r="J158" s="44">
        <f>I158*store!D157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IF(ISERR((J158+H158)/(G158+I158)),purchase!U159,(J158+H158)/(G158+I158))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57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 x14ac:dyDescent="0.3">
      <c r="A159" s="42">
        <f>SUBTOTAL(103,B$4:B159)</f>
        <v>156</v>
      </c>
      <c r="B159" s="21">
        <f>purchase!A160</f>
        <v>156</v>
      </c>
      <c r="C159" s="43" t="str">
        <f>purchase!B160</f>
        <v>বাতাসীমাছ</v>
      </c>
      <c r="D159" s="21" t="str">
        <f>purchase!C160</f>
        <v>কেজি</v>
      </c>
      <c r="E159" s="44">
        <f>store!X158</f>
        <v>0</v>
      </c>
      <c r="F159" s="44">
        <f t="shared" si="18"/>
        <v>0</v>
      </c>
      <c r="G159" s="44">
        <f>purchase!T160</f>
        <v>0</v>
      </c>
      <c r="H159" s="44">
        <f>G159*purchase!U160</f>
        <v>0</v>
      </c>
      <c r="I159" s="44">
        <f>store!E158</f>
        <v>0</v>
      </c>
      <c r="J159" s="44">
        <f>I159*store!D158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IF(ISERR((J159+H159)/(G159+I159)),purchase!U160,(J159+H159)/(G159+I159))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57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 x14ac:dyDescent="0.3">
      <c r="A160" s="42">
        <f>SUBTOTAL(103,B$4:B160)</f>
        <v>157</v>
      </c>
      <c r="B160" s="21">
        <f>purchase!A161</f>
        <v>157</v>
      </c>
      <c r="C160" s="43" t="str">
        <f>purchase!B161</f>
        <v>কাচকি মাছ</v>
      </c>
      <c r="D160" s="21" t="str">
        <f>purchase!C161</f>
        <v>কেজি</v>
      </c>
      <c r="E160" s="44">
        <f>store!X159</f>
        <v>0</v>
      </c>
      <c r="F160" s="44">
        <f t="shared" si="18"/>
        <v>0</v>
      </c>
      <c r="G160" s="44">
        <f>purchase!T161</f>
        <v>0</v>
      </c>
      <c r="H160" s="44">
        <f>G160*purchase!U161</f>
        <v>0</v>
      </c>
      <c r="I160" s="44">
        <f>store!E159</f>
        <v>0</v>
      </c>
      <c r="J160" s="44">
        <f>I160*store!D159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IF(ISERR((J160+H160)/(G160+I160)),purchase!U161,(J160+H160)/(G160+I160))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57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 x14ac:dyDescent="0.3">
      <c r="A161" s="42">
        <f>SUBTOTAL(103,B$4:B161)</f>
        <v>158</v>
      </c>
      <c r="B161" s="21">
        <f>purchase!A162</f>
        <v>158</v>
      </c>
      <c r="C161" s="43" t="str">
        <f>purchase!B162</f>
        <v>মলা মাছ</v>
      </c>
      <c r="D161" s="21" t="str">
        <f>purchase!C162</f>
        <v>কেজি</v>
      </c>
      <c r="E161" s="44">
        <f>store!X160</f>
        <v>0</v>
      </c>
      <c r="F161" s="44">
        <f t="shared" si="18"/>
        <v>0</v>
      </c>
      <c r="G161" s="44">
        <f>purchase!T162</f>
        <v>0</v>
      </c>
      <c r="H161" s="44">
        <f>G161*purchase!U162</f>
        <v>0</v>
      </c>
      <c r="I161" s="44">
        <f>store!E160</f>
        <v>0</v>
      </c>
      <c r="J161" s="44">
        <f>I161*store!D160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IF(ISERR((J161+H161)/(G161+I161)),purchase!U162,(J161+H161)/(G161+I161))</f>
        <v>330</v>
      </c>
      <c r="N161" s="46">
        <f t="shared" si="21"/>
        <v>0</v>
      </c>
      <c r="O161" s="46">
        <f t="shared" si="22"/>
        <v>0</v>
      </c>
      <c r="P161" s="47" t="b">
        <f t="shared" si="23"/>
        <v>1</v>
      </c>
      <c r="Q161" s="257" t="str">
        <f t="shared" si="24"/>
        <v>×</v>
      </c>
      <c r="AJ161" s="64">
        <f t="shared" si="25"/>
        <v>330</v>
      </c>
      <c r="AK161" s="64">
        <f t="shared" si="26"/>
        <v>0</v>
      </c>
    </row>
    <row r="162" spans="1:37" ht="20.25" customHeight="1" x14ac:dyDescent="0.3">
      <c r="A162" s="39">
        <f>SUBTOTAL(103,B$4:B162)</f>
        <v>159</v>
      </c>
      <c r="B162" s="21">
        <f>purchase!A163</f>
        <v>159</v>
      </c>
      <c r="C162" s="43" t="str">
        <f>purchase!B163</f>
        <v>ছোট চিংড়িমাছ (হরিণা)</v>
      </c>
      <c r="D162" s="21" t="str">
        <f>purchase!C163</f>
        <v>কেজি</v>
      </c>
      <c r="E162" s="44">
        <f>store!X161</f>
        <v>1</v>
      </c>
      <c r="F162" s="44">
        <f t="shared" si="18"/>
        <v>750</v>
      </c>
      <c r="G162" s="44">
        <f>purchase!T163</f>
        <v>1</v>
      </c>
      <c r="H162" s="44">
        <f>G162*purchase!U163</f>
        <v>750</v>
      </c>
      <c r="I162" s="44">
        <f>store!E161</f>
        <v>0</v>
      </c>
      <c r="J162" s="44">
        <f>I162*store!D161</f>
        <v>0</v>
      </c>
      <c r="K162" s="44">
        <f t="shared" si="19"/>
        <v>0</v>
      </c>
      <c r="L162" s="44">
        <f t="shared" si="20"/>
        <v>0</v>
      </c>
      <c r="M162" s="45">
        <f>IF(ISERR((J162+H162)/(G162+I162)),purchase!U163,(J162+H162)/(G162+I162))</f>
        <v>750</v>
      </c>
      <c r="N162" s="46">
        <f t="shared" si="21"/>
        <v>750</v>
      </c>
      <c r="O162" s="46">
        <f t="shared" si="22"/>
        <v>750</v>
      </c>
      <c r="P162" s="47" t="b">
        <f t="shared" si="23"/>
        <v>1</v>
      </c>
      <c r="Q162" s="257" t="str">
        <f t="shared" si="24"/>
        <v>OK</v>
      </c>
      <c r="AJ162" s="64">
        <f t="shared" si="25"/>
        <v>750</v>
      </c>
      <c r="AK162" s="64">
        <f t="shared" si="26"/>
        <v>0</v>
      </c>
    </row>
    <row r="163" spans="1:37" ht="20.25" customHeight="1" x14ac:dyDescent="0.3">
      <c r="A163" s="42">
        <f>SUBTOTAL(103,B$4:B163)</f>
        <v>160</v>
      </c>
      <c r="B163" s="21">
        <f>purchase!A164</f>
        <v>160</v>
      </c>
      <c r="C163" s="43" t="str">
        <f>purchase!B164</f>
        <v>গলদাচিংড়ি (২২-২৪ পিস)</v>
      </c>
      <c r="D163" s="21" t="str">
        <f>purchase!C164</f>
        <v>কেজি</v>
      </c>
      <c r="E163" s="44">
        <f>store!X162</f>
        <v>0</v>
      </c>
      <c r="F163" s="44">
        <f t="shared" si="18"/>
        <v>0</v>
      </c>
      <c r="G163" s="44">
        <f>purchase!T164</f>
        <v>0</v>
      </c>
      <c r="H163" s="44">
        <f>G163*purchase!U164</f>
        <v>0</v>
      </c>
      <c r="I163" s="44">
        <f>store!E162</f>
        <v>0</v>
      </c>
      <c r="J163" s="44">
        <f>I163*store!D162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IF(ISERR((J163+H163)/(G163+I163)),purchase!U164,(J163+H163)/(G163+I163))</f>
        <v>880</v>
      </c>
      <c r="N163" s="46">
        <f t="shared" si="21"/>
        <v>0</v>
      </c>
      <c r="O163" s="46">
        <f t="shared" si="22"/>
        <v>0</v>
      </c>
      <c r="P163" s="47" t="b">
        <f t="shared" si="23"/>
        <v>1</v>
      </c>
      <c r="Q163" s="257" t="str">
        <f t="shared" si="24"/>
        <v>×</v>
      </c>
      <c r="AJ163" s="64">
        <f t="shared" si="25"/>
        <v>880</v>
      </c>
      <c r="AK163" s="64">
        <f t="shared" si="26"/>
        <v>0</v>
      </c>
    </row>
    <row r="164" spans="1:37" ht="20.25" customHeight="1" x14ac:dyDescent="0.3">
      <c r="A164" s="42">
        <f>SUBTOTAL(103,B$4:B164)</f>
        <v>161</v>
      </c>
      <c r="B164" s="21">
        <f>purchase!A165</f>
        <v>161</v>
      </c>
      <c r="C164" s="43" t="str">
        <f>purchase!B165</f>
        <v>বাইলা মাছ</v>
      </c>
      <c r="D164" s="21" t="str">
        <f>purchase!C165</f>
        <v>কেজি</v>
      </c>
      <c r="E164" s="44">
        <f>store!X163</f>
        <v>0</v>
      </c>
      <c r="F164" s="44">
        <f t="shared" si="18"/>
        <v>0</v>
      </c>
      <c r="G164" s="44">
        <f>purchase!T165</f>
        <v>0</v>
      </c>
      <c r="H164" s="44">
        <f>G164*purchase!U165</f>
        <v>0</v>
      </c>
      <c r="I164" s="44">
        <f>store!E163</f>
        <v>0</v>
      </c>
      <c r="J164" s="44">
        <f>I164*store!D163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IF(ISERR((J164+H164)/(G164+I164)),purchase!U165,(J164+H164)/(G164+I164))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57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 x14ac:dyDescent="0.3">
      <c r="A165" s="42">
        <f>SUBTOTAL(103,B$4:B165)</f>
        <v>162</v>
      </c>
      <c r="B165" s="21">
        <f>purchase!A166</f>
        <v>162</v>
      </c>
      <c r="C165" s="43" t="str">
        <f>purchase!B166</f>
        <v>পাংগাস মাছ</v>
      </c>
      <c r="D165" s="21" t="str">
        <f>purchase!C166</f>
        <v>কেজি</v>
      </c>
      <c r="E165" s="44">
        <f>store!X164</f>
        <v>0</v>
      </c>
      <c r="F165" s="44">
        <f t="shared" si="18"/>
        <v>0</v>
      </c>
      <c r="G165" s="44">
        <f>purchase!T166</f>
        <v>0</v>
      </c>
      <c r="H165" s="44">
        <f>G165*purchase!U166</f>
        <v>0</v>
      </c>
      <c r="I165" s="44">
        <f>store!E164</f>
        <v>0</v>
      </c>
      <c r="J165" s="44">
        <f>I165*store!D164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IF(ISERR((J165+H165)/(G165+I165)),purchase!U166,(J165+H165)/(G165+I165))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57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 x14ac:dyDescent="0.3">
      <c r="A166" s="42">
        <f>SUBTOTAL(103,B$4:B166)</f>
        <v>163</v>
      </c>
      <c r="B166" s="21">
        <f>purchase!A167</f>
        <v>163</v>
      </c>
      <c r="C166" s="43" t="str">
        <f>purchase!B167</f>
        <v>শরপুঁটি মাছ</v>
      </c>
      <c r="D166" s="21" t="str">
        <f>purchase!C167</f>
        <v>কেজি</v>
      </c>
      <c r="E166" s="44">
        <f>store!X165</f>
        <v>0</v>
      </c>
      <c r="F166" s="44">
        <f t="shared" si="18"/>
        <v>0</v>
      </c>
      <c r="G166" s="44">
        <f>purchase!T167</f>
        <v>0</v>
      </c>
      <c r="H166" s="44">
        <f>G166*purchase!U167</f>
        <v>0</v>
      </c>
      <c r="I166" s="44">
        <f>store!E165</f>
        <v>0</v>
      </c>
      <c r="J166" s="44">
        <f>I166*store!D165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IF(ISERR((J166+H166)/(G166+I166)),purchase!U167,(J166+H166)/(G166+I166))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57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 x14ac:dyDescent="0.3">
      <c r="A167" s="42">
        <f>SUBTOTAL(103,B$4:B167)</f>
        <v>164</v>
      </c>
      <c r="B167" s="21">
        <f>purchase!A168</f>
        <v>164</v>
      </c>
      <c r="C167" s="43" t="str">
        <f>purchase!B168</f>
        <v>শৈল মাছ</v>
      </c>
      <c r="D167" s="21" t="str">
        <f>purchase!C168</f>
        <v>কেজি</v>
      </c>
      <c r="E167" s="44">
        <f>store!X166</f>
        <v>0</v>
      </c>
      <c r="F167" s="44">
        <f t="shared" si="18"/>
        <v>0</v>
      </c>
      <c r="G167" s="44">
        <f>purchase!T168</f>
        <v>0</v>
      </c>
      <c r="H167" s="44">
        <f>G167*purchase!U168</f>
        <v>0</v>
      </c>
      <c r="I167" s="44">
        <f>store!E166</f>
        <v>0</v>
      </c>
      <c r="J167" s="44">
        <f>I167*store!D166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IF(ISERR((J167+H167)/(G167+I167)),purchase!U168,(J167+H167)/(G167+I167))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57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 x14ac:dyDescent="0.3">
      <c r="A168" s="42">
        <f>SUBTOTAL(103,B$4:B168)</f>
        <v>165</v>
      </c>
      <c r="B168" s="21">
        <f>purchase!A169</f>
        <v>165</v>
      </c>
      <c r="C168" s="43" t="str">
        <f>purchase!B169</f>
        <v>টাকিমাছ</v>
      </c>
      <c r="D168" s="21" t="str">
        <f>purchase!C169</f>
        <v>কেজি</v>
      </c>
      <c r="E168" s="44">
        <f>store!X167</f>
        <v>8</v>
      </c>
      <c r="F168" s="44">
        <f t="shared" si="18"/>
        <v>2720</v>
      </c>
      <c r="G168" s="44">
        <f>purchase!T169</f>
        <v>8</v>
      </c>
      <c r="H168" s="44">
        <f>G168*purchase!U169</f>
        <v>2720</v>
      </c>
      <c r="I168" s="44">
        <f>store!E167</f>
        <v>0</v>
      </c>
      <c r="J168" s="44">
        <f>I168*store!D167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IF(ISERR((J168+H168)/(G168+I168)),purchase!U169,(J168+H168)/(G168+I168))</f>
        <v>340</v>
      </c>
      <c r="N168" s="46">
        <f t="shared" si="21"/>
        <v>2720</v>
      </c>
      <c r="O168" s="46">
        <f t="shared" si="22"/>
        <v>2720</v>
      </c>
      <c r="P168" s="47" t="b">
        <f t="shared" si="23"/>
        <v>1</v>
      </c>
      <c r="Q168" s="257" t="str">
        <f t="shared" si="24"/>
        <v>OK</v>
      </c>
      <c r="AJ168" s="64">
        <f t="shared" si="25"/>
        <v>340</v>
      </c>
      <c r="AK168" s="64">
        <f t="shared" si="26"/>
        <v>0</v>
      </c>
    </row>
    <row r="169" spans="1:37" ht="20.25" customHeight="1" x14ac:dyDescent="0.3">
      <c r="A169" s="42">
        <f>SUBTOTAL(103,B$4:B169)</f>
        <v>166</v>
      </c>
      <c r="B169" s="21">
        <f>purchase!A170</f>
        <v>166</v>
      </c>
      <c r="C169" s="43" t="str">
        <f>purchase!B170</f>
        <v>গুলশাটেংরামাছ</v>
      </c>
      <c r="D169" s="21" t="str">
        <f>purchase!C170</f>
        <v>কেজি</v>
      </c>
      <c r="E169" s="44">
        <f>store!X168</f>
        <v>0</v>
      </c>
      <c r="F169" s="44">
        <f t="shared" si="18"/>
        <v>0</v>
      </c>
      <c r="G169" s="44">
        <f>purchase!T170</f>
        <v>0</v>
      </c>
      <c r="H169" s="44">
        <f>G169*purchase!U170</f>
        <v>0</v>
      </c>
      <c r="I169" s="44">
        <f>store!E168</f>
        <v>0</v>
      </c>
      <c r="J169" s="44">
        <f>I169*store!D168</f>
        <v>0</v>
      </c>
      <c r="K169" s="44">
        <f t="shared" si="19"/>
        <v>0</v>
      </c>
      <c r="L169" s="44">
        <f t="shared" si="20"/>
        <v>0</v>
      </c>
      <c r="M169" s="45">
        <f>IF(ISERR((J169+H169)/(G169+I169)),purchase!U170,(J169+H169)/(G169+I169))</f>
        <v>530.4</v>
      </c>
      <c r="N169" s="46">
        <f t="shared" si="21"/>
        <v>0</v>
      </c>
      <c r="O169" s="46">
        <f t="shared" si="22"/>
        <v>0</v>
      </c>
      <c r="P169" s="47" t="b">
        <f t="shared" si="23"/>
        <v>1</v>
      </c>
      <c r="Q169" s="257" t="str">
        <f t="shared" si="24"/>
        <v>×</v>
      </c>
      <c r="AJ169" s="64">
        <f t="shared" si="25"/>
        <v>530.4</v>
      </c>
      <c r="AK169" s="64">
        <f t="shared" si="26"/>
        <v>0</v>
      </c>
    </row>
    <row r="170" spans="1:37" ht="20.25" customHeight="1" x14ac:dyDescent="0.3">
      <c r="A170" s="42">
        <f>SUBTOTAL(103,B$4:B170)</f>
        <v>167</v>
      </c>
      <c r="B170" s="21">
        <f>purchase!A171</f>
        <v>167</v>
      </c>
      <c r="C170" s="43" t="str">
        <f>purchase!B171</f>
        <v>পাবদা মাছ</v>
      </c>
      <c r="D170" s="21" t="str">
        <f>purchase!C171</f>
        <v>কেজি</v>
      </c>
      <c r="E170" s="44">
        <f>store!X169</f>
        <v>0</v>
      </c>
      <c r="F170" s="44">
        <f t="shared" si="18"/>
        <v>0</v>
      </c>
      <c r="G170" s="44">
        <f>purchase!T171</f>
        <v>0</v>
      </c>
      <c r="H170" s="44">
        <f>G170*purchase!U171</f>
        <v>0</v>
      </c>
      <c r="I170" s="44">
        <f>store!E169</f>
        <v>0</v>
      </c>
      <c r="J170" s="44">
        <f>I170*store!D169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IF(ISERR((J170+H170)/(G170+I170)),purchase!U171,(J170+H170)/(G170+I170))</f>
        <v>0</v>
      </c>
      <c r="N170" s="46">
        <f t="shared" si="21"/>
        <v>0</v>
      </c>
      <c r="O170" s="46">
        <f t="shared" si="22"/>
        <v>0</v>
      </c>
      <c r="P170" s="47" t="b">
        <f t="shared" si="23"/>
        <v>1</v>
      </c>
      <c r="Q170" s="257" t="str">
        <f t="shared" si="24"/>
        <v>×</v>
      </c>
      <c r="AJ170" s="64">
        <f t="shared" si="25"/>
        <v>0</v>
      </c>
      <c r="AK170" s="64">
        <f t="shared" si="26"/>
        <v>0</v>
      </c>
    </row>
    <row r="171" spans="1:37" ht="20.25" customHeight="1" x14ac:dyDescent="0.3">
      <c r="A171" s="42">
        <f>SUBTOTAL(103,B$4:B171)</f>
        <v>168</v>
      </c>
      <c r="B171" s="21">
        <f>purchase!A172</f>
        <v>168</v>
      </c>
      <c r="C171" s="43" t="str">
        <f>purchase!B172</f>
        <v>বোয়াল মাছ</v>
      </c>
      <c r="D171" s="21" t="str">
        <f>purchase!C172</f>
        <v>কেজি</v>
      </c>
      <c r="E171" s="44">
        <f>store!X170</f>
        <v>0</v>
      </c>
      <c r="F171" s="44">
        <f t="shared" si="18"/>
        <v>0</v>
      </c>
      <c r="G171" s="44">
        <f>purchase!T172</f>
        <v>0</v>
      </c>
      <c r="H171" s="44">
        <f>G171*purchase!U172</f>
        <v>0</v>
      </c>
      <c r="I171" s="44">
        <f>store!E170</f>
        <v>0</v>
      </c>
      <c r="J171" s="44">
        <f>I171*store!D170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IF(ISERR((J171+H171)/(G171+I171)),purchase!U172,(J171+H171)/(G171+I171))</f>
        <v>758.9916754720216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57" t="str">
        <f t="shared" si="24"/>
        <v>×</v>
      </c>
      <c r="AJ171" s="64">
        <f t="shared" si="25"/>
        <v>758.9916754720216</v>
      </c>
      <c r="AK171" s="64">
        <f t="shared" si="26"/>
        <v>0</v>
      </c>
    </row>
    <row r="172" spans="1:37" ht="20.25" customHeight="1" x14ac:dyDescent="0.3">
      <c r="A172" s="42">
        <f>SUBTOTAL(103,B$4:B172)</f>
        <v>169</v>
      </c>
      <c r="B172" s="21">
        <f>purchase!A173</f>
        <v>169</v>
      </c>
      <c r="C172" s="43" t="str">
        <f>purchase!B173</f>
        <v xml:space="preserve">কৈমাছ </v>
      </c>
      <c r="D172" s="21" t="str">
        <f>purchase!C173</f>
        <v>কেজি</v>
      </c>
      <c r="E172" s="44">
        <f>store!X171</f>
        <v>0</v>
      </c>
      <c r="F172" s="44">
        <f t="shared" si="18"/>
        <v>0</v>
      </c>
      <c r="G172" s="44">
        <f>purchase!T173</f>
        <v>0</v>
      </c>
      <c r="H172" s="44">
        <f>G172*purchase!U173</f>
        <v>0</v>
      </c>
      <c r="I172" s="44">
        <f>store!E171</f>
        <v>0</v>
      </c>
      <c r="J172" s="44">
        <f>I172*store!D171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IF(ISERR((J172+H172)/(G172+I172)),purchase!U173,(J172+H172)/(G172+I172))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57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 x14ac:dyDescent="0.3">
      <c r="A173" s="42">
        <f>SUBTOTAL(103,B$4:B173)</f>
        <v>170</v>
      </c>
      <c r="B173" s="21">
        <f>purchase!A174</f>
        <v>170</v>
      </c>
      <c r="C173" s="43" t="str">
        <f>purchase!B174</f>
        <v>কোরাল মাছ</v>
      </c>
      <c r="D173" s="21" t="str">
        <f>purchase!C174</f>
        <v>কেজি</v>
      </c>
      <c r="E173" s="44">
        <f>store!X172</f>
        <v>0</v>
      </c>
      <c r="F173" s="44">
        <f t="shared" si="18"/>
        <v>0</v>
      </c>
      <c r="G173" s="44">
        <f>purchase!T174</f>
        <v>0</v>
      </c>
      <c r="H173" s="44">
        <f>G173*purchase!U174</f>
        <v>0</v>
      </c>
      <c r="I173" s="44">
        <f>store!E172</f>
        <v>0</v>
      </c>
      <c r="J173" s="44">
        <f>I173*store!D172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IF(ISERR((J173+H173)/(G173+I173)),purchase!U174,(J173+H173)/(G173+I173))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57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 x14ac:dyDescent="0.3">
      <c r="A174" s="42">
        <f>SUBTOTAL(103,B$4:B174)</f>
        <v>171</v>
      </c>
      <c r="B174" s="21">
        <f>purchase!A175</f>
        <v>171</v>
      </c>
      <c r="C174" s="43" t="str">
        <f>purchase!B175</f>
        <v>আইড় মাছ/চিতল</v>
      </c>
      <c r="D174" s="21" t="str">
        <f>purchase!C175</f>
        <v>কেজি</v>
      </c>
      <c r="E174" s="44">
        <f>store!X173</f>
        <v>0</v>
      </c>
      <c r="F174" s="44">
        <f t="shared" si="18"/>
        <v>0</v>
      </c>
      <c r="G174" s="44">
        <f>purchase!T175</f>
        <v>0</v>
      </c>
      <c r="H174" s="44">
        <f>G174*purchase!U175</f>
        <v>0</v>
      </c>
      <c r="I174" s="44">
        <f>store!E173</f>
        <v>0</v>
      </c>
      <c r="J174" s="44">
        <f>I174*store!D173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IF(ISERR((J174+H174)/(G174+I174)),purchase!U175,(J174+H174)/(G174+I174))</f>
        <v>960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57" t="str">
        <f t="shared" si="24"/>
        <v>×</v>
      </c>
      <c r="AJ174" s="64">
        <f t="shared" si="25"/>
        <v>960</v>
      </c>
      <c r="AK174" s="64">
        <f t="shared" si="26"/>
        <v>0</v>
      </c>
    </row>
    <row r="175" spans="1:37" ht="20.25" customHeight="1" x14ac:dyDescent="0.3">
      <c r="A175" s="42">
        <f>SUBTOTAL(103,B$4:B175)</f>
        <v>172</v>
      </c>
      <c r="B175" s="21">
        <f>purchase!A176</f>
        <v>172</v>
      </c>
      <c r="C175" s="43" t="str">
        <f>purchase!B176</f>
        <v>বাইনমাছ</v>
      </c>
      <c r="D175" s="21" t="str">
        <f>purchase!C176</f>
        <v>কেজি</v>
      </c>
      <c r="E175" s="44">
        <f>store!X174</f>
        <v>0</v>
      </c>
      <c r="F175" s="44">
        <f t="shared" si="18"/>
        <v>0</v>
      </c>
      <c r="G175" s="44">
        <f>purchase!T176</f>
        <v>0</v>
      </c>
      <c r="H175" s="44">
        <f>G175*purchase!U176</f>
        <v>0</v>
      </c>
      <c r="I175" s="44">
        <f>store!E174</f>
        <v>0</v>
      </c>
      <c r="J175" s="44">
        <f>I175*store!D174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IF(ISERR((J175+H175)/(G175+I175)),purchase!U176,(J175+H175)/(G175+I175))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57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 x14ac:dyDescent="0.3">
      <c r="A176" s="42">
        <f>SUBTOTAL(103,B$4:B176)</f>
        <v>173</v>
      </c>
      <c r="B176" s="21">
        <f>purchase!A177</f>
        <v>173</v>
      </c>
      <c r="C176" s="43" t="str">
        <f>purchase!B177</f>
        <v xml:space="preserve">শিংমাছ(১০/১২ পিস) </v>
      </c>
      <c r="D176" s="21" t="str">
        <f>purchase!C177</f>
        <v>কেজি</v>
      </c>
      <c r="E176" s="44">
        <f>store!X175</f>
        <v>0</v>
      </c>
      <c r="F176" s="44">
        <f t="shared" si="18"/>
        <v>0</v>
      </c>
      <c r="G176" s="44">
        <f>purchase!T177</f>
        <v>0</v>
      </c>
      <c r="H176" s="44">
        <f>G176*purchase!U177</f>
        <v>0</v>
      </c>
      <c r="I176" s="44">
        <f>store!E175</f>
        <v>0</v>
      </c>
      <c r="J176" s="44">
        <f>I176*store!D175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IF(ISERR((J176+H176)/(G176+I176)),purchase!U177,(J176+H176)/(G176+I176))</f>
        <v>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57" t="str">
        <f t="shared" si="24"/>
        <v>×</v>
      </c>
      <c r="AJ176" s="64">
        <f t="shared" si="25"/>
        <v>0</v>
      </c>
      <c r="AK176" s="64">
        <f t="shared" si="26"/>
        <v>0</v>
      </c>
    </row>
    <row r="177" spans="1:37" ht="20.25" customHeight="1" x14ac:dyDescent="0.3">
      <c r="A177" s="42">
        <f>SUBTOTAL(103,B$4:B177)</f>
        <v>174</v>
      </c>
      <c r="B177" s="21">
        <f>purchase!A178</f>
        <v>174</v>
      </c>
      <c r="C177" s="43" t="str">
        <f>purchase!B178</f>
        <v>মাগুড় মাছ</v>
      </c>
      <c r="D177" s="21" t="str">
        <f>purchase!C178</f>
        <v>কেজি</v>
      </c>
      <c r="E177" s="44">
        <f>store!X176</f>
        <v>0</v>
      </c>
      <c r="F177" s="44">
        <f t="shared" si="18"/>
        <v>0</v>
      </c>
      <c r="G177" s="44">
        <f>purchase!T178</f>
        <v>0</v>
      </c>
      <c r="H177" s="44">
        <f>G177*purchase!U178</f>
        <v>0</v>
      </c>
      <c r="I177" s="44">
        <f>store!E176</f>
        <v>0</v>
      </c>
      <c r="J177" s="44">
        <f>I177*store!D176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IF(ISERR((J177+H177)/(G177+I177)),purchase!U178,(J177+H177)/(G177+I177))</f>
        <v>449.93215739484395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57" t="str">
        <f t="shared" si="24"/>
        <v>×</v>
      </c>
      <c r="AJ177" s="64">
        <f t="shared" si="25"/>
        <v>449.93215739484395</v>
      </c>
      <c r="AK177" s="64">
        <f t="shared" si="26"/>
        <v>0</v>
      </c>
    </row>
    <row r="178" spans="1:37" ht="20.25" customHeight="1" x14ac:dyDescent="0.3">
      <c r="A178" s="39">
        <f>SUBTOTAL(103,B$4:B178)</f>
        <v>175</v>
      </c>
      <c r="B178" s="21">
        <f>purchase!A179</f>
        <v>175</v>
      </c>
      <c r="C178" s="43" t="str">
        <f>purchase!B179</f>
        <v>আলু</v>
      </c>
      <c r="D178" s="21" t="str">
        <f>purchase!C179</f>
        <v>কেজি</v>
      </c>
      <c r="E178" s="44">
        <f>store!X177</f>
        <v>75</v>
      </c>
      <c r="F178" s="44">
        <f t="shared" si="18"/>
        <v>1640</v>
      </c>
      <c r="G178" s="44">
        <f>purchase!T179</f>
        <v>75</v>
      </c>
      <c r="H178" s="44">
        <f>G178*purchase!U179</f>
        <v>1640</v>
      </c>
      <c r="I178" s="44">
        <f>store!E177</f>
        <v>0</v>
      </c>
      <c r="J178" s="44">
        <f>I178*store!D177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IF(ISERR((J178+H178)/(G178+I178)),purchase!U179,(J178+H178)/(G178+I178))</f>
        <v>21.866666666666667</v>
      </c>
      <c r="N178" s="46">
        <f t="shared" si="21"/>
        <v>1640</v>
      </c>
      <c r="O178" s="46">
        <f t="shared" si="22"/>
        <v>1640</v>
      </c>
      <c r="P178" s="47" t="b">
        <f t="shared" si="23"/>
        <v>1</v>
      </c>
      <c r="Q178" s="257" t="str">
        <f t="shared" si="24"/>
        <v>OK</v>
      </c>
      <c r="AJ178" s="64">
        <f t="shared" si="25"/>
        <v>21.866666666666667</v>
      </c>
      <c r="AK178" s="64">
        <f t="shared" si="26"/>
        <v>0</v>
      </c>
    </row>
    <row r="179" spans="1:37" ht="20.25" customHeight="1" x14ac:dyDescent="0.3">
      <c r="A179" s="39">
        <f>SUBTOTAL(103,B$4:B179)</f>
        <v>176</v>
      </c>
      <c r="B179" s="21">
        <f>purchase!A180</f>
        <v>176</v>
      </c>
      <c r="C179" s="43" t="str">
        <f>purchase!B180</f>
        <v>পেয়াজ (দেশি)</v>
      </c>
      <c r="D179" s="21" t="str">
        <f>purchase!C180</f>
        <v>কেজি</v>
      </c>
      <c r="E179" s="44">
        <f>store!X178</f>
        <v>55</v>
      </c>
      <c r="F179" s="44">
        <f t="shared" si="18"/>
        <v>2360</v>
      </c>
      <c r="G179" s="44">
        <f>purchase!T180</f>
        <v>55</v>
      </c>
      <c r="H179" s="44">
        <f>G179*purchase!U180</f>
        <v>2360</v>
      </c>
      <c r="I179" s="44">
        <f>store!E178</f>
        <v>0</v>
      </c>
      <c r="J179" s="44">
        <f>I179*store!D178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IF(ISERR((J179+H179)/(G179+I179)),purchase!U180,(J179+H179)/(G179+I179))</f>
        <v>42.909090909090907</v>
      </c>
      <c r="N179" s="46">
        <f t="shared" si="21"/>
        <v>2360</v>
      </c>
      <c r="O179" s="46">
        <f t="shared" si="22"/>
        <v>2360</v>
      </c>
      <c r="P179" s="47" t="b">
        <f t="shared" si="23"/>
        <v>1</v>
      </c>
      <c r="Q179" s="257" t="str">
        <f t="shared" si="24"/>
        <v>OK</v>
      </c>
      <c r="AJ179" s="64">
        <f t="shared" si="25"/>
        <v>42.909090909090907</v>
      </c>
      <c r="AK179" s="64">
        <f t="shared" si="26"/>
        <v>0</v>
      </c>
    </row>
    <row r="180" spans="1:37" ht="20.25" customHeight="1" x14ac:dyDescent="0.3">
      <c r="A180" s="39">
        <f>SUBTOTAL(103,B$4:B180)</f>
        <v>177</v>
      </c>
      <c r="B180" s="21">
        <f>purchase!A181</f>
        <v>177</v>
      </c>
      <c r="C180" s="43" t="str">
        <f>purchase!B181</f>
        <v>আদা</v>
      </c>
      <c r="D180" s="21" t="str">
        <f>purchase!C181</f>
        <v>কেজি</v>
      </c>
      <c r="E180" s="44">
        <f>store!X179</f>
        <v>8.5</v>
      </c>
      <c r="F180" s="44">
        <f t="shared" si="18"/>
        <v>1190</v>
      </c>
      <c r="G180" s="44">
        <f>purchase!T181</f>
        <v>8.5</v>
      </c>
      <c r="H180" s="44">
        <f>G180*purchase!U181</f>
        <v>1190</v>
      </c>
      <c r="I180" s="44">
        <f>store!E179</f>
        <v>0</v>
      </c>
      <c r="J180" s="44">
        <f>I180*store!D179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IF(ISERR((J180+H180)/(G180+I180)),purchase!U181,(J180+H180)/(G180+I180))</f>
        <v>140</v>
      </c>
      <c r="N180" s="46">
        <f t="shared" si="21"/>
        <v>1190</v>
      </c>
      <c r="O180" s="46">
        <f t="shared" si="22"/>
        <v>1190</v>
      </c>
      <c r="P180" s="47" t="b">
        <f t="shared" si="23"/>
        <v>1</v>
      </c>
      <c r="Q180" s="257" t="str">
        <f t="shared" si="24"/>
        <v>OK</v>
      </c>
      <c r="AJ180" s="64">
        <f t="shared" si="25"/>
        <v>140</v>
      </c>
      <c r="AK180" s="64">
        <f t="shared" si="26"/>
        <v>0</v>
      </c>
    </row>
    <row r="181" spans="1:37" ht="20.25" customHeight="1" x14ac:dyDescent="0.3">
      <c r="A181" s="39">
        <f>SUBTOTAL(103,B$4:B181)</f>
        <v>178</v>
      </c>
      <c r="B181" s="21">
        <f>purchase!A182</f>
        <v>178</v>
      </c>
      <c r="C181" s="43" t="str">
        <f>purchase!B182</f>
        <v xml:space="preserve">রসুন </v>
      </c>
      <c r="D181" s="21" t="str">
        <f>purchase!C182</f>
        <v>কেজি</v>
      </c>
      <c r="E181" s="44">
        <f>store!X180</f>
        <v>4.8</v>
      </c>
      <c r="F181" s="44">
        <f t="shared" si="18"/>
        <v>1105</v>
      </c>
      <c r="G181" s="44">
        <f>purchase!T182</f>
        <v>4.8</v>
      </c>
      <c r="H181" s="44">
        <f>G181*purchase!U182</f>
        <v>1105</v>
      </c>
      <c r="I181" s="44">
        <f>store!E180</f>
        <v>0</v>
      </c>
      <c r="J181" s="44">
        <f>I181*store!D180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IF(ISERR((J181+H181)/(G181+I181)),purchase!U182,(J181+H181)/(G181+I181))</f>
        <v>230.20833333333334</v>
      </c>
      <c r="N181" s="46">
        <f t="shared" si="21"/>
        <v>1105</v>
      </c>
      <c r="O181" s="46">
        <f t="shared" si="22"/>
        <v>1105</v>
      </c>
      <c r="P181" s="47" t="b">
        <f t="shared" si="23"/>
        <v>1</v>
      </c>
      <c r="Q181" s="257" t="str">
        <f t="shared" si="24"/>
        <v>OK</v>
      </c>
      <c r="AJ181" s="64">
        <f t="shared" si="25"/>
        <v>230.20833333333334</v>
      </c>
      <c r="AK181" s="64">
        <f t="shared" si="26"/>
        <v>0</v>
      </c>
    </row>
    <row r="182" spans="1:37" ht="20.25" customHeight="1" x14ac:dyDescent="0.3">
      <c r="A182" s="39">
        <f>SUBTOTAL(103,B$4:B182)</f>
        <v>179</v>
      </c>
      <c r="B182" s="21">
        <f>purchase!A183</f>
        <v>179</v>
      </c>
      <c r="C182" s="43" t="str">
        <f>purchase!B183</f>
        <v>কাচামরিচ</v>
      </c>
      <c r="D182" s="21" t="str">
        <f>purchase!C183</f>
        <v>কেজি</v>
      </c>
      <c r="E182" s="44">
        <f>store!X181</f>
        <v>9.5</v>
      </c>
      <c r="F182" s="44">
        <f t="shared" si="18"/>
        <v>520</v>
      </c>
      <c r="G182" s="44">
        <f>purchase!T183</f>
        <v>9.5</v>
      </c>
      <c r="H182" s="44">
        <f>G182*purchase!U183</f>
        <v>520</v>
      </c>
      <c r="I182" s="44">
        <f>store!E181</f>
        <v>0</v>
      </c>
      <c r="J182" s="44">
        <f>I182*store!D181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IF(ISERR((J182+H182)/(G182+I182)),purchase!U183,(J182+H182)/(G182+I182))</f>
        <v>54.736842105263158</v>
      </c>
      <c r="N182" s="46">
        <f t="shared" si="21"/>
        <v>520</v>
      </c>
      <c r="O182" s="46">
        <f t="shared" si="22"/>
        <v>520</v>
      </c>
      <c r="P182" s="47" t="b">
        <f t="shared" si="23"/>
        <v>1</v>
      </c>
      <c r="Q182" s="257" t="str">
        <f t="shared" si="24"/>
        <v>OK</v>
      </c>
      <c r="AJ182" s="64">
        <f t="shared" si="25"/>
        <v>54.736842105263158</v>
      </c>
      <c r="AK182" s="64">
        <f t="shared" si="26"/>
        <v>0</v>
      </c>
    </row>
    <row r="183" spans="1:37" ht="20.25" customHeight="1" x14ac:dyDescent="0.3">
      <c r="A183" s="39">
        <f>SUBTOTAL(103,B$4:B183)</f>
        <v>180</v>
      </c>
      <c r="B183" s="21">
        <f>purchase!A184</f>
        <v>180</v>
      </c>
      <c r="C183" s="43" t="str">
        <f>purchase!B184</f>
        <v>লেবু</v>
      </c>
      <c r="D183" s="21" t="str">
        <f>purchase!C184</f>
        <v>পিস</v>
      </c>
      <c r="E183" s="44">
        <f>store!X182</f>
        <v>146</v>
      </c>
      <c r="F183" s="44">
        <f t="shared" si="18"/>
        <v>1798</v>
      </c>
      <c r="G183" s="44">
        <f>purchase!T184</f>
        <v>146</v>
      </c>
      <c r="H183" s="44">
        <f>G183*purchase!U184</f>
        <v>1798</v>
      </c>
      <c r="I183" s="44">
        <f>store!E182</f>
        <v>0</v>
      </c>
      <c r="J183" s="44">
        <f>I183*store!D182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IF(ISERR((J183+H183)/(G183+I183)),purchase!U184,(J183+H183)/(G183+I183))</f>
        <v>12.315068493150685</v>
      </c>
      <c r="N183" s="46">
        <f t="shared" si="21"/>
        <v>1798</v>
      </c>
      <c r="O183" s="46">
        <f t="shared" si="22"/>
        <v>1798</v>
      </c>
      <c r="P183" s="47" t="b">
        <f t="shared" si="23"/>
        <v>1</v>
      </c>
      <c r="Q183" s="257" t="str">
        <f t="shared" si="24"/>
        <v>OK</v>
      </c>
      <c r="AJ183" s="64">
        <f t="shared" si="25"/>
        <v>12.315068493150685</v>
      </c>
      <c r="AK183" s="64">
        <f t="shared" si="26"/>
        <v>0</v>
      </c>
    </row>
    <row r="184" spans="1:37" ht="20.25" customHeight="1" x14ac:dyDescent="0.3">
      <c r="A184" s="39">
        <f>SUBTOTAL(103,B$4:B184)</f>
        <v>181</v>
      </c>
      <c r="B184" s="21">
        <f>purchase!A185</f>
        <v>181</v>
      </c>
      <c r="C184" s="43" t="str">
        <f>purchase!B185</f>
        <v xml:space="preserve">শসা </v>
      </c>
      <c r="D184" s="21" t="str">
        <f>purchase!C185</f>
        <v>কেজি</v>
      </c>
      <c r="E184" s="44">
        <f>store!X183</f>
        <v>40</v>
      </c>
      <c r="F184" s="44">
        <f t="shared" si="18"/>
        <v>1550</v>
      </c>
      <c r="G184" s="44">
        <f>purchase!T185</f>
        <v>40</v>
      </c>
      <c r="H184" s="44">
        <f>G184*purchase!U185</f>
        <v>1550</v>
      </c>
      <c r="I184" s="44">
        <f>store!E183</f>
        <v>0</v>
      </c>
      <c r="J184" s="44">
        <f>I184*store!D183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IF(ISERR((J184+H184)/(G184+I184)),purchase!U185,(J184+H184)/(G184+I184))</f>
        <v>38.75</v>
      </c>
      <c r="N184" s="46">
        <f t="shared" si="21"/>
        <v>1550</v>
      </c>
      <c r="O184" s="46">
        <f t="shared" si="22"/>
        <v>1550</v>
      </c>
      <c r="P184" s="47" t="b">
        <f t="shared" si="23"/>
        <v>1</v>
      </c>
      <c r="Q184" s="257" t="str">
        <f t="shared" si="24"/>
        <v>OK</v>
      </c>
      <c r="AJ184" s="64">
        <f t="shared" si="25"/>
        <v>38.75</v>
      </c>
      <c r="AK184" s="64">
        <f t="shared" si="26"/>
        <v>0</v>
      </c>
    </row>
    <row r="185" spans="1:37" ht="20.25" customHeight="1" x14ac:dyDescent="0.3">
      <c r="A185" s="39">
        <f>SUBTOTAL(103,B$4:B185)</f>
        <v>182</v>
      </c>
      <c r="B185" s="21">
        <f>purchase!A186</f>
        <v>182</v>
      </c>
      <c r="C185" s="43" t="str">
        <f>purchase!B186</f>
        <v>গাজর</v>
      </c>
      <c r="D185" s="21" t="str">
        <f>purchase!C186</f>
        <v>কেজি</v>
      </c>
      <c r="E185" s="44">
        <f>store!X184</f>
        <v>6</v>
      </c>
      <c r="F185" s="44">
        <f t="shared" si="18"/>
        <v>150</v>
      </c>
      <c r="G185" s="44">
        <f>purchase!T186</f>
        <v>6</v>
      </c>
      <c r="H185" s="44">
        <f>G185*purchase!U186</f>
        <v>150</v>
      </c>
      <c r="I185" s="44">
        <f>store!E184</f>
        <v>0</v>
      </c>
      <c r="J185" s="44">
        <f>I185*store!D184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IF(ISERR((J185+H185)/(G185+I185)),purchase!U186,(J185+H185)/(G185+I185))</f>
        <v>25</v>
      </c>
      <c r="N185" s="46">
        <f t="shared" si="21"/>
        <v>150</v>
      </c>
      <c r="O185" s="46">
        <f t="shared" si="22"/>
        <v>150</v>
      </c>
      <c r="P185" s="47" t="b">
        <f t="shared" si="23"/>
        <v>1</v>
      </c>
      <c r="Q185" s="257" t="str">
        <f t="shared" si="24"/>
        <v>OK</v>
      </c>
      <c r="AJ185" s="64">
        <f t="shared" si="25"/>
        <v>25</v>
      </c>
      <c r="AK185" s="64">
        <f t="shared" si="26"/>
        <v>0</v>
      </c>
    </row>
    <row r="186" spans="1:37" ht="20.25" customHeight="1" x14ac:dyDescent="0.3">
      <c r="A186" s="39">
        <f>SUBTOTAL(103,B$4:B186)</f>
        <v>183</v>
      </c>
      <c r="B186" s="21">
        <f>purchase!A187</f>
        <v>183</v>
      </c>
      <c r="C186" s="43" t="str">
        <f>purchase!B187</f>
        <v>বরবটি</v>
      </c>
      <c r="D186" s="21" t="str">
        <f>purchase!C187</f>
        <v>কেজি</v>
      </c>
      <c r="E186" s="44">
        <f>store!X185</f>
        <v>0</v>
      </c>
      <c r="F186" s="44">
        <f t="shared" si="18"/>
        <v>0</v>
      </c>
      <c r="G186" s="44">
        <f>purchase!T187</f>
        <v>0</v>
      </c>
      <c r="H186" s="44">
        <f>G186*purchase!U187</f>
        <v>0</v>
      </c>
      <c r="I186" s="44">
        <f>store!E185</f>
        <v>0</v>
      </c>
      <c r="J186" s="44">
        <f>I186*store!D185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IF(ISERR((J186+H186)/(G186+I186)),purchase!U187,(J186+H186)/(G186+I186))</f>
        <v>71.111111111111114</v>
      </c>
      <c r="N186" s="46">
        <f t="shared" si="21"/>
        <v>0</v>
      </c>
      <c r="O186" s="46">
        <f t="shared" si="22"/>
        <v>0</v>
      </c>
      <c r="P186" s="47" t="b">
        <f t="shared" si="23"/>
        <v>1</v>
      </c>
      <c r="Q186" s="257" t="str">
        <f t="shared" si="24"/>
        <v>×</v>
      </c>
      <c r="AJ186" s="64">
        <f t="shared" si="25"/>
        <v>71.111111111111114</v>
      </c>
      <c r="AK186" s="64">
        <f t="shared" si="26"/>
        <v>0</v>
      </c>
    </row>
    <row r="187" spans="1:37" ht="20.25" customHeight="1" x14ac:dyDescent="0.3">
      <c r="A187" s="39">
        <f>SUBTOTAL(103,B$4:B187)</f>
        <v>184</v>
      </c>
      <c r="B187" s="21">
        <f>purchase!A188</f>
        <v>184</v>
      </c>
      <c r="C187" s="43" t="str">
        <f>purchase!B188</f>
        <v>গোল/লম্বা বেগুন</v>
      </c>
      <c r="D187" s="21" t="str">
        <f>purchase!C188</f>
        <v>কেজি</v>
      </c>
      <c r="E187" s="44">
        <f>store!X186</f>
        <v>0</v>
      </c>
      <c r="F187" s="44">
        <f t="shared" si="18"/>
        <v>0</v>
      </c>
      <c r="G187" s="44">
        <f>purchase!T188</f>
        <v>0</v>
      </c>
      <c r="H187" s="44">
        <f>G187*purchase!U188</f>
        <v>0</v>
      </c>
      <c r="I187" s="44">
        <f>store!E186</f>
        <v>0</v>
      </c>
      <c r="J187" s="44">
        <f>I187*store!D186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IF(ISERR((J187+H187)/(G187+I187)),purchase!U188,(J187+H187)/(G187+I187))</f>
        <v>49.375</v>
      </c>
      <c r="N187" s="46">
        <f t="shared" si="21"/>
        <v>0</v>
      </c>
      <c r="O187" s="46">
        <f t="shared" si="22"/>
        <v>0</v>
      </c>
      <c r="P187" s="47" t="b">
        <f t="shared" si="23"/>
        <v>1</v>
      </c>
      <c r="Q187" s="257" t="str">
        <f t="shared" si="24"/>
        <v>×</v>
      </c>
      <c r="AJ187" s="64">
        <f t="shared" si="25"/>
        <v>49.375</v>
      </c>
      <c r="AK187" s="64">
        <f t="shared" si="26"/>
        <v>0</v>
      </c>
    </row>
    <row r="188" spans="1:37" ht="20.25" customHeight="1" x14ac:dyDescent="0.3">
      <c r="A188" s="39">
        <f>SUBTOTAL(103,B$4:B188)</f>
        <v>185</v>
      </c>
      <c r="B188" s="21">
        <f>purchase!A189</f>
        <v>185</v>
      </c>
      <c r="C188" s="43" t="str">
        <f>purchase!B189</f>
        <v>লাউ</v>
      </c>
      <c r="D188" s="21" t="str">
        <f>purchase!C189</f>
        <v>পিস</v>
      </c>
      <c r="E188" s="44">
        <f>store!X187</f>
        <v>10</v>
      </c>
      <c r="F188" s="44">
        <f t="shared" si="18"/>
        <v>450</v>
      </c>
      <c r="G188" s="44">
        <f>purchase!T189</f>
        <v>10</v>
      </c>
      <c r="H188" s="44">
        <f>G188*purchase!U189</f>
        <v>450</v>
      </c>
      <c r="I188" s="44">
        <f>store!E187</f>
        <v>0</v>
      </c>
      <c r="J188" s="44">
        <f>I188*store!D187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IF(ISERR((J188+H188)/(G188+I188)),purchase!U189,(J188+H188)/(G188+I188))</f>
        <v>45</v>
      </c>
      <c r="N188" s="46">
        <f t="shared" si="21"/>
        <v>450</v>
      </c>
      <c r="O188" s="46">
        <f t="shared" si="22"/>
        <v>450</v>
      </c>
      <c r="P188" s="47" t="b">
        <f t="shared" si="23"/>
        <v>1</v>
      </c>
      <c r="Q188" s="257" t="str">
        <f t="shared" si="24"/>
        <v>OK</v>
      </c>
      <c r="AJ188" s="64">
        <f t="shared" si="25"/>
        <v>45</v>
      </c>
      <c r="AK188" s="64">
        <f t="shared" si="26"/>
        <v>0</v>
      </c>
    </row>
    <row r="189" spans="1:37" ht="20.25" customHeight="1" x14ac:dyDescent="0.3">
      <c r="A189" s="39">
        <f>SUBTOTAL(103,B$4:B189)</f>
        <v>186</v>
      </c>
      <c r="B189" s="21">
        <f>purchase!A190</f>
        <v>186</v>
      </c>
      <c r="C189" s="43" t="str">
        <f>purchase!B190</f>
        <v>কাচাকলা</v>
      </c>
      <c r="D189" s="21" t="str">
        <f>purchase!C190</f>
        <v>পিস</v>
      </c>
      <c r="E189" s="44">
        <f>store!X188</f>
        <v>36</v>
      </c>
      <c r="F189" s="44">
        <f t="shared" si="18"/>
        <v>198</v>
      </c>
      <c r="G189" s="44">
        <f>purchase!T190</f>
        <v>36</v>
      </c>
      <c r="H189" s="44">
        <f>G189*purchase!U190</f>
        <v>198</v>
      </c>
      <c r="I189" s="44">
        <f>store!E188</f>
        <v>0</v>
      </c>
      <c r="J189" s="44">
        <f>I189*store!D188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IF(ISERR((J189+H189)/(G189+I189)),purchase!U190,(J189+H189)/(G189+I189))</f>
        <v>5.5</v>
      </c>
      <c r="N189" s="46">
        <f t="shared" si="21"/>
        <v>198</v>
      </c>
      <c r="O189" s="46">
        <f t="shared" si="22"/>
        <v>198</v>
      </c>
      <c r="P189" s="47" t="b">
        <f t="shared" si="23"/>
        <v>1</v>
      </c>
      <c r="Q189" s="257" t="str">
        <f t="shared" si="24"/>
        <v>OK</v>
      </c>
      <c r="AJ189" s="64">
        <f t="shared" si="25"/>
        <v>5.5</v>
      </c>
      <c r="AK189" s="64">
        <f t="shared" si="26"/>
        <v>0</v>
      </c>
    </row>
    <row r="190" spans="1:37" ht="20.25" customHeight="1" x14ac:dyDescent="0.3">
      <c r="A190" s="42">
        <f>SUBTOTAL(103,B$4:B190)</f>
        <v>187</v>
      </c>
      <c r="B190" s="21">
        <f>purchase!A191</f>
        <v>187</v>
      </c>
      <c r="C190" s="43" t="str">
        <f>purchase!B191</f>
        <v>পালংশাক/কলমি শাক (কেজি)</v>
      </c>
      <c r="D190" s="21" t="str">
        <f>purchase!C191</f>
        <v>কেজি</v>
      </c>
      <c r="E190" s="44">
        <f>store!X189</f>
        <v>60</v>
      </c>
      <c r="F190" s="44">
        <f t="shared" si="18"/>
        <v>600</v>
      </c>
      <c r="G190" s="44">
        <f>purchase!T191</f>
        <v>60</v>
      </c>
      <c r="H190" s="44">
        <f>G190*purchase!U191</f>
        <v>600</v>
      </c>
      <c r="I190" s="44">
        <f>store!E189</f>
        <v>0</v>
      </c>
      <c r="J190" s="44">
        <f>I190*store!D189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IF(ISERR((J190+H190)/(G190+I190)),purchase!U191,(J190+H190)/(G190+I190))</f>
        <v>10</v>
      </c>
      <c r="N190" s="46">
        <f t="shared" si="21"/>
        <v>600</v>
      </c>
      <c r="O190" s="46">
        <f t="shared" si="22"/>
        <v>600</v>
      </c>
      <c r="P190" s="47" t="b">
        <f t="shared" si="23"/>
        <v>1</v>
      </c>
      <c r="Q190" s="257" t="str">
        <f t="shared" si="24"/>
        <v>OK</v>
      </c>
      <c r="AJ190" s="64">
        <f t="shared" si="25"/>
        <v>10</v>
      </c>
      <c r="AK190" s="64">
        <f t="shared" si="26"/>
        <v>0</v>
      </c>
    </row>
    <row r="191" spans="1:37" ht="20.25" customHeight="1" x14ac:dyDescent="0.3">
      <c r="A191" s="42">
        <f>SUBTOTAL(103,B$4:B191)</f>
        <v>188</v>
      </c>
      <c r="B191" s="21">
        <f>purchase!A192</f>
        <v>188</v>
      </c>
      <c r="C191" s="43" t="str">
        <f>purchase!B192</f>
        <v>লালশাক (কেজি)</v>
      </c>
      <c r="D191" s="21" t="str">
        <f>purchase!C192</f>
        <v>কেজি</v>
      </c>
      <c r="E191" s="44">
        <f>store!X190</f>
        <v>0</v>
      </c>
      <c r="F191" s="44">
        <f t="shared" si="18"/>
        <v>0</v>
      </c>
      <c r="G191" s="44">
        <f>purchase!T192</f>
        <v>0</v>
      </c>
      <c r="H191" s="44">
        <f>G191*purchase!U192</f>
        <v>0</v>
      </c>
      <c r="I191" s="44">
        <f>store!E190</f>
        <v>0</v>
      </c>
      <c r="J191" s="44">
        <f>I191*store!D190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IF(ISERR((J191+H191)/(G191+I191)),purchase!U192,(J191+H191)/(G191+I191))</f>
        <v>30</v>
      </c>
      <c r="N191" s="46">
        <f t="shared" si="21"/>
        <v>0</v>
      </c>
      <c r="O191" s="46">
        <f t="shared" si="22"/>
        <v>0</v>
      </c>
      <c r="P191" s="47" t="b">
        <f t="shared" si="23"/>
        <v>1</v>
      </c>
      <c r="Q191" s="257" t="str">
        <f t="shared" si="24"/>
        <v>×</v>
      </c>
      <c r="AJ191" s="64">
        <f t="shared" si="25"/>
        <v>30</v>
      </c>
      <c r="AK191" s="64">
        <f t="shared" si="26"/>
        <v>0</v>
      </c>
    </row>
    <row r="192" spans="1:37" ht="20.25" customHeight="1" x14ac:dyDescent="0.3">
      <c r="A192" s="39">
        <f>SUBTOTAL(103,B$4:B192)</f>
        <v>189</v>
      </c>
      <c r="B192" s="21">
        <f>purchase!A193</f>
        <v>189</v>
      </c>
      <c r="C192" s="43" t="str">
        <f>purchase!B193</f>
        <v>পুঁইশাক (কেজি)</v>
      </c>
      <c r="D192" s="21" t="str">
        <f>purchase!C193</f>
        <v>কেজি</v>
      </c>
      <c r="E192" s="44">
        <f>store!X191</f>
        <v>0</v>
      </c>
      <c r="F192" s="44">
        <f t="shared" si="18"/>
        <v>0</v>
      </c>
      <c r="G192" s="44">
        <f>purchase!T193</f>
        <v>0</v>
      </c>
      <c r="H192" s="44">
        <f>G192*purchase!U193</f>
        <v>0</v>
      </c>
      <c r="I192" s="44">
        <f>store!E191</f>
        <v>0</v>
      </c>
      <c r="J192" s="44">
        <f>I192*store!D191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IF(ISERR((J192+H192)/(G192+I192)),purchase!U193,(J192+H192)/(G192+I192))</f>
        <v>25</v>
      </c>
      <c r="N192" s="46">
        <f t="shared" si="21"/>
        <v>0</v>
      </c>
      <c r="O192" s="46">
        <f t="shared" si="22"/>
        <v>0</v>
      </c>
      <c r="P192" s="47" t="b">
        <f t="shared" si="23"/>
        <v>1</v>
      </c>
      <c r="Q192" s="257" t="str">
        <f t="shared" si="24"/>
        <v>×</v>
      </c>
      <c r="AJ192" s="64">
        <f t="shared" si="25"/>
        <v>25</v>
      </c>
      <c r="AK192" s="64">
        <f t="shared" si="26"/>
        <v>0</v>
      </c>
    </row>
    <row r="193" spans="1:37" ht="20.25" customHeight="1" x14ac:dyDescent="0.3">
      <c r="A193" s="42">
        <f>SUBTOTAL(103,B$4:B193)</f>
        <v>190</v>
      </c>
      <c r="B193" s="21">
        <f>purchase!A194</f>
        <v>190</v>
      </c>
      <c r="C193" s="43" t="str">
        <f>purchase!B194</f>
        <v>মটরশুটি</v>
      </c>
      <c r="D193" s="21" t="str">
        <f>purchase!C194</f>
        <v>কেজি</v>
      </c>
      <c r="E193" s="44">
        <f>store!X192</f>
        <v>0</v>
      </c>
      <c r="F193" s="44">
        <f t="shared" si="18"/>
        <v>0</v>
      </c>
      <c r="G193" s="44">
        <f>purchase!T194</f>
        <v>0</v>
      </c>
      <c r="H193" s="44">
        <f>G193*purchase!U194</f>
        <v>0</v>
      </c>
      <c r="I193" s="44">
        <f>store!E192</f>
        <v>0</v>
      </c>
      <c r="J193" s="44">
        <f>I193*store!D192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IF(ISERR((J193+H193)/(G193+I193)),purchase!U194,(J193+H193)/(G193+I193))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57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 x14ac:dyDescent="0.3">
      <c r="A194" s="39">
        <f>SUBTOTAL(103,B$4:B194)</f>
        <v>191</v>
      </c>
      <c r="B194" s="21">
        <f>purchase!A195</f>
        <v>191</v>
      </c>
      <c r="C194" s="43" t="str">
        <f>purchase!B195</f>
        <v>জালি</v>
      </c>
      <c r="D194" s="21" t="str">
        <f>purchase!C195</f>
        <v>পিস</v>
      </c>
      <c r="E194" s="44">
        <f>store!X193</f>
        <v>18</v>
      </c>
      <c r="F194" s="44">
        <f t="shared" si="18"/>
        <v>650</v>
      </c>
      <c r="G194" s="44">
        <f>purchase!T195</f>
        <v>18</v>
      </c>
      <c r="H194" s="44">
        <f>G194*purchase!U195</f>
        <v>650</v>
      </c>
      <c r="I194" s="44">
        <f>store!E193</f>
        <v>0</v>
      </c>
      <c r="J194" s="44">
        <f>I194*store!D193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IF(ISERR((J194+H194)/(G194+I194)),purchase!U195,(J194+H194)/(G194+I194))</f>
        <v>36.111111111111114</v>
      </c>
      <c r="N194" s="46">
        <f t="shared" si="21"/>
        <v>650</v>
      </c>
      <c r="O194" s="46">
        <f t="shared" si="22"/>
        <v>650</v>
      </c>
      <c r="P194" s="47" t="b">
        <f t="shared" si="23"/>
        <v>1</v>
      </c>
      <c r="Q194" s="257" t="str">
        <f t="shared" si="24"/>
        <v>OK</v>
      </c>
      <c r="AJ194" s="64">
        <f t="shared" si="25"/>
        <v>36.111111111111114</v>
      </c>
      <c r="AK194" s="64">
        <f t="shared" si="26"/>
        <v>0</v>
      </c>
    </row>
    <row r="195" spans="1:37" ht="20.25" customHeight="1" x14ac:dyDescent="0.3">
      <c r="A195" s="39">
        <f>SUBTOTAL(103,B$4:B195)</f>
        <v>192</v>
      </c>
      <c r="B195" s="21">
        <f>purchase!A196</f>
        <v>192</v>
      </c>
      <c r="C195" s="43" t="str">
        <f>purchase!B196</f>
        <v>মিষ্টিকুমড়া (কেজি)</v>
      </c>
      <c r="D195" s="21" t="str">
        <f>purchase!C196</f>
        <v>কেজি</v>
      </c>
      <c r="E195" s="44">
        <f>store!X194</f>
        <v>29</v>
      </c>
      <c r="F195" s="44">
        <f t="shared" si="18"/>
        <v>521</v>
      </c>
      <c r="G195" s="44">
        <f>purchase!T196</f>
        <v>29</v>
      </c>
      <c r="H195" s="44">
        <f>G195*purchase!U196</f>
        <v>521</v>
      </c>
      <c r="I195" s="44">
        <f>store!E194</f>
        <v>0</v>
      </c>
      <c r="J195" s="44">
        <f>I195*store!D194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IF(ISERR((J195+H195)/(G195+I195)),purchase!U196,(J195+H195)/(G195+I195))</f>
        <v>17.96551724137931</v>
      </c>
      <c r="N195" s="46">
        <f t="shared" si="21"/>
        <v>521</v>
      </c>
      <c r="O195" s="46">
        <f t="shared" si="22"/>
        <v>521</v>
      </c>
      <c r="P195" s="47" t="b">
        <f t="shared" si="23"/>
        <v>1</v>
      </c>
      <c r="Q195" s="257" t="str">
        <f t="shared" si="24"/>
        <v>OK</v>
      </c>
      <c r="AJ195" s="64">
        <f t="shared" si="25"/>
        <v>17.96551724137931</v>
      </c>
      <c r="AK195" s="64">
        <f t="shared" si="26"/>
        <v>0</v>
      </c>
    </row>
    <row r="196" spans="1:37" ht="20.25" customHeight="1" x14ac:dyDescent="0.3">
      <c r="A196" s="39">
        <f>SUBTOTAL(103,B$4:B196)</f>
        <v>193</v>
      </c>
      <c r="B196" s="21">
        <f>purchase!A197</f>
        <v>193</v>
      </c>
      <c r="C196" s="43" t="str">
        <f>purchase!B197</f>
        <v>কাচা পেপে</v>
      </c>
      <c r="D196" s="21" t="str">
        <f>purchase!C197</f>
        <v>কেজি</v>
      </c>
      <c r="E196" s="44">
        <f>store!X195</f>
        <v>18</v>
      </c>
      <c r="F196" s="44">
        <f t="shared" si="18"/>
        <v>615</v>
      </c>
      <c r="G196" s="44">
        <f>purchase!T197</f>
        <v>18</v>
      </c>
      <c r="H196" s="44">
        <f>G196*purchase!U197</f>
        <v>615</v>
      </c>
      <c r="I196" s="44">
        <f>store!E195</f>
        <v>0</v>
      </c>
      <c r="J196" s="44">
        <f>I196*store!D195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IF(ISERR((J196+H196)/(G196+I196)),purchase!U197,(J196+H196)/(G196+I196))</f>
        <v>34.166666666666664</v>
      </c>
      <c r="N196" s="46">
        <f t="shared" si="21"/>
        <v>615</v>
      </c>
      <c r="O196" s="46">
        <f t="shared" si="22"/>
        <v>615</v>
      </c>
      <c r="P196" s="47" t="b">
        <f t="shared" si="23"/>
        <v>1</v>
      </c>
      <c r="Q196" s="257" t="str">
        <f t="shared" si="24"/>
        <v>OK</v>
      </c>
      <c r="AJ196" s="64">
        <f t="shared" si="25"/>
        <v>34.166666666666664</v>
      </c>
      <c r="AK196" s="64">
        <f t="shared" si="26"/>
        <v>0</v>
      </c>
    </row>
    <row r="197" spans="1:37" ht="20.25" customHeight="1" x14ac:dyDescent="0.3">
      <c r="A197" s="42">
        <f>SUBTOTAL(103,B$4:B197)</f>
        <v>194</v>
      </c>
      <c r="B197" s="21">
        <f>purchase!A198</f>
        <v>194</v>
      </c>
      <c r="C197" s="43" t="str">
        <f>purchase!B198</f>
        <v>কাচা টমেটো</v>
      </c>
      <c r="D197" s="21" t="str">
        <f>purchase!C198</f>
        <v>কেজি</v>
      </c>
      <c r="E197" s="44">
        <f>store!X196</f>
        <v>0</v>
      </c>
      <c r="F197" s="44">
        <f t="shared" ref="F197:F253" si="27">E197*M197</f>
        <v>0</v>
      </c>
      <c r="G197" s="44">
        <f>purchase!T198</f>
        <v>0</v>
      </c>
      <c r="H197" s="44">
        <f>G197*purchase!U198</f>
        <v>0</v>
      </c>
      <c r="I197" s="44">
        <f>store!E196</f>
        <v>0</v>
      </c>
      <c r="J197" s="44">
        <f>I197*store!D196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IF(ISERR((J197+H197)/(G197+I197)),purchase!U198,(J197+H197)/(G197+I197))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57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 x14ac:dyDescent="0.3">
      <c r="A198" s="39">
        <f>SUBTOTAL(103,B$4:B198)</f>
        <v>195</v>
      </c>
      <c r="B198" s="21">
        <f>purchase!A199</f>
        <v>195</v>
      </c>
      <c r="C198" s="43" t="str">
        <f>purchase!B199</f>
        <v>পাকা টমেটো</v>
      </c>
      <c r="D198" s="21" t="str">
        <f>purchase!C199</f>
        <v>কেজি</v>
      </c>
      <c r="E198" s="44">
        <f>store!X197</f>
        <v>16</v>
      </c>
      <c r="F198" s="44">
        <f t="shared" si="27"/>
        <v>345</v>
      </c>
      <c r="G198" s="44">
        <f>purchase!T199</f>
        <v>16</v>
      </c>
      <c r="H198" s="44">
        <f>G198*purchase!U199</f>
        <v>345</v>
      </c>
      <c r="I198" s="44">
        <f>store!E197</f>
        <v>0</v>
      </c>
      <c r="J198" s="44">
        <f>I198*store!D197</f>
        <v>0</v>
      </c>
      <c r="K198" s="44">
        <f t="shared" si="28"/>
        <v>0</v>
      </c>
      <c r="L198" s="44">
        <f>K198*M198</f>
        <v>0</v>
      </c>
      <c r="M198" s="45">
        <f>IF(ISERR((J198+H198)/(G198+I198)),purchase!U199,(J198+H198)/(G198+I198))</f>
        <v>21.5625</v>
      </c>
      <c r="N198" s="46">
        <f t="shared" si="29"/>
        <v>345</v>
      </c>
      <c r="O198" s="46">
        <f t="shared" si="30"/>
        <v>345</v>
      </c>
      <c r="P198" s="47" t="b">
        <f t="shared" si="31"/>
        <v>1</v>
      </c>
      <c r="Q198" s="257" t="str">
        <f t="shared" si="32"/>
        <v>OK</v>
      </c>
      <c r="AJ198" s="64">
        <f t="shared" si="33"/>
        <v>21.5625</v>
      </c>
      <c r="AK198" s="64">
        <f t="shared" si="34"/>
        <v>0</v>
      </c>
    </row>
    <row r="199" spans="1:37" ht="20.25" customHeight="1" x14ac:dyDescent="0.3">
      <c r="A199" s="39">
        <f>SUBTOTAL(103,B$4:B199)</f>
        <v>196</v>
      </c>
      <c r="B199" s="21">
        <f>purchase!A200</f>
        <v>196</v>
      </c>
      <c r="C199" s="43" t="str">
        <f>purchase!B200</f>
        <v>ধনিয়া পাতা</v>
      </c>
      <c r="D199" s="21" t="str">
        <f>purchase!C200</f>
        <v>কেজি</v>
      </c>
      <c r="E199" s="44">
        <f>store!X198</f>
        <v>3.5</v>
      </c>
      <c r="F199" s="44">
        <f t="shared" si="27"/>
        <v>270</v>
      </c>
      <c r="G199" s="44">
        <f>purchase!T200</f>
        <v>3.5</v>
      </c>
      <c r="H199" s="44">
        <f>G199*purchase!U200</f>
        <v>270</v>
      </c>
      <c r="I199" s="44">
        <f>store!E198</f>
        <v>0</v>
      </c>
      <c r="J199" s="44">
        <f>I199*store!D198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IF(ISERR((J199+H199)/(G199+I199)),purchase!U200,(J199+H199)/(G199+I199))</f>
        <v>77.142857142857139</v>
      </c>
      <c r="N199" s="46">
        <f t="shared" si="29"/>
        <v>270</v>
      </c>
      <c r="O199" s="46">
        <f t="shared" si="30"/>
        <v>270</v>
      </c>
      <c r="P199" s="47" t="b">
        <f t="shared" si="31"/>
        <v>1</v>
      </c>
      <c r="Q199" s="257" t="str">
        <f t="shared" si="32"/>
        <v>OK</v>
      </c>
      <c r="AJ199" s="64">
        <f t="shared" si="33"/>
        <v>77.142857142857139</v>
      </c>
      <c r="AK199" s="64">
        <f t="shared" si="34"/>
        <v>0</v>
      </c>
    </row>
    <row r="200" spans="1:37" ht="20.25" customHeight="1" x14ac:dyDescent="0.3">
      <c r="A200" s="39">
        <f>SUBTOTAL(103,B$4:B200)</f>
        <v>197</v>
      </c>
      <c r="B200" s="21">
        <f>purchase!A201</f>
        <v>197</v>
      </c>
      <c r="C200" s="43" t="str">
        <f>purchase!B201</f>
        <v>পুদিনা পাতা</v>
      </c>
      <c r="D200" s="21" t="str">
        <f>purchase!C201</f>
        <v>কেজি</v>
      </c>
      <c r="E200" s="44">
        <f>store!X199</f>
        <v>0</v>
      </c>
      <c r="F200" s="44">
        <f t="shared" si="27"/>
        <v>0</v>
      </c>
      <c r="G200" s="44">
        <f>purchase!T201</f>
        <v>0</v>
      </c>
      <c r="H200" s="44">
        <f>G200*purchase!U201</f>
        <v>0</v>
      </c>
      <c r="I200" s="44">
        <f>store!E199</f>
        <v>0</v>
      </c>
      <c r="J200" s="44">
        <f>I200*store!D199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IF(ISERR((J200+H200)/(G200+I200)),purchase!U201,(J200+H200)/(G200+I200))</f>
        <v>83.333333333333329</v>
      </c>
      <c r="N200" s="46">
        <f t="shared" si="29"/>
        <v>0</v>
      </c>
      <c r="O200" s="46">
        <f t="shared" si="30"/>
        <v>0</v>
      </c>
      <c r="P200" s="47" t="b">
        <f t="shared" si="31"/>
        <v>1</v>
      </c>
      <c r="Q200" s="257" t="str">
        <f t="shared" si="32"/>
        <v>×</v>
      </c>
      <c r="AJ200" s="64">
        <f t="shared" si="33"/>
        <v>83.333333333333329</v>
      </c>
      <c r="AK200" s="64">
        <f t="shared" si="34"/>
        <v>0</v>
      </c>
    </row>
    <row r="201" spans="1:37" ht="20.25" customHeight="1" x14ac:dyDescent="0.3">
      <c r="A201" s="42">
        <f>SUBTOTAL(103,B$4:B201)</f>
        <v>198</v>
      </c>
      <c r="B201" s="21">
        <f>purchase!A202</f>
        <v>198</v>
      </c>
      <c r="C201" s="43" t="str">
        <f>purchase!B202</f>
        <v>সালাদ/লেটুস পাতা</v>
      </c>
      <c r="D201" s="21" t="str">
        <f>purchase!C202</f>
        <v>কেজি</v>
      </c>
      <c r="E201" s="44">
        <f>store!X200</f>
        <v>0</v>
      </c>
      <c r="F201" s="44">
        <f t="shared" si="27"/>
        <v>0</v>
      </c>
      <c r="G201" s="44">
        <f>purchase!T202</f>
        <v>0</v>
      </c>
      <c r="H201" s="44">
        <f>G201*purchase!U202</f>
        <v>0</v>
      </c>
      <c r="I201" s="44">
        <f>store!E200</f>
        <v>0</v>
      </c>
      <c r="J201" s="44">
        <f>I201*store!D200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IF(ISERR((J201+H201)/(G201+I201)),purchase!U202,(J201+H201)/(G201+I201))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57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customHeight="1" x14ac:dyDescent="0.3">
      <c r="A202" s="42">
        <f>SUBTOTAL(103,B$4:B202)</f>
        <v>199</v>
      </c>
      <c r="B202" s="21">
        <f>purchase!A203</f>
        <v>199</v>
      </c>
      <c r="C202" s="43" t="str">
        <f>purchase!B203</f>
        <v>পেয়াজ পাতা</v>
      </c>
      <c r="D202" s="21" t="str">
        <f>purchase!C203</f>
        <v>কেজি</v>
      </c>
      <c r="E202" s="44">
        <f>store!X201</f>
        <v>0</v>
      </c>
      <c r="F202" s="44">
        <f t="shared" si="27"/>
        <v>0</v>
      </c>
      <c r="G202" s="44">
        <f>purchase!T203</f>
        <v>0</v>
      </c>
      <c r="H202" s="44">
        <f>G202*purchase!U203</f>
        <v>0</v>
      </c>
      <c r="I202" s="44">
        <f>store!E201</f>
        <v>0</v>
      </c>
      <c r="J202" s="44">
        <f>I202*store!D201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IF(ISERR((J202+H202)/(G202+I202)),purchase!U203,(J202+H202)/(G202+I202))</f>
        <v>165</v>
      </c>
      <c r="N202" s="46">
        <f t="shared" si="29"/>
        <v>0</v>
      </c>
      <c r="O202" s="46">
        <f t="shared" si="30"/>
        <v>0</v>
      </c>
      <c r="P202" s="47" t="b">
        <f t="shared" si="31"/>
        <v>1</v>
      </c>
      <c r="Q202" s="257" t="str">
        <f t="shared" si="32"/>
        <v>×</v>
      </c>
      <c r="AJ202" s="64">
        <f t="shared" si="33"/>
        <v>165</v>
      </c>
      <c r="AK202" s="64">
        <f t="shared" si="34"/>
        <v>0</v>
      </c>
    </row>
    <row r="203" spans="1:37" ht="20.25" customHeight="1" x14ac:dyDescent="0.3">
      <c r="A203" s="39">
        <f>SUBTOTAL(103,B$4:B203)</f>
        <v>200</v>
      </c>
      <c r="B203" s="21">
        <f>purchase!A204</f>
        <v>200</v>
      </c>
      <c r="C203" s="43" t="str">
        <f>purchase!B204</f>
        <v>সীম</v>
      </c>
      <c r="D203" s="21" t="str">
        <f>purchase!C204</f>
        <v>কেজি</v>
      </c>
      <c r="E203" s="44">
        <f>store!X202</f>
        <v>5</v>
      </c>
      <c r="F203" s="44">
        <f t="shared" si="27"/>
        <v>175</v>
      </c>
      <c r="G203" s="44">
        <f>purchase!T204</f>
        <v>5</v>
      </c>
      <c r="H203" s="44">
        <f>G203*purchase!U204</f>
        <v>175</v>
      </c>
      <c r="I203" s="44">
        <f>store!E202</f>
        <v>0</v>
      </c>
      <c r="J203" s="44">
        <f>I203*store!D202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IF(ISERR((J203+H203)/(G203+I203)),purchase!U204,(J203+H203)/(G203+I203))</f>
        <v>35</v>
      </c>
      <c r="N203" s="46">
        <f t="shared" si="29"/>
        <v>175</v>
      </c>
      <c r="O203" s="46">
        <f t="shared" si="30"/>
        <v>175</v>
      </c>
      <c r="P203" s="47" t="b">
        <f t="shared" si="31"/>
        <v>1</v>
      </c>
      <c r="Q203" s="257" t="str">
        <f t="shared" si="32"/>
        <v>OK</v>
      </c>
      <c r="AJ203" s="64">
        <f t="shared" si="33"/>
        <v>35</v>
      </c>
      <c r="AK203" s="64">
        <f t="shared" si="34"/>
        <v>0</v>
      </c>
    </row>
    <row r="204" spans="1:37" ht="20.25" customHeight="1" x14ac:dyDescent="0.3">
      <c r="A204" s="42">
        <f>SUBTOTAL(103,B$4:B204)</f>
        <v>201</v>
      </c>
      <c r="B204" s="21">
        <f>purchase!A205</f>
        <v>201</v>
      </c>
      <c r="C204" s="43" t="str">
        <f>purchase!B205</f>
        <v>পটল</v>
      </c>
      <c r="D204" s="21" t="str">
        <f>purchase!C205</f>
        <v>কেজি</v>
      </c>
      <c r="E204" s="44">
        <f>store!X203</f>
        <v>0</v>
      </c>
      <c r="F204" s="44">
        <f t="shared" si="27"/>
        <v>0</v>
      </c>
      <c r="G204" s="44">
        <f>purchase!T205</f>
        <v>0</v>
      </c>
      <c r="H204" s="44">
        <f>G204*purchase!U205</f>
        <v>0</v>
      </c>
      <c r="I204" s="44">
        <f>store!E203</f>
        <v>0</v>
      </c>
      <c r="J204" s="44">
        <f>I204*store!D203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IF(ISERR((J204+H204)/(G204+I204)),purchase!U205,(J204+H204)/(G204+I204))</f>
        <v>70</v>
      </c>
      <c r="N204" s="46">
        <f t="shared" si="29"/>
        <v>0</v>
      </c>
      <c r="O204" s="46">
        <f t="shared" si="30"/>
        <v>0</v>
      </c>
      <c r="P204" s="47" t="b">
        <f t="shared" si="31"/>
        <v>1</v>
      </c>
      <c r="Q204" s="257" t="str">
        <f t="shared" si="32"/>
        <v>×</v>
      </c>
      <c r="AJ204" s="64">
        <f t="shared" si="33"/>
        <v>70</v>
      </c>
      <c r="AK204" s="64">
        <f t="shared" si="34"/>
        <v>0</v>
      </c>
    </row>
    <row r="205" spans="1:37" ht="20.25" customHeight="1" x14ac:dyDescent="0.3">
      <c r="A205" s="39">
        <f>SUBTOTAL(103,B$4:B205)</f>
        <v>202</v>
      </c>
      <c r="B205" s="21">
        <f>purchase!A206</f>
        <v>202</v>
      </c>
      <c r="C205" s="43" t="str">
        <f>purchase!B206</f>
        <v>ফুলকপি</v>
      </c>
      <c r="D205" s="21" t="str">
        <f>purchase!C206</f>
        <v>কেজি</v>
      </c>
      <c r="E205" s="44">
        <f>store!X204</f>
        <v>25</v>
      </c>
      <c r="F205" s="44">
        <f t="shared" si="27"/>
        <v>625</v>
      </c>
      <c r="G205" s="44">
        <f>purchase!T206</f>
        <v>25</v>
      </c>
      <c r="H205" s="44">
        <f>G205*purchase!U206</f>
        <v>625</v>
      </c>
      <c r="I205" s="44">
        <f>store!E204</f>
        <v>0</v>
      </c>
      <c r="J205" s="44">
        <f>I205*store!D204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IF(ISERR((J205+H205)/(G205+I205)),purchase!U206,(J205+H205)/(G205+I205))</f>
        <v>25</v>
      </c>
      <c r="N205" s="46">
        <f t="shared" si="29"/>
        <v>625</v>
      </c>
      <c r="O205" s="46">
        <f t="shared" si="30"/>
        <v>625</v>
      </c>
      <c r="P205" s="47" t="b">
        <f t="shared" si="31"/>
        <v>1</v>
      </c>
      <c r="Q205" s="257" t="str">
        <f t="shared" si="32"/>
        <v>OK</v>
      </c>
      <c r="AJ205" s="64">
        <f t="shared" si="33"/>
        <v>25</v>
      </c>
      <c r="AK205" s="64">
        <f t="shared" si="34"/>
        <v>0</v>
      </c>
    </row>
    <row r="206" spans="1:37" ht="20.25" customHeight="1" x14ac:dyDescent="0.3">
      <c r="A206" s="39">
        <f>SUBTOTAL(103,B$4:B206)</f>
        <v>203</v>
      </c>
      <c r="B206" s="21">
        <f>purchase!A207</f>
        <v>203</v>
      </c>
      <c r="C206" s="43" t="str">
        <f>purchase!B207</f>
        <v>পাতাকপি</v>
      </c>
      <c r="D206" s="21" t="str">
        <f>purchase!C207</f>
        <v>কেজি</v>
      </c>
      <c r="E206" s="44">
        <f>store!X205</f>
        <v>10</v>
      </c>
      <c r="F206" s="44">
        <f t="shared" si="27"/>
        <v>200</v>
      </c>
      <c r="G206" s="44">
        <f>purchase!T207</f>
        <v>10</v>
      </c>
      <c r="H206" s="44">
        <f>G206*purchase!U207</f>
        <v>200</v>
      </c>
      <c r="I206" s="44">
        <f>store!E205</f>
        <v>0</v>
      </c>
      <c r="J206" s="44">
        <f>I206*store!D205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IF(ISERR((J206+H206)/(G206+I206)),purchase!U207,(J206+H206)/(G206+I206))</f>
        <v>20</v>
      </c>
      <c r="N206" s="46">
        <f t="shared" si="29"/>
        <v>200</v>
      </c>
      <c r="O206" s="46">
        <f t="shared" si="30"/>
        <v>200</v>
      </c>
      <c r="P206" s="47" t="b">
        <f t="shared" si="31"/>
        <v>1</v>
      </c>
      <c r="Q206" s="257" t="str">
        <f t="shared" si="32"/>
        <v>OK</v>
      </c>
      <c r="AJ206" s="64">
        <f t="shared" si="33"/>
        <v>20</v>
      </c>
      <c r="AK206" s="64">
        <f t="shared" si="34"/>
        <v>0</v>
      </c>
    </row>
    <row r="207" spans="1:37" ht="20.25" customHeight="1" x14ac:dyDescent="0.3">
      <c r="A207" s="39">
        <f>SUBTOTAL(103,B$4:B207)</f>
        <v>204</v>
      </c>
      <c r="B207" s="21">
        <f>purchase!A208</f>
        <v>204</v>
      </c>
      <c r="C207" s="43" t="str">
        <f>purchase!B208</f>
        <v>চিচিঙ্গা (সাদা)</v>
      </c>
      <c r="D207" s="21" t="str">
        <f>purchase!C208</f>
        <v>কেজি</v>
      </c>
      <c r="E207" s="44">
        <f>store!X206</f>
        <v>10</v>
      </c>
      <c r="F207" s="44">
        <f t="shared" si="27"/>
        <v>550</v>
      </c>
      <c r="G207" s="44">
        <f>purchase!T208</f>
        <v>10</v>
      </c>
      <c r="H207" s="44">
        <f>G207*purchase!U208</f>
        <v>550</v>
      </c>
      <c r="I207" s="44">
        <f>store!E206</f>
        <v>0</v>
      </c>
      <c r="J207" s="44">
        <f>I207*store!D206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IF(ISERR((J207+H207)/(G207+I207)),purchase!U208,(J207+H207)/(G207+I207))</f>
        <v>55</v>
      </c>
      <c r="N207" s="46">
        <f t="shared" si="29"/>
        <v>550</v>
      </c>
      <c r="O207" s="46">
        <f t="shared" si="30"/>
        <v>550</v>
      </c>
      <c r="P207" s="47" t="b">
        <f t="shared" si="31"/>
        <v>1</v>
      </c>
      <c r="Q207" s="257" t="str">
        <f t="shared" si="32"/>
        <v>OK</v>
      </c>
      <c r="AJ207" s="64">
        <f t="shared" si="33"/>
        <v>55</v>
      </c>
      <c r="AK207" s="64">
        <f t="shared" si="34"/>
        <v>0</v>
      </c>
    </row>
    <row r="208" spans="1:37" ht="20.25" customHeight="1" x14ac:dyDescent="0.3">
      <c r="A208" s="39">
        <f>SUBTOTAL(103,B$4:B208)</f>
        <v>205</v>
      </c>
      <c r="B208" s="21">
        <f>purchase!A209</f>
        <v>205</v>
      </c>
      <c r="C208" s="43" t="str">
        <f>purchase!B209</f>
        <v>করলা</v>
      </c>
      <c r="D208" s="21" t="str">
        <f>purchase!C209</f>
        <v>কেজি</v>
      </c>
      <c r="E208" s="44">
        <f>store!X207</f>
        <v>10</v>
      </c>
      <c r="F208" s="44">
        <f t="shared" si="27"/>
        <v>900</v>
      </c>
      <c r="G208" s="44">
        <f>purchase!T209</f>
        <v>10</v>
      </c>
      <c r="H208" s="44">
        <f>G208*purchase!U209</f>
        <v>900</v>
      </c>
      <c r="I208" s="44">
        <f>store!E207</f>
        <v>0</v>
      </c>
      <c r="J208" s="44">
        <f>I208*store!D207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IF(ISERR((J208+H208)/(G208+I208)),purchase!U209,(J208+H208)/(G208+I208))</f>
        <v>90</v>
      </c>
      <c r="N208" s="46">
        <f t="shared" si="29"/>
        <v>900</v>
      </c>
      <c r="O208" s="46">
        <f t="shared" si="30"/>
        <v>900</v>
      </c>
      <c r="P208" s="47" t="b">
        <f t="shared" si="31"/>
        <v>1</v>
      </c>
      <c r="Q208" s="257" t="str">
        <f t="shared" si="32"/>
        <v>OK</v>
      </c>
      <c r="AJ208" s="64">
        <f t="shared" si="33"/>
        <v>90</v>
      </c>
      <c r="AK208" s="64">
        <f t="shared" si="34"/>
        <v>0</v>
      </c>
    </row>
    <row r="209" spans="1:37" ht="20.25" customHeight="1" x14ac:dyDescent="0.3">
      <c r="A209" s="42">
        <f>SUBTOTAL(103,B$4:B209)</f>
        <v>206</v>
      </c>
      <c r="B209" s="21">
        <f>purchase!A210</f>
        <v>206</v>
      </c>
      <c r="C209" s="43" t="str">
        <f>purchase!B210</f>
        <v>বিট/ওলকপি</v>
      </c>
      <c r="D209" s="21" t="str">
        <f>purchase!C210</f>
        <v>কেজি</v>
      </c>
      <c r="E209" s="44">
        <f>store!X208</f>
        <v>0</v>
      </c>
      <c r="F209" s="44">
        <f t="shared" si="27"/>
        <v>0</v>
      </c>
      <c r="G209" s="44">
        <f>purchase!T210</f>
        <v>0</v>
      </c>
      <c r="H209" s="44">
        <f>G209*purchase!U210</f>
        <v>0</v>
      </c>
      <c r="I209" s="44">
        <f>store!E208</f>
        <v>0</v>
      </c>
      <c r="J209" s="44">
        <f>I209*store!D208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IF(ISERR((J209+H209)/(G209+I209)),purchase!U210,(J209+H209)/(G209+I209))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57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 x14ac:dyDescent="0.3">
      <c r="A210" s="42">
        <f>SUBTOTAL(103,B$4:B210)</f>
        <v>207</v>
      </c>
      <c r="B210" s="21">
        <f>purchase!A211</f>
        <v>207</v>
      </c>
      <c r="C210" s="43" t="str">
        <f>purchase!B211</f>
        <v>কচুর মুখি</v>
      </c>
      <c r="D210" s="21" t="str">
        <f>purchase!C211</f>
        <v>কেজি</v>
      </c>
      <c r="E210" s="44">
        <f>store!X209</f>
        <v>0</v>
      </c>
      <c r="F210" s="44">
        <f t="shared" si="27"/>
        <v>0</v>
      </c>
      <c r="G210" s="44">
        <f>purchase!T211</f>
        <v>0</v>
      </c>
      <c r="H210" s="44">
        <f>G210*purchase!U211</f>
        <v>0</v>
      </c>
      <c r="I210" s="44">
        <f>store!E209</f>
        <v>0</v>
      </c>
      <c r="J210" s="44">
        <f>I210*store!D209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IF(ISERR((J210+H210)/(G210+I210)),purchase!U211,(J210+H210)/(G210+I210))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57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 x14ac:dyDescent="0.3">
      <c r="A211" s="42">
        <f>SUBTOTAL(103,B$4:B211)</f>
        <v>208</v>
      </c>
      <c r="B211" s="21">
        <f>purchase!A212</f>
        <v>208</v>
      </c>
      <c r="C211" s="43" t="str">
        <f>purchase!B212</f>
        <v>সজনা/জলপাই</v>
      </c>
      <c r="D211" s="21" t="str">
        <f>purchase!C212</f>
        <v>কেজি</v>
      </c>
      <c r="E211" s="44">
        <f>store!X210</f>
        <v>0</v>
      </c>
      <c r="F211" s="44">
        <f t="shared" si="27"/>
        <v>0</v>
      </c>
      <c r="G211" s="44">
        <f>purchase!T212</f>
        <v>0</v>
      </c>
      <c r="H211" s="44">
        <f>G211*purchase!U212</f>
        <v>0</v>
      </c>
      <c r="I211" s="44">
        <f>store!E210</f>
        <v>0</v>
      </c>
      <c r="J211" s="44">
        <f>I211*store!D210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IF(ISERR((J211+H211)/(G211+I211)),purchase!U212,(J211+H211)/(G211+I211))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57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 x14ac:dyDescent="0.3">
      <c r="A212" s="42">
        <f>SUBTOTAL(103,B$4:B212)</f>
        <v>209</v>
      </c>
      <c r="B212" s="21">
        <f>purchase!A213</f>
        <v>209</v>
      </c>
      <c r="C212" s="43" t="str">
        <f>purchase!B213</f>
        <v>ভেন্ডি/ঢ়েঁড়স</v>
      </c>
      <c r="D212" s="21" t="str">
        <f>purchase!C213</f>
        <v>কেজি</v>
      </c>
      <c r="E212" s="44">
        <f>store!X211</f>
        <v>0</v>
      </c>
      <c r="F212" s="44">
        <f t="shared" si="27"/>
        <v>0</v>
      </c>
      <c r="G212" s="44">
        <f>purchase!T213</f>
        <v>0</v>
      </c>
      <c r="H212" s="44">
        <f>G212*purchase!U213</f>
        <v>0</v>
      </c>
      <c r="I212" s="44">
        <f>store!E211</f>
        <v>0</v>
      </c>
      <c r="J212" s="44">
        <f>I212*store!D211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IF(ISERR((J212+H212)/(G212+I212)),purchase!U213,(J212+H212)/(G212+I212))</f>
        <v>80</v>
      </c>
      <c r="N212" s="46">
        <f t="shared" si="29"/>
        <v>0</v>
      </c>
      <c r="O212" s="46">
        <f t="shared" si="30"/>
        <v>0</v>
      </c>
      <c r="P212" s="47" t="b">
        <f t="shared" si="31"/>
        <v>1</v>
      </c>
      <c r="Q212" s="257" t="str">
        <f t="shared" si="32"/>
        <v>×</v>
      </c>
      <c r="AJ212" s="64">
        <f t="shared" si="33"/>
        <v>80</v>
      </c>
      <c r="AK212" s="64">
        <f t="shared" si="34"/>
        <v>0</v>
      </c>
    </row>
    <row r="213" spans="1:37" ht="20.25" customHeight="1" x14ac:dyDescent="0.3">
      <c r="A213" s="39">
        <f>SUBTOTAL(103,B$4:B213)</f>
        <v>210</v>
      </c>
      <c r="B213" s="21">
        <f>purchase!A214</f>
        <v>210</v>
      </c>
      <c r="C213" s="43" t="str">
        <f>purchase!B214</f>
        <v>ক্যাপসিকাম (সবুজ/লাল/হলুদ)</v>
      </c>
      <c r="D213" s="21" t="str">
        <f>purchase!C214</f>
        <v>কেজি</v>
      </c>
      <c r="E213" s="44">
        <f>store!X212</f>
        <v>0</v>
      </c>
      <c r="F213" s="44">
        <f t="shared" si="27"/>
        <v>0</v>
      </c>
      <c r="G213" s="44">
        <f>purchase!T214</f>
        <v>0</v>
      </c>
      <c r="H213" s="44">
        <f>G213*purchase!U214</f>
        <v>0</v>
      </c>
      <c r="I213" s="44">
        <f>store!E212</f>
        <v>0</v>
      </c>
      <c r="J213" s="44">
        <f>I213*store!D212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IF(ISERR((J213+H213)/(G213+I213)),purchase!U214,(J213+H213)/(G213+I213))</f>
        <v>290</v>
      </c>
      <c r="N213" s="46">
        <f t="shared" si="29"/>
        <v>0</v>
      </c>
      <c r="O213" s="46">
        <f t="shared" si="30"/>
        <v>0</v>
      </c>
      <c r="P213" s="47" t="b">
        <f t="shared" si="31"/>
        <v>1</v>
      </c>
      <c r="Q213" s="257" t="str">
        <f t="shared" si="32"/>
        <v>×</v>
      </c>
      <c r="AJ213" s="64">
        <f t="shared" si="33"/>
        <v>290</v>
      </c>
      <c r="AK213" s="64">
        <f t="shared" si="34"/>
        <v>0</v>
      </c>
    </row>
    <row r="214" spans="1:37" ht="20.25" customHeight="1" x14ac:dyDescent="0.3">
      <c r="A214" s="42">
        <f>SUBTOTAL(103,B$4:B214)</f>
        <v>211</v>
      </c>
      <c r="B214" s="21">
        <f>purchase!A215</f>
        <v>211</v>
      </c>
      <c r="C214" s="43" t="str">
        <f>purchase!B215</f>
        <v>ব্রকোলি</v>
      </c>
      <c r="D214" s="21" t="str">
        <f>purchase!C215</f>
        <v>কেজি</v>
      </c>
      <c r="E214" s="44">
        <f>store!X213</f>
        <v>0</v>
      </c>
      <c r="F214" s="44">
        <f t="shared" si="27"/>
        <v>0</v>
      </c>
      <c r="G214" s="44">
        <f>purchase!T215</f>
        <v>0</v>
      </c>
      <c r="H214" s="44">
        <f>G214*purchase!U215</f>
        <v>0</v>
      </c>
      <c r="I214" s="44">
        <f>store!E213</f>
        <v>0</v>
      </c>
      <c r="J214" s="44">
        <f>I214*store!D213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IF(ISERR((J214+H214)/(G214+I214)),purchase!U215,(J214+H214)/(G214+I214))</f>
        <v>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57" t="str">
        <f t="shared" si="32"/>
        <v>×</v>
      </c>
      <c r="AJ214" s="64">
        <f t="shared" si="33"/>
        <v>0</v>
      </c>
      <c r="AK214" s="64">
        <f t="shared" si="34"/>
        <v>0</v>
      </c>
    </row>
    <row r="215" spans="1:37" ht="20.25" customHeight="1" x14ac:dyDescent="0.3">
      <c r="A215" s="39">
        <f>SUBTOTAL(103,B$4:B215)</f>
        <v>212</v>
      </c>
      <c r="B215" s="21">
        <f>purchase!A216</f>
        <v>212</v>
      </c>
      <c r="C215" s="43" t="str">
        <f>purchase!B216</f>
        <v>পেয়াজ (ইন্ডিয়ান)</v>
      </c>
      <c r="D215" s="21" t="str">
        <f>purchase!C216</f>
        <v>কেজি</v>
      </c>
      <c r="E215" s="44">
        <f>store!X214</f>
        <v>12</v>
      </c>
      <c r="F215" s="44">
        <f t="shared" si="27"/>
        <v>600</v>
      </c>
      <c r="G215" s="44">
        <f>purchase!T216</f>
        <v>12</v>
      </c>
      <c r="H215" s="44">
        <f>G215*purchase!U216</f>
        <v>600</v>
      </c>
      <c r="I215" s="44">
        <f>store!E214</f>
        <v>0</v>
      </c>
      <c r="J215" s="44">
        <f>I215*store!D214</f>
        <v>0</v>
      </c>
      <c r="K215" s="44">
        <f t="shared" si="28"/>
        <v>0</v>
      </c>
      <c r="L215" s="44">
        <f t="shared" si="35"/>
        <v>0</v>
      </c>
      <c r="M215" s="45">
        <f>IF(ISERR((J215+H215)/(G215+I215)),purchase!U216,(J215+H215)/(G215+I215))</f>
        <v>50</v>
      </c>
      <c r="N215" s="46">
        <f t="shared" si="29"/>
        <v>600</v>
      </c>
      <c r="O215" s="46">
        <f t="shared" si="30"/>
        <v>600</v>
      </c>
      <c r="P215" s="47" t="b">
        <f t="shared" si="31"/>
        <v>1</v>
      </c>
      <c r="Q215" s="257" t="str">
        <f t="shared" si="32"/>
        <v>OK</v>
      </c>
      <c r="AJ215" s="64">
        <f t="shared" si="33"/>
        <v>50</v>
      </c>
      <c r="AK215" s="64">
        <f t="shared" si="34"/>
        <v>0</v>
      </c>
    </row>
    <row r="216" spans="1:37" ht="20.25" customHeight="1" x14ac:dyDescent="0.3">
      <c r="A216" s="42">
        <f>SUBTOTAL(103,B$4:B216)</f>
        <v>213</v>
      </c>
      <c r="B216" s="21">
        <f>purchase!A217</f>
        <v>213</v>
      </c>
      <c r="C216" s="43" t="str">
        <f>purchase!B217</f>
        <v xml:space="preserve"> চিকেন বল/ফিস ফিঙ্গার ২৫০/৫০০</v>
      </c>
      <c r="D216" s="21" t="str">
        <f>purchase!C217</f>
        <v>প্যাকেট</v>
      </c>
      <c r="E216" s="44">
        <f>store!X215</f>
        <v>17</v>
      </c>
      <c r="F216" s="44">
        <f t="shared" si="27"/>
        <v>4960.0769230769229</v>
      </c>
      <c r="G216" s="44">
        <f>purchase!T217</f>
        <v>0</v>
      </c>
      <c r="H216" s="44">
        <f>G216*purchase!U217</f>
        <v>0</v>
      </c>
      <c r="I216" s="44">
        <f>store!E215</f>
        <v>17</v>
      </c>
      <c r="J216" s="44">
        <f>I216*store!D215</f>
        <v>4960.0769230769229</v>
      </c>
      <c r="K216" s="44">
        <f t="shared" si="28"/>
        <v>0</v>
      </c>
      <c r="L216" s="44">
        <f t="shared" si="35"/>
        <v>0</v>
      </c>
      <c r="M216" s="45">
        <f>IF(ISERR((J216+H216)/(G216+I216)),purchase!U217,(J216+H216)/(G216+I216))</f>
        <v>291.76923076923077</v>
      </c>
      <c r="N216" s="46">
        <f t="shared" si="29"/>
        <v>4960.0769230769229</v>
      </c>
      <c r="O216" s="46">
        <f t="shared" si="30"/>
        <v>4960.0769230769229</v>
      </c>
      <c r="P216" s="47" t="b">
        <f t="shared" si="31"/>
        <v>1</v>
      </c>
      <c r="Q216" s="257" t="str">
        <f t="shared" si="32"/>
        <v>OK</v>
      </c>
      <c r="AJ216" s="64">
        <f t="shared" si="33"/>
        <v>291.76923076923077</v>
      </c>
      <c r="AK216" s="64">
        <f t="shared" si="34"/>
        <v>0</v>
      </c>
    </row>
    <row r="217" spans="1:37" ht="20.25" customHeight="1" x14ac:dyDescent="0.3">
      <c r="A217" s="42">
        <f>SUBTOTAL(103,B$4:B217)</f>
        <v>214</v>
      </c>
      <c r="B217" s="21">
        <f>purchase!A218</f>
        <v>214</v>
      </c>
      <c r="C217" s="43" t="str">
        <f>purchase!B218</f>
        <v xml:space="preserve">থাই আদা </v>
      </c>
      <c r="D217" s="21" t="str">
        <f>purchase!C218</f>
        <v>কেজি</v>
      </c>
      <c r="E217" s="44">
        <f>store!X216</f>
        <v>0</v>
      </c>
      <c r="F217" s="44">
        <f t="shared" si="27"/>
        <v>0</v>
      </c>
      <c r="G217" s="44">
        <f>purchase!T218</f>
        <v>0</v>
      </c>
      <c r="H217" s="44">
        <f>G217*purchase!U218</f>
        <v>0</v>
      </c>
      <c r="I217" s="44">
        <f>store!E216</f>
        <v>0</v>
      </c>
      <c r="J217" s="44">
        <f>I217*store!D216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IF(ISERR((J217+H217)/(G217+I217)),purchase!U218,(J217+H217)/(G217+I217))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57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 x14ac:dyDescent="0.3">
      <c r="A218" s="42">
        <f>SUBTOTAL(103,B$4:B218)</f>
        <v>215</v>
      </c>
      <c r="B218" s="21">
        <f>purchase!A219</f>
        <v>215</v>
      </c>
      <c r="C218" s="43" t="str">
        <f>purchase!B219</f>
        <v>থাই পাতা</v>
      </c>
      <c r="D218" s="21" t="str">
        <f>purchase!C219</f>
        <v>কেজি</v>
      </c>
      <c r="E218" s="44">
        <f>store!X217</f>
        <v>0</v>
      </c>
      <c r="F218" s="44">
        <f t="shared" si="27"/>
        <v>0</v>
      </c>
      <c r="G218" s="44">
        <f>purchase!T219</f>
        <v>0</v>
      </c>
      <c r="H218" s="44">
        <f>G218*purchase!U219</f>
        <v>0</v>
      </c>
      <c r="I218" s="44">
        <f>store!E217</f>
        <v>0</v>
      </c>
      <c r="J218" s="44">
        <f>I218*store!D217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IF(ISERR((J218+H218)/(G218+I218)),purchase!U219,(J218+H218)/(G218+I218))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57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 x14ac:dyDescent="0.3">
      <c r="A219" s="42">
        <f>SUBTOTAL(103,B$4:B219)</f>
        <v>216</v>
      </c>
      <c r="B219" s="21">
        <f>purchase!A220</f>
        <v>216</v>
      </c>
      <c r="C219" s="43" t="str">
        <f>purchase!B220</f>
        <v>মাশরুম</v>
      </c>
      <c r="D219" s="21" t="str">
        <f>purchase!C220</f>
        <v>কেজি</v>
      </c>
      <c r="E219" s="44">
        <f>store!X218</f>
        <v>0</v>
      </c>
      <c r="F219" s="44">
        <f t="shared" si="27"/>
        <v>0</v>
      </c>
      <c r="G219" s="44">
        <f>purchase!T220</f>
        <v>0</v>
      </c>
      <c r="H219" s="44">
        <f>G219*purchase!U220</f>
        <v>0</v>
      </c>
      <c r="I219" s="44">
        <f>store!E218</f>
        <v>0</v>
      </c>
      <c r="J219" s="44">
        <f>I219*store!D218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IF(ISERR((J219+H219)/(G219+I219)),purchase!U220,(J219+H219)/(G219+I219))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57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 x14ac:dyDescent="0.3">
      <c r="A220" s="42">
        <f>SUBTOTAL(103,B$4:B220)</f>
        <v>217</v>
      </c>
      <c r="B220" s="21">
        <f>purchase!A221</f>
        <v>217</v>
      </c>
      <c r="C220" s="43" t="str">
        <f>purchase!B221</f>
        <v>কনফ্লাওয়ার</v>
      </c>
      <c r="D220" s="21" t="str">
        <f>purchase!C221</f>
        <v>পিস</v>
      </c>
      <c r="E220" s="44">
        <f>store!X219</f>
        <v>0</v>
      </c>
      <c r="F220" s="44">
        <f t="shared" si="27"/>
        <v>0</v>
      </c>
      <c r="G220" s="44">
        <f>purchase!T221</f>
        <v>0</v>
      </c>
      <c r="H220" s="44">
        <f>G220*purchase!U221</f>
        <v>0</v>
      </c>
      <c r="I220" s="44">
        <f>store!E219</f>
        <v>0</v>
      </c>
      <c r="J220" s="44">
        <f>I220*store!D219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IF(ISERR((J220+H220)/(G220+I220)),purchase!U221,(J220+H220)/(G220+I220))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57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 x14ac:dyDescent="0.3">
      <c r="A221" s="42">
        <f>SUBTOTAL(103,B$4:B221)</f>
        <v>218</v>
      </c>
      <c r="B221" s="21">
        <f>purchase!A222</f>
        <v>218</v>
      </c>
      <c r="C221" s="43" t="str">
        <f>purchase!B222</f>
        <v>মাজনী</v>
      </c>
      <c r="D221" s="21" t="str">
        <f>purchase!C222</f>
        <v>কেজি</v>
      </c>
      <c r="E221" s="44">
        <f>store!X220</f>
        <v>0</v>
      </c>
      <c r="F221" s="44">
        <f t="shared" si="27"/>
        <v>0</v>
      </c>
      <c r="G221" s="44">
        <f>purchase!T222</f>
        <v>0</v>
      </c>
      <c r="H221" s="44">
        <f>G221*purchase!U222</f>
        <v>0</v>
      </c>
      <c r="I221" s="44">
        <f>store!E220</f>
        <v>0</v>
      </c>
      <c r="J221" s="44">
        <f>I221*store!D220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IF(ISERR((J221+H221)/(G221+I221)),purchase!U222,(J221+H221)/(G221+I221))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57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 x14ac:dyDescent="0.3">
      <c r="A222" s="42">
        <f>SUBTOTAL(103,B$4:B222)</f>
        <v>219</v>
      </c>
      <c r="B222" s="21">
        <f>purchase!A223</f>
        <v>219</v>
      </c>
      <c r="C222" s="43" t="str">
        <f>purchase!B223</f>
        <v>চিজ/পনির</v>
      </c>
      <c r="D222" s="21" t="str">
        <f>purchase!C223</f>
        <v>কেজি</v>
      </c>
      <c r="E222" s="44">
        <f>store!X221</f>
        <v>0</v>
      </c>
      <c r="F222" s="44">
        <f t="shared" si="27"/>
        <v>0</v>
      </c>
      <c r="G222" s="44">
        <f>purchase!T223</f>
        <v>0</v>
      </c>
      <c r="H222" s="44">
        <f>G222*purchase!U223</f>
        <v>0</v>
      </c>
      <c r="I222" s="44">
        <f>store!E221</f>
        <v>0</v>
      </c>
      <c r="J222" s="44">
        <f>I222*store!D221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IF(ISERR((J222+H222)/(G222+I222)),purchase!U223,(J222+H222)/(G222+I222))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57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 x14ac:dyDescent="0.3">
      <c r="A223" s="42">
        <f>SUBTOTAL(103,B$4:B223)</f>
        <v>220</v>
      </c>
      <c r="B223" s="21">
        <f>purchase!A224</f>
        <v>220</v>
      </c>
      <c r="C223" s="43" t="str">
        <f>purchase!B224</f>
        <v>পানি</v>
      </c>
      <c r="D223" s="21" t="str">
        <f>purchase!C224</f>
        <v>লিটার</v>
      </c>
      <c r="E223" s="44">
        <f>store!X222</f>
        <v>0</v>
      </c>
      <c r="F223" s="44">
        <f t="shared" si="27"/>
        <v>0</v>
      </c>
      <c r="G223" s="44">
        <f>purchase!T224</f>
        <v>0</v>
      </c>
      <c r="H223" s="44">
        <f>G223*purchase!U224</f>
        <v>0</v>
      </c>
      <c r="I223" s="44">
        <f>store!E222</f>
        <v>0</v>
      </c>
      <c r="J223" s="44">
        <f>I223*store!D222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IF(ISERR((J223+H223)/(G223+I223)),purchase!U224,(J223+H223)/(G223+I223))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57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 x14ac:dyDescent="0.3">
      <c r="A224" s="42">
        <f>SUBTOTAL(103,B$4:B224)</f>
        <v>221</v>
      </c>
      <c r="B224" s="21">
        <f>purchase!A225</f>
        <v>221</v>
      </c>
      <c r="C224" s="43" t="str">
        <f>purchase!B225</f>
        <v>বড় পানির জার</v>
      </c>
      <c r="D224" s="21" t="str">
        <f>purchase!C225</f>
        <v>পিস</v>
      </c>
      <c r="E224" s="44">
        <f>store!X223</f>
        <v>0</v>
      </c>
      <c r="F224" s="44">
        <f t="shared" si="27"/>
        <v>0</v>
      </c>
      <c r="G224" s="44">
        <f>purchase!T225</f>
        <v>0</v>
      </c>
      <c r="H224" s="44">
        <f>G224*purchase!U225</f>
        <v>0</v>
      </c>
      <c r="I224" s="44">
        <f>store!E223</f>
        <v>0</v>
      </c>
      <c r="J224" s="44">
        <f>I224*store!D223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IF(ISERR((J224+H224)/(G224+I224)),purchase!U225,(J224+H224)/(G224+I224))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57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 x14ac:dyDescent="0.3">
      <c r="A225" s="42">
        <f>SUBTOTAL(103,B$4:B225)</f>
        <v>222</v>
      </c>
      <c r="B225" s="21">
        <f>purchase!A226</f>
        <v>222</v>
      </c>
      <c r="C225" s="43" t="str">
        <f>purchase!B226</f>
        <v>মামপানি</v>
      </c>
      <c r="D225" s="21" t="str">
        <f>purchase!C226</f>
        <v>পিস</v>
      </c>
      <c r="E225" s="44">
        <f>store!X224</f>
        <v>0</v>
      </c>
      <c r="F225" s="44">
        <f t="shared" si="27"/>
        <v>0</v>
      </c>
      <c r="G225" s="44">
        <f>purchase!T226</f>
        <v>0</v>
      </c>
      <c r="H225" s="44">
        <f>G225*purchase!U226</f>
        <v>0</v>
      </c>
      <c r="I225" s="44">
        <f>store!E224</f>
        <v>0</v>
      </c>
      <c r="J225" s="44">
        <f>I225*store!D224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IF(ISERR((J225+H225)/(G225+I225)),purchase!U226,(J225+H225)/(G225+I225))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57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 x14ac:dyDescent="0.3">
      <c r="A226" s="42">
        <f>SUBTOTAL(103,B$4:B226)</f>
        <v>223</v>
      </c>
      <c r="B226" s="21">
        <f>purchase!A227</f>
        <v>223</v>
      </c>
      <c r="C226" s="43" t="str">
        <f>purchase!B227</f>
        <v>মুক্তাপানি (২লি:)</v>
      </c>
      <c r="D226" s="21" t="str">
        <f>purchase!C227</f>
        <v>পিস</v>
      </c>
      <c r="E226" s="44">
        <f>store!X225</f>
        <v>0</v>
      </c>
      <c r="F226" s="44">
        <f t="shared" si="27"/>
        <v>0</v>
      </c>
      <c r="G226" s="44">
        <f>purchase!T227</f>
        <v>0</v>
      </c>
      <c r="H226" s="44">
        <f>G226*purchase!U227</f>
        <v>0</v>
      </c>
      <c r="I226" s="44">
        <f>store!E225</f>
        <v>0</v>
      </c>
      <c r="J226" s="44">
        <f>I226*store!D225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IF(ISERR((J226+H226)/(G226+I226)),purchase!U227,(J226+H226)/(G226+I226))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57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 x14ac:dyDescent="0.3">
      <c r="A227" s="42">
        <f>SUBTOTAL(103,B$4:B227)</f>
        <v>224</v>
      </c>
      <c r="B227" s="21">
        <f>purchase!A228</f>
        <v>224</v>
      </c>
      <c r="C227" s="43" t="str">
        <f>purchase!B228</f>
        <v>মুক্তাপানি(৫০০ মি:লি:)</v>
      </c>
      <c r="D227" s="21" t="str">
        <f>purchase!C228</f>
        <v>পিস</v>
      </c>
      <c r="E227" s="44">
        <f>store!X226</f>
        <v>0</v>
      </c>
      <c r="F227" s="44">
        <f t="shared" si="27"/>
        <v>0</v>
      </c>
      <c r="G227" s="44">
        <f>purchase!T228</f>
        <v>0</v>
      </c>
      <c r="H227" s="44">
        <f>G227*purchase!U228</f>
        <v>0</v>
      </c>
      <c r="I227" s="44">
        <f>store!E226</f>
        <v>0</v>
      </c>
      <c r="J227" s="44">
        <f>I227*store!D226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IF(ISERR((J227+H227)/(G227+I227)),purchase!U228,(J227+H227)/(G227+I227))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57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 x14ac:dyDescent="0.3">
      <c r="A228" s="42">
        <f>SUBTOTAL(103,B$4:B228)</f>
        <v>225</v>
      </c>
      <c r="B228" s="21">
        <f>purchase!A229</f>
        <v>225</v>
      </c>
      <c r="C228" s="43" t="str">
        <f>purchase!B229</f>
        <v>মুক্তাপানি (২৫০মি:লি:)</v>
      </c>
      <c r="D228" s="21" t="str">
        <f>purchase!C229</f>
        <v>পিস</v>
      </c>
      <c r="E228" s="44">
        <f>store!X227</f>
        <v>0</v>
      </c>
      <c r="F228" s="44">
        <f t="shared" si="27"/>
        <v>0</v>
      </c>
      <c r="G228" s="44">
        <f>purchase!T229</f>
        <v>0</v>
      </c>
      <c r="H228" s="44">
        <f>G228*purchase!U229</f>
        <v>0</v>
      </c>
      <c r="I228" s="44">
        <f>store!E227</f>
        <v>0</v>
      </c>
      <c r="J228" s="44">
        <f>I228*store!D227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IF(ISERR((J228+H228)/(G228+I228)),purchase!U229,(J228+H228)/(G228+I228))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57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 x14ac:dyDescent="0.3">
      <c r="A229" s="42">
        <f>SUBTOTAL(103,B$4:B229)</f>
        <v>226</v>
      </c>
      <c r="B229" s="21">
        <f>purchase!A230</f>
        <v>226</v>
      </c>
      <c r="C229" s="43" t="str">
        <f>purchase!B230</f>
        <v>রাজভোগ মিষ্টি/লাড্ডু</v>
      </c>
      <c r="D229" s="21" t="str">
        <f>purchase!C230</f>
        <v>কেজি</v>
      </c>
      <c r="E229" s="44">
        <f>store!X228</f>
        <v>0</v>
      </c>
      <c r="F229" s="44">
        <f t="shared" si="27"/>
        <v>0</v>
      </c>
      <c r="G229" s="44">
        <f>purchase!T230</f>
        <v>0</v>
      </c>
      <c r="H229" s="44">
        <f>G229*purchase!U230</f>
        <v>0</v>
      </c>
      <c r="I229" s="44">
        <f>store!E228</f>
        <v>0</v>
      </c>
      <c r="J229" s="44">
        <f>I229*store!D228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IF(ISERR((J229+H229)/(G229+I229)),purchase!U230,(J229+H229)/(G229+I229))</f>
        <v>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57" t="str">
        <f t="shared" si="32"/>
        <v>×</v>
      </c>
      <c r="AJ229" s="64">
        <f t="shared" si="33"/>
        <v>0</v>
      </c>
      <c r="AK229" s="64">
        <f t="shared" si="34"/>
        <v>0</v>
      </c>
    </row>
    <row r="230" spans="1:37" ht="20.25" customHeight="1" x14ac:dyDescent="0.3">
      <c r="A230" s="39">
        <f>SUBTOTAL(103,B$4:B230)</f>
        <v>227</v>
      </c>
      <c r="B230" s="21">
        <f>purchase!A231</f>
        <v>227</v>
      </c>
      <c r="C230" s="43" t="str">
        <f>purchase!B231</f>
        <v>কাচাছানার সন্দেশ</v>
      </c>
      <c r="D230" s="21" t="str">
        <f>purchase!C231</f>
        <v>কেজি</v>
      </c>
      <c r="E230" s="44">
        <f>store!X229</f>
        <v>8.9</v>
      </c>
      <c r="F230" s="44">
        <f t="shared" si="27"/>
        <v>6052</v>
      </c>
      <c r="G230" s="44">
        <f>purchase!T231</f>
        <v>8.9</v>
      </c>
      <c r="H230" s="44">
        <f>G230*purchase!U231</f>
        <v>6052</v>
      </c>
      <c r="I230" s="44">
        <f>store!E229</f>
        <v>0</v>
      </c>
      <c r="J230" s="44">
        <f>I230*store!D229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IF(ISERR((J230+H230)/(G230+I230)),purchase!U231,(J230+H230)/(G230+I230))</f>
        <v>680</v>
      </c>
      <c r="N230" s="46">
        <f t="shared" si="29"/>
        <v>6052</v>
      </c>
      <c r="O230" s="46">
        <f t="shared" si="30"/>
        <v>6052</v>
      </c>
      <c r="P230" s="47" t="b">
        <f t="shared" si="31"/>
        <v>1</v>
      </c>
      <c r="Q230" s="257" t="str">
        <f t="shared" si="32"/>
        <v>OK</v>
      </c>
      <c r="AJ230" s="64">
        <f t="shared" si="33"/>
        <v>680</v>
      </c>
      <c r="AK230" s="64">
        <f t="shared" si="34"/>
        <v>0</v>
      </c>
    </row>
    <row r="231" spans="1:37" ht="20.25" customHeight="1" x14ac:dyDescent="0.3">
      <c r="A231" s="39">
        <f>SUBTOTAL(103,B$4:B231)</f>
        <v>228</v>
      </c>
      <c r="B231" s="21">
        <f>purchase!A232</f>
        <v>228</v>
      </c>
      <c r="C231" s="43" t="str">
        <f>purchase!B232</f>
        <v>কফিমেট (চা/কফি,সুগার/নন-সুগার)</v>
      </c>
      <c r="D231" s="21" t="str">
        <f>purchase!C232</f>
        <v>কেজি</v>
      </c>
      <c r="E231" s="44">
        <f>store!X230</f>
        <v>31</v>
      </c>
      <c r="F231" s="44">
        <f t="shared" si="27"/>
        <v>24905.750424273407</v>
      </c>
      <c r="G231" s="44">
        <f>purchase!T232</f>
        <v>0</v>
      </c>
      <c r="H231" s="44">
        <f>G231*purchase!U232</f>
        <v>0</v>
      </c>
      <c r="I231" s="44">
        <f>store!E230</f>
        <v>62.949999999999989</v>
      </c>
      <c r="J231" s="44">
        <f>I231*store!D230</f>
        <v>50574.74158735518</v>
      </c>
      <c r="K231" s="44">
        <f t="shared" si="28"/>
        <v>31.949999999999989</v>
      </c>
      <c r="L231" s="44">
        <f t="shared" si="35"/>
        <v>25668.991163081777</v>
      </c>
      <c r="M231" s="45">
        <f>IF(ISERR((J231+H231)/(G231+I231)),purchase!U232,(J231+H231)/(G231+I231))</f>
        <v>803.41130400881957</v>
      </c>
      <c r="N231" s="46">
        <f t="shared" si="29"/>
        <v>50574.74158735518</v>
      </c>
      <c r="O231" s="46">
        <f t="shared" si="30"/>
        <v>50574.74158735518</v>
      </c>
      <c r="P231" s="47" t="b">
        <f t="shared" si="31"/>
        <v>1</v>
      </c>
      <c r="Q231" s="257" t="str">
        <f t="shared" si="32"/>
        <v>OK</v>
      </c>
      <c r="AJ231" s="64">
        <f t="shared" si="33"/>
        <v>803.41130400881957</v>
      </c>
      <c r="AK231" s="64">
        <f t="shared" si="34"/>
        <v>31.949999999999989</v>
      </c>
    </row>
    <row r="232" spans="1:37" ht="20.25" customHeight="1" x14ac:dyDescent="0.3">
      <c r="A232" s="39">
        <f>SUBTOTAL(103,B$4:B232)</f>
        <v>229</v>
      </c>
      <c r="B232" s="21">
        <f>purchase!A233</f>
        <v>229</v>
      </c>
      <c r="C232" s="43" t="str">
        <f>purchase!B233</f>
        <v>কফি কাপ</v>
      </c>
      <c r="D232" s="21" t="str">
        <f>purchase!C233</f>
        <v>পিস</v>
      </c>
      <c r="E232" s="44">
        <f>store!X231</f>
        <v>2136</v>
      </c>
      <c r="F232" s="44">
        <f t="shared" si="27"/>
        <v>3261.939109583936</v>
      </c>
      <c r="G232" s="44">
        <f>purchase!T233</f>
        <v>0</v>
      </c>
      <c r="H232" s="44">
        <f>G232*purchase!U233</f>
        <v>0</v>
      </c>
      <c r="I232" s="44">
        <f>store!E231</f>
        <v>5078</v>
      </c>
      <c r="J232" s="44">
        <f>I232*store!D231</f>
        <v>7754.7410105183644</v>
      </c>
      <c r="K232" s="44">
        <f t="shared" si="28"/>
        <v>2942</v>
      </c>
      <c r="L232" s="44">
        <f t="shared" si="35"/>
        <v>4492.8019009344289</v>
      </c>
      <c r="M232" s="45">
        <f>IF(ISERR((J232+H232)/(G232+I232)),purchase!U233,(J232+H232)/(G232+I232))</f>
        <v>1.5271250513033408</v>
      </c>
      <c r="N232" s="46">
        <f t="shared" si="29"/>
        <v>7754.7410105183644</v>
      </c>
      <c r="O232" s="46">
        <f t="shared" si="30"/>
        <v>7754.7410105183644</v>
      </c>
      <c r="P232" s="47" t="b">
        <f t="shared" si="31"/>
        <v>1</v>
      </c>
      <c r="Q232" s="257" t="str">
        <f t="shared" si="32"/>
        <v>OK</v>
      </c>
      <c r="AJ232" s="64">
        <f t="shared" si="33"/>
        <v>1.5271250513033408</v>
      </c>
      <c r="AK232" s="64">
        <f t="shared" si="34"/>
        <v>2942</v>
      </c>
    </row>
    <row r="233" spans="1:37" ht="20.25" customHeight="1" x14ac:dyDescent="0.3">
      <c r="A233" s="39">
        <f>SUBTOTAL(103,B$4:B233)</f>
        <v>230</v>
      </c>
      <c r="B233" s="21">
        <f>purchase!A234</f>
        <v>230</v>
      </c>
      <c r="C233" s="43" t="str">
        <f>purchase!B234</f>
        <v>কাপদই/কাপ আইসক্রিম</v>
      </c>
      <c r="D233" s="21" t="str">
        <f>purchase!C234</f>
        <v>পিস</v>
      </c>
      <c r="E233" s="44">
        <f>store!X232</f>
        <v>276</v>
      </c>
      <c r="F233" s="44">
        <f t="shared" si="27"/>
        <v>6900</v>
      </c>
      <c r="G233" s="44">
        <f>purchase!T234</f>
        <v>270</v>
      </c>
      <c r="H233" s="44">
        <f>G233*purchase!U234</f>
        <v>6750</v>
      </c>
      <c r="I233" s="44">
        <f>store!E232</f>
        <v>91</v>
      </c>
      <c r="J233" s="44">
        <f>I233*store!D232</f>
        <v>2275</v>
      </c>
      <c r="K233" s="44">
        <f t="shared" si="28"/>
        <v>85</v>
      </c>
      <c r="L233" s="44">
        <f t="shared" si="35"/>
        <v>2125</v>
      </c>
      <c r="M233" s="45">
        <f>IF(ISERR((J233+H233)/(G233+I233)),purchase!U234,(J233+H233)/(G233+I233))</f>
        <v>25</v>
      </c>
      <c r="N233" s="46">
        <f t="shared" si="29"/>
        <v>9025</v>
      </c>
      <c r="O233" s="46">
        <f t="shared" si="30"/>
        <v>9025</v>
      </c>
      <c r="P233" s="47" t="b">
        <f t="shared" si="31"/>
        <v>1</v>
      </c>
      <c r="Q233" s="257" t="str">
        <f t="shared" si="32"/>
        <v>OK</v>
      </c>
      <c r="AJ233" s="64">
        <f t="shared" si="33"/>
        <v>25</v>
      </c>
      <c r="AK233" s="64">
        <f t="shared" si="34"/>
        <v>85</v>
      </c>
    </row>
    <row r="234" spans="1:37" ht="20.25" customHeight="1" x14ac:dyDescent="0.3">
      <c r="A234" s="42">
        <f>SUBTOTAL(103,B$4:B234)</f>
        <v>231</v>
      </c>
      <c r="B234" s="21">
        <f>purchase!A235</f>
        <v>231</v>
      </c>
      <c r="C234" s="43" t="str">
        <f>purchase!B235</f>
        <v xml:space="preserve">চমচম </v>
      </c>
      <c r="D234" s="21" t="str">
        <f>purchase!C235</f>
        <v>কেজি</v>
      </c>
      <c r="E234" s="44">
        <f>store!X233</f>
        <v>0</v>
      </c>
      <c r="F234" s="44">
        <f t="shared" si="27"/>
        <v>0</v>
      </c>
      <c r="G234" s="44">
        <f>purchase!T235</f>
        <v>0</v>
      </c>
      <c r="H234" s="44">
        <f>G234*purchase!U235</f>
        <v>0</v>
      </c>
      <c r="I234" s="44">
        <f>store!E233</f>
        <v>2</v>
      </c>
      <c r="J234" s="44">
        <f>I234*store!D233</f>
        <v>700</v>
      </c>
      <c r="K234" s="44">
        <f t="shared" si="28"/>
        <v>2</v>
      </c>
      <c r="L234" s="44">
        <f t="shared" si="35"/>
        <v>700</v>
      </c>
      <c r="M234" s="45">
        <f>IF(ISERR((J234+H234)/(G234+I234)),purchase!U235,(J234+H234)/(G234+I234))</f>
        <v>350</v>
      </c>
      <c r="N234" s="46">
        <f t="shared" si="29"/>
        <v>700</v>
      </c>
      <c r="O234" s="46">
        <f t="shared" si="30"/>
        <v>700</v>
      </c>
      <c r="P234" s="47" t="b">
        <f t="shared" si="31"/>
        <v>1</v>
      </c>
      <c r="Q234" s="257" t="str">
        <f t="shared" si="32"/>
        <v>OK</v>
      </c>
      <c r="AJ234" s="64">
        <f t="shared" si="33"/>
        <v>350</v>
      </c>
      <c r="AK234" s="64">
        <f t="shared" si="34"/>
        <v>2</v>
      </c>
    </row>
    <row r="235" spans="1:37" ht="20.25" customHeight="1" x14ac:dyDescent="0.3">
      <c r="A235" s="42">
        <f>SUBTOTAL(103,B$4:B235)</f>
        <v>232</v>
      </c>
      <c r="B235" s="21">
        <f>purchase!A236</f>
        <v>232</v>
      </c>
      <c r="C235" s="43" t="str">
        <f>purchase!B236</f>
        <v>রসমালাই</v>
      </c>
      <c r="D235" s="21" t="str">
        <f>purchase!C236</f>
        <v>কেজি</v>
      </c>
      <c r="E235" s="44">
        <f>store!X234</f>
        <v>0</v>
      </c>
      <c r="F235" s="44">
        <f t="shared" si="27"/>
        <v>0</v>
      </c>
      <c r="G235" s="44">
        <f>purchase!T236</f>
        <v>0</v>
      </c>
      <c r="H235" s="44">
        <f>G235*purchase!U236</f>
        <v>0</v>
      </c>
      <c r="I235" s="44">
        <f>store!E234</f>
        <v>0</v>
      </c>
      <c r="J235" s="44">
        <f>I235*store!D234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IF(ISERR((J235+H235)/(G235+I235)),purchase!U236,(J235+H235)/(G235+I235))</f>
        <v>600</v>
      </c>
      <c r="N235" s="46">
        <f t="shared" si="29"/>
        <v>0</v>
      </c>
      <c r="O235" s="46">
        <f t="shared" si="30"/>
        <v>0</v>
      </c>
      <c r="P235" s="47" t="b">
        <f t="shared" si="31"/>
        <v>1</v>
      </c>
      <c r="Q235" s="257" t="str">
        <f t="shared" si="32"/>
        <v>×</v>
      </c>
      <c r="AJ235" s="64">
        <f t="shared" si="33"/>
        <v>600</v>
      </c>
      <c r="AK235" s="64">
        <f t="shared" si="34"/>
        <v>0</v>
      </c>
    </row>
    <row r="236" spans="1:37" ht="20.25" customHeight="1" x14ac:dyDescent="0.3">
      <c r="A236" s="42">
        <f>SUBTOTAL(103,B$4:B236)</f>
        <v>233</v>
      </c>
      <c r="B236" s="21">
        <f>purchase!A237</f>
        <v>233</v>
      </c>
      <c r="C236" s="43" t="str">
        <f>purchase!B237</f>
        <v>জর্দ্দামিষ্টি</v>
      </c>
      <c r="D236" s="21" t="str">
        <f>purchase!C237</f>
        <v>কেজি</v>
      </c>
      <c r="E236" s="44">
        <f>store!X235</f>
        <v>0</v>
      </c>
      <c r="F236" s="44">
        <f t="shared" si="27"/>
        <v>0</v>
      </c>
      <c r="G236" s="44">
        <f>purchase!T237</f>
        <v>0</v>
      </c>
      <c r="H236" s="44">
        <f>G236*purchase!U237</f>
        <v>0</v>
      </c>
      <c r="I236" s="44">
        <f>store!E235</f>
        <v>0</v>
      </c>
      <c r="J236" s="44">
        <f>I236*store!D235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IF(ISERR((J236+H236)/(G236+I236)),purchase!U237,(J236+H236)/(G236+I236))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57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 x14ac:dyDescent="0.3">
      <c r="A237" s="42">
        <f>SUBTOTAL(103,B$4:B237)</f>
        <v>234</v>
      </c>
      <c r="B237" s="21">
        <f>purchase!A238</f>
        <v>234</v>
      </c>
      <c r="C237" s="43" t="str">
        <f>purchase!B238</f>
        <v>কালোজাম</v>
      </c>
      <c r="D237" s="21" t="str">
        <f>purchase!C238</f>
        <v>কেজি</v>
      </c>
      <c r="E237" s="44">
        <f>store!X236</f>
        <v>0</v>
      </c>
      <c r="F237" s="44">
        <f t="shared" si="27"/>
        <v>0</v>
      </c>
      <c r="G237" s="44">
        <f>purchase!T238</f>
        <v>0</v>
      </c>
      <c r="H237" s="44">
        <f>G237*purchase!U238</f>
        <v>0</v>
      </c>
      <c r="I237" s="44">
        <f>store!E236</f>
        <v>0</v>
      </c>
      <c r="J237" s="44">
        <f>I237*store!D236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IF(ISERR((J237+H237)/(G237+I237)),purchase!U238,(J237+H237)/(G237+I237))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57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 x14ac:dyDescent="0.3">
      <c r="A238" s="42">
        <f>SUBTOTAL(103,B$4:B238)</f>
        <v>235</v>
      </c>
      <c r="B238" s="21">
        <f>purchase!A239</f>
        <v>235</v>
      </c>
      <c r="C238" s="43" t="str">
        <f>purchase!B239</f>
        <v>দই (মিষ্টি/টক)</v>
      </c>
      <c r="D238" s="21" t="str">
        <f>purchase!C239</f>
        <v>কেজি</v>
      </c>
      <c r="E238" s="44">
        <f>store!X237</f>
        <v>0</v>
      </c>
      <c r="F238" s="44">
        <f t="shared" si="27"/>
        <v>0</v>
      </c>
      <c r="G238" s="44">
        <f>purchase!T239</f>
        <v>0</v>
      </c>
      <c r="H238" s="44">
        <f>G238*purchase!U239</f>
        <v>0</v>
      </c>
      <c r="I238" s="44">
        <f>store!E237</f>
        <v>0</v>
      </c>
      <c r="J238" s="44">
        <f>I238*store!D237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IF(ISERR((J238+H238)/(G238+I238)),purchase!U239,(J238+H238)/(G238+I238))</f>
        <v>380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57" t="str">
        <f t="shared" si="32"/>
        <v>×</v>
      </c>
      <c r="AJ238" s="64">
        <f t="shared" si="33"/>
        <v>380</v>
      </c>
      <c r="AK238" s="64">
        <f t="shared" si="34"/>
        <v>0</v>
      </c>
    </row>
    <row r="239" spans="1:37" ht="20.25" customHeight="1" x14ac:dyDescent="0.3">
      <c r="A239" s="42">
        <f>SUBTOTAL(103,B$4:B239)</f>
        <v>236</v>
      </c>
      <c r="B239" s="21">
        <f>purchase!A240</f>
        <v>236</v>
      </c>
      <c r="C239" s="43" t="str">
        <f>purchase!B240</f>
        <v>রসগোল্লা/বালুসাই</v>
      </c>
      <c r="D239" s="21" t="str">
        <f>purchase!C240</f>
        <v>কেজি</v>
      </c>
      <c r="E239" s="44">
        <f>store!X238</f>
        <v>0</v>
      </c>
      <c r="F239" s="44">
        <f t="shared" si="27"/>
        <v>0</v>
      </c>
      <c r="G239" s="44">
        <f>purchase!T240</f>
        <v>0</v>
      </c>
      <c r="H239" s="44">
        <f>G239*purchase!U240</f>
        <v>0</v>
      </c>
      <c r="I239" s="44">
        <f>store!E238</f>
        <v>0</v>
      </c>
      <c r="J239" s="44">
        <f>I239*store!D238</f>
        <v>0</v>
      </c>
      <c r="K239" s="44">
        <f t="shared" si="28"/>
        <v>0</v>
      </c>
      <c r="L239" s="44">
        <f t="shared" si="35"/>
        <v>0</v>
      </c>
      <c r="M239" s="45">
        <f>IF(ISERR((J239+H239)/(G239+I239)),purchase!U240,(J239+H239)/(G239+I239))</f>
        <v>1200</v>
      </c>
      <c r="N239" s="46">
        <f t="shared" si="29"/>
        <v>0</v>
      </c>
      <c r="O239" s="46">
        <f t="shared" si="30"/>
        <v>0</v>
      </c>
      <c r="P239" s="47" t="b">
        <f t="shared" si="31"/>
        <v>1</v>
      </c>
      <c r="Q239" s="257" t="str">
        <f t="shared" si="32"/>
        <v>×</v>
      </c>
      <c r="AJ239" s="64">
        <f t="shared" si="33"/>
        <v>1200</v>
      </c>
      <c r="AK239" s="64">
        <f t="shared" si="34"/>
        <v>0</v>
      </c>
    </row>
    <row r="240" spans="1:37" ht="20.25" customHeight="1" x14ac:dyDescent="0.3">
      <c r="A240" s="42">
        <f>SUBTOTAL(103,B$4:B240)</f>
        <v>237</v>
      </c>
      <c r="B240" s="21">
        <f>purchase!A241</f>
        <v>237</v>
      </c>
      <c r="C240" s="43" t="str">
        <f>purchase!B241</f>
        <v>জিলাপী/রেশমী জিলাপী</v>
      </c>
      <c r="D240" s="21" t="str">
        <f>purchase!C241</f>
        <v>কেজি</v>
      </c>
      <c r="E240" s="44">
        <f>store!X239</f>
        <v>0</v>
      </c>
      <c r="F240" s="44">
        <f t="shared" si="27"/>
        <v>0</v>
      </c>
      <c r="G240" s="44">
        <f>purchase!T241</f>
        <v>0</v>
      </c>
      <c r="H240" s="44">
        <f>G240*purchase!U241</f>
        <v>0</v>
      </c>
      <c r="I240" s="44">
        <f>store!E239</f>
        <v>0</v>
      </c>
      <c r="J240" s="44">
        <f>I240*store!D239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IF(ISERR((J240+H240)/(G240+I240)),purchase!U241,(J240+H240)/(G240+I240))</f>
        <v>320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57" t="str">
        <f t="shared" si="32"/>
        <v>×</v>
      </c>
      <c r="AJ240" s="64">
        <f t="shared" si="33"/>
        <v>320</v>
      </c>
      <c r="AK240" s="64">
        <f t="shared" si="34"/>
        <v>0</v>
      </c>
    </row>
    <row r="241" spans="1:37" ht="20.25" customHeight="1" x14ac:dyDescent="0.3">
      <c r="A241" s="42">
        <f>SUBTOTAL(103,B$4:B241)</f>
        <v>238</v>
      </c>
      <c r="B241" s="21">
        <f>purchase!A242</f>
        <v>238</v>
      </c>
      <c r="C241" s="43" t="str">
        <f>purchase!B242</f>
        <v>খেজুর গুড়</v>
      </c>
      <c r="D241" s="21" t="str">
        <f>purchase!C242</f>
        <v>কেজি</v>
      </c>
      <c r="E241" s="44">
        <f>store!X240</f>
        <v>0</v>
      </c>
      <c r="F241" s="44">
        <f t="shared" si="27"/>
        <v>0</v>
      </c>
      <c r="G241" s="44">
        <f>purchase!T242</f>
        <v>0</v>
      </c>
      <c r="H241" s="44">
        <f>G241*purchase!U242</f>
        <v>0</v>
      </c>
      <c r="I241" s="44">
        <f>store!E240</f>
        <v>4</v>
      </c>
      <c r="J241" s="44">
        <f>I241*store!D240</f>
        <v>1080</v>
      </c>
      <c r="K241" s="44">
        <f t="shared" si="28"/>
        <v>4</v>
      </c>
      <c r="L241" s="44">
        <f t="shared" si="35"/>
        <v>1080</v>
      </c>
      <c r="M241" s="45">
        <f>IF(ISERR((J241+H241)/(G241+I241)),purchase!U242,(J241+H241)/(G241+I241))</f>
        <v>270</v>
      </c>
      <c r="N241" s="46">
        <f t="shared" si="29"/>
        <v>1080</v>
      </c>
      <c r="O241" s="46">
        <f t="shared" si="30"/>
        <v>1080</v>
      </c>
      <c r="P241" s="47" t="b">
        <f t="shared" si="31"/>
        <v>1</v>
      </c>
      <c r="Q241" s="257" t="str">
        <f t="shared" si="32"/>
        <v>OK</v>
      </c>
      <c r="AJ241" s="64">
        <f t="shared" si="33"/>
        <v>270</v>
      </c>
      <c r="AK241" s="64">
        <f t="shared" si="34"/>
        <v>4</v>
      </c>
    </row>
    <row r="242" spans="1:37" ht="20.25" customHeight="1" x14ac:dyDescent="0.3">
      <c r="A242" s="42">
        <f>SUBTOTAL(103,B$4:B242)</f>
        <v>239</v>
      </c>
      <c r="B242" s="21">
        <f>purchase!A243</f>
        <v>239</v>
      </c>
      <c r="C242" s="43" t="str">
        <f>purchase!B243</f>
        <v>চানাচুর</v>
      </c>
      <c r="D242" s="21" t="str">
        <f>purchase!C243</f>
        <v>কেজি</v>
      </c>
      <c r="E242" s="44">
        <f>store!X241</f>
        <v>0</v>
      </c>
      <c r="F242" s="44">
        <f t="shared" si="27"/>
        <v>0</v>
      </c>
      <c r="G242" s="44">
        <f>purchase!T243</f>
        <v>0</v>
      </c>
      <c r="H242" s="44">
        <f>G242*purchase!U243</f>
        <v>0</v>
      </c>
      <c r="I242" s="44">
        <f>store!E241</f>
        <v>0</v>
      </c>
      <c r="J242" s="44">
        <f>I242*store!D241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IF(ISERR((J242+H242)/(G242+I242)),purchase!U243,(J242+H242)/(G242+I242))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57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 x14ac:dyDescent="0.3">
      <c r="A243" s="42">
        <f>SUBTOTAL(103,B$4:B243)</f>
        <v>240</v>
      </c>
      <c r="B243" s="21">
        <f>purchase!A244</f>
        <v>240</v>
      </c>
      <c r="C243" s="43" t="str">
        <f>purchase!B244</f>
        <v>ফক্স চকলেট</v>
      </c>
      <c r="D243" s="21" t="str">
        <f>purchase!C244</f>
        <v>পিস</v>
      </c>
      <c r="E243" s="44">
        <f>store!X242</f>
        <v>0</v>
      </c>
      <c r="F243" s="44">
        <f t="shared" si="27"/>
        <v>0</v>
      </c>
      <c r="G243" s="44">
        <f>purchase!T244</f>
        <v>0</v>
      </c>
      <c r="H243" s="44">
        <f>G243*purchase!U244</f>
        <v>0</v>
      </c>
      <c r="I243" s="44">
        <f>store!E242</f>
        <v>0</v>
      </c>
      <c r="J243" s="44">
        <f>I243*store!D242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IF(ISERR((J243+H243)/(G243+I243)),purchase!U244,(J243+H243)/(G243+I243))</f>
        <v>362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57" t="str">
        <f t="shared" si="32"/>
        <v>×</v>
      </c>
      <c r="AJ243" s="64">
        <f t="shared" si="33"/>
        <v>362</v>
      </c>
      <c r="AK243" s="64">
        <f t="shared" si="34"/>
        <v>0</v>
      </c>
    </row>
    <row r="244" spans="1:37" ht="20.25" customHeight="1" x14ac:dyDescent="0.3">
      <c r="A244" s="39">
        <f>SUBTOTAL(103,B$4:B244)</f>
        <v>241</v>
      </c>
      <c r="B244" s="21">
        <f>purchase!A245</f>
        <v>241</v>
      </c>
      <c r="C244" s="43" t="str">
        <f>purchase!B245</f>
        <v>পরোটা/রুটি/বন</v>
      </c>
      <c r="D244" s="21" t="str">
        <f>purchase!C245</f>
        <v>পিস</v>
      </c>
      <c r="E244" s="44">
        <f>store!X243</f>
        <v>305</v>
      </c>
      <c r="F244" s="44">
        <f t="shared" si="27"/>
        <v>2929</v>
      </c>
      <c r="G244" s="44">
        <f>purchase!T245</f>
        <v>305</v>
      </c>
      <c r="H244" s="44">
        <f>G244*purchase!U245</f>
        <v>2929</v>
      </c>
      <c r="I244" s="44">
        <f>store!E243</f>
        <v>0</v>
      </c>
      <c r="J244" s="44">
        <f>I244*store!D243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IF(ISERR((J244+H244)/(G244+I244)),purchase!U245,(J244+H244)/(G244+I244))</f>
        <v>9.6032786885245898</v>
      </c>
      <c r="N244" s="46">
        <f t="shared" si="29"/>
        <v>2929</v>
      </c>
      <c r="O244" s="46">
        <f t="shared" si="30"/>
        <v>2929</v>
      </c>
      <c r="P244" s="47" t="b">
        <f t="shared" si="31"/>
        <v>1</v>
      </c>
      <c r="Q244" s="257" t="str">
        <f t="shared" si="32"/>
        <v>OK</v>
      </c>
      <c r="AJ244" s="64">
        <f t="shared" si="33"/>
        <v>9.6032786885245898</v>
      </c>
      <c r="AK244" s="64">
        <f t="shared" si="34"/>
        <v>0</v>
      </c>
    </row>
    <row r="245" spans="1:37" ht="20.25" customHeight="1" x14ac:dyDescent="0.3">
      <c r="A245" s="39">
        <f>SUBTOTAL(103,B$4:B245)</f>
        <v>242</v>
      </c>
      <c r="B245" s="21">
        <f>purchase!A246</f>
        <v>242</v>
      </c>
      <c r="C245" s="43" t="str">
        <f>purchase!B246</f>
        <v>থাই স্যুপ</v>
      </c>
      <c r="D245" s="21" t="str">
        <f>purchase!C246</f>
        <v>কেজি</v>
      </c>
      <c r="E245" s="44">
        <f>store!X244</f>
        <v>0</v>
      </c>
      <c r="F245" s="44">
        <f t="shared" si="27"/>
        <v>0</v>
      </c>
      <c r="G245" s="44">
        <f>purchase!T246</f>
        <v>0</v>
      </c>
      <c r="H245" s="44">
        <f>G245*purchase!U246</f>
        <v>0</v>
      </c>
      <c r="I245" s="44">
        <f>store!E244</f>
        <v>0</v>
      </c>
      <c r="J245" s="44">
        <f>I245*store!D244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IF(ISERR((J245+H245)/(G245+I245)),purchase!U246,(J245+H245)/(G245+I245))</f>
        <v>515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57" t="str">
        <f t="shared" si="32"/>
        <v>×</v>
      </c>
      <c r="AJ245" s="64">
        <f t="shared" si="33"/>
        <v>515</v>
      </c>
      <c r="AK245" s="64">
        <f t="shared" si="34"/>
        <v>0</v>
      </c>
    </row>
    <row r="246" spans="1:37" ht="20.25" customHeight="1" x14ac:dyDescent="0.3">
      <c r="A246" s="42">
        <f>SUBTOTAL(103,B$4:B246)</f>
        <v>243</v>
      </c>
      <c r="B246" s="21">
        <f>purchase!A247</f>
        <v>243</v>
      </c>
      <c r="C246" s="43" t="str">
        <f>purchase!B247</f>
        <v>বাটার</v>
      </c>
      <c r="D246" s="21" t="str">
        <f>purchase!C247</f>
        <v>কেজি</v>
      </c>
      <c r="E246" s="44">
        <f>store!X245</f>
        <v>3</v>
      </c>
      <c r="F246" s="44">
        <f t="shared" si="27"/>
        <v>1038.3333333333333</v>
      </c>
      <c r="G246" s="44">
        <f>purchase!T247</f>
        <v>0</v>
      </c>
      <c r="H246" s="44">
        <f>G246*purchase!U247</f>
        <v>0</v>
      </c>
      <c r="I246" s="44">
        <f>store!E245</f>
        <v>5</v>
      </c>
      <c r="J246" s="44">
        <f>I246*store!D245</f>
        <v>1730.5555555555554</v>
      </c>
      <c r="K246" s="44">
        <f t="shared" si="28"/>
        <v>2</v>
      </c>
      <c r="L246" s="44">
        <f t="shared" si="35"/>
        <v>692.22222222222217</v>
      </c>
      <c r="M246" s="45">
        <f>IF(ISERR((J246+H246)/(G246+I246)),purchase!U247,(J246+H246)/(G246+I246))</f>
        <v>346.11111111111109</v>
      </c>
      <c r="N246" s="46">
        <f t="shared" si="29"/>
        <v>1730.5555555555554</v>
      </c>
      <c r="O246" s="46">
        <f t="shared" si="30"/>
        <v>1730.5555555555554</v>
      </c>
      <c r="P246" s="47" t="b">
        <f t="shared" si="31"/>
        <v>1</v>
      </c>
      <c r="Q246" s="257" t="str">
        <f t="shared" si="32"/>
        <v>OK</v>
      </c>
      <c r="AJ246" s="64">
        <f t="shared" si="33"/>
        <v>346.11111111111109</v>
      </c>
      <c r="AK246" s="64">
        <f t="shared" si="34"/>
        <v>2</v>
      </c>
    </row>
    <row r="247" spans="1:37" ht="20.25" customHeight="1" x14ac:dyDescent="0.3">
      <c r="A247" s="39">
        <f>SUBTOTAL(103,B$4:B247)</f>
        <v>244</v>
      </c>
      <c r="B247" s="21">
        <f>purchase!A248</f>
        <v>244</v>
      </c>
      <c r="C247" s="43" t="str">
        <f>purchase!B248</f>
        <v>বাবুর্চী বিল</v>
      </c>
      <c r="D247" s="21" t="str">
        <f>purchase!C248</f>
        <v>জন</v>
      </c>
      <c r="E247" s="44">
        <f>store!X246</f>
        <v>500</v>
      </c>
      <c r="F247" s="44">
        <f t="shared" si="27"/>
        <v>10000</v>
      </c>
      <c r="G247" s="44">
        <f>purchase!T248</f>
        <v>500</v>
      </c>
      <c r="H247" s="44">
        <f>G247*purchase!U248</f>
        <v>10000</v>
      </c>
      <c r="I247" s="44">
        <f>store!E246</f>
        <v>0</v>
      </c>
      <c r="J247" s="44">
        <f>I247*store!D246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IF(ISERR((J247+H247)/(G247+I247)),purchase!U248,(J247+H247)/(G247+I247))</f>
        <v>20</v>
      </c>
      <c r="N247" s="46">
        <f t="shared" si="29"/>
        <v>10000</v>
      </c>
      <c r="O247" s="46">
        <f t="shared" si="30"/>
        <v>10000</v>
      </c>
      <c r="P247" s="47" t="b">
        <f t="shared" si="31"/>
        <v>1</v>
      </c>
      <c r="Q247" s="257" t="str">
        <f t="shared" si="32"/>
        <v>OK</v>
      </c>
      <c r="AJ247" s="64">
        <f t="shared" si="33"/>
        <v>20</v>
      </c>
      <c r="AK247" s="64">
        <f t="shared" si="34"/>
        <v>0</v>
      </c>
    </row>
    <row r="248" spans="1:37" s="2" customFormat="1" ht="19.5" customHeight="1" x14ac:dyDescent="0.25">
      <c r="A248" s="39">
        <f>SUBTOTAL(103,B$4:B248)</f>
        <v>245</v>
      </c>
      <c r="B248" s="21">
        <f>purchase!A249</f>
        <v>245</v>
      </c>
      <c r="C248" s="21" t="str">
        <f>purchase!B249</f>
        <v>বিবিধ</v>
      </c>
      <c r="D248" s="21" t="str">
        <f>purchase!C249</f>
        <v>টাকা</v>
      </c>
      <c r="E248" s="271">
        <f>store!X247</f>
        <v>13566</v>
      </c>
      <c r="F248" s="271">
        <f t="shared" si="27"/>
        <v>13566</v>
      </c>
      <c r="G248" s="271">
        <f>purchase!T249</f>
        <v>6276</v>
      </c>
      <c r="H248" s="271">
        <f>G248*purchase!U249</f>
        <v>6276</v>
      </c>
      <c r="I248" s="271">
        <f>store!E247</f>
        <v>7290</v>
      </c>
      <c r="J248" s="271">
        <f>I248*store!D247</f>
        <v>7290</v>
      </c>
      <c r="K248" s="271">
        <f t="shared" si="28"/>
        <v>0</v>
      </c>
      <c r="L248" s="271">
        <f t="shared" si="35"/>
        <v>0</v>
      </c>
      <c r="M248" s="272">
        <f>IF(ISERR((J248+H248)/(G248+I248)),purchase!U249,(J248+H248)/(G248+I248))</f>
        <v>1</v>
      </c>
      <c r="N248" s="273">
        <f t="shared" si="29"/>
        <v>13566</v>
      </c>
      <c r="O248" s="273">
        <f t="shared" si="30"/>
        <v>13566</v>
      </c>
      <c r="P248" s="274" t="b">
        <f t="shared" si="31"/>
        <v>1</v>
      </c>
      <c r="Q248" s="275" t="str">
        <f t="shared" si="32"/>
        <v>OK</v>
      </c>
      <c r="AJ248" s="276">
        <f t="shared" si="33"/>
        <v>1</v>
      </c>
      <c r="AK248" s="276">
        <f t="shared" si="34"/>
        <v>0</v>
      </c>
    </row>
    <row r="249" spans="1:37" ht="20.25" customHeight="1" x14ac:dyDescent="0.3">
      <c r="A249" s="39">
        <f>SUBTOTAL(103,B$4:B249)</f>
        <v>246</v>
      </c>
      <c r="B249" s="21">
        <f>purchase!A250</f>
        <v>246</v>
      </c>
      <c r="C249" s="43" t="str">
        <f>purchase!B250</f>
        <v>রিক্সাভাড়া/গাড়ী ভাড়া</v>
      </c>
      <c r="D249" s="21" t="str">
        <f>purchase!C250</f>
        <v>টাকা</v>
      </c>
      <c r="E249" s="44">
        <f>store!X248</f>
        <v>470</v>
      </c>
      <c r="F249" s="44">
        <f t="shared" si="27"/>
        <v>470</v>
      </c>
      <c r="G249" s="44">
        <f>purchase!T250</f>
        <v>470</v>
      </c>
      <c r="H249" s="44">
        <f>G249*purchase!U250</f>
        <v>470</v>
      </c>
      <c r="I249" s="44">
        <f>store!E248</f>
        <v>0</v>
      </c>
      <c r="J249" s="44">
        <f>I249*store!D248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IF(ISERR((J249+H249)/(G249+I249)),purchase!U250,(J249+H249)/(G249+I249))</f>
        <v>1</v>
      </c>
      <c r="N249" s="46">
        <f t="shared" si="29"/>
        <v>470</v>
      </c>
      <c r="O249" s="46">
        <f t="shared" si="30"/>
        <v>470</v>
      </c>
      <c r="P249" s="47" t="b">
        <f t="shared" si="31"/>
        <v>1</v>
      </c>
      <c r="Q249" s="257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 x14ac:dyDescent="0.3">
      <c r="A250" s="39">
        <f>SUBTOTAL(103,B$4:B250)</f>
        <v>247</v>
      </c>
      <c r="B250" s="21">
        <f>purchase!A251</f>
        <v>247</v>
      </c>
      <c r="C250" s="43" t="str">
        <f>purchase!B251</f>
        <v>ক্রোকারিজ/ডেকোরেটর বিল</v>
      </c>
      <c r="D250" s="21" t="str">
        <f>purchase!C251</f>
        <v>টাকা</v>
      </c>
      <c r="E250" s="44">
        <f>store!X249</f>
        <v>7000</v>
      </c>
      <c r="F250" s="44">
        <f t="shared" si="27"/>
        <v>7000</v>
      </c>
      <c r="G250" s="44">
        <f>purchase!T251</f>
        <v>7000</v>
      </c>
      <c r="H250" s="44">
        <f>G250*purchase!U251</f>
        <v>7000</v>
      </c>
      <c r="I250" s="44">
        <f>store!E249</f>
        <v>0</v>
      </c>
      <c r="J250" s="44">
        <f>I250*store!D249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IF(ISERR((J250+H250)/(G250+I250)),purchase!U251,(J250+H250)/(G250+I250))</f>
        <v>1</v>
      </c>
      <c r="N250" s="46">
        <f t="shared" si="29"/>
        <v>7000</v>
      </c>
      <c r="O250" s="46">
        <f t="shared" si="30"/>
        <v>7000</v>
      </c>
      <c r="P250" s="47" t="b">
        <f t="shared" si="31"/>
        <v>1</v>
      </c>
      <c r="Q250" s="257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 x14ac:dyDescent="0.3">
      <c r="A251" s="39">
        <f>SUBTOTAL(103,B$4:B251)</f>
        <v>248</v>
      </c>
      <c r="B251" s="21">
        <f>purchase!A252</f>
        <v>248</v>
      </c>
      <c r="C251" s="43" t="str">
        <f>purchase!B252</f>
        <v>মাছ কাটা</v>
      </c>
      <c r="D251" s="21" t="str">
        <f>purchase!C252</f>
        <v>টাকা</v>
      </c>
      <c r="E251" s="44">
        <f>store!X250</f>
        <v>710</v>
      </c>
      <c r="F251" s="44">
        <f t="shared" si="27"/>
        <v>710</v>
      </c>
      <c r="G251" s="44">
        <f>purchase!T252</f>
        <v>710</v>
      </c>
      <c r="H251" s="44">
        <f>G251*purchase!U252</f>
        <v>710</v>
      </c>
      <c r="I251" s="44">
        <f>store!E250</f>
        <v>0</v>
      </c>
      <c r="J251" s="44">
        <f>I251*store!D250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IF(ISERR((J251+H251)/(G251+I251)),purchase!U252,(J251+H251)/(G251+I251))</f>
        <v>1</v>
      </c>
      <c r="N251" s="46">
        <f t="shared" si="29"/>
        <v>710</v>
      </c>
      <c r="O251" s="46">
        <f t="shared" si="30"/>
        <v>710</v>
      </c>
      <c r="P251" s="47" t="b">
        <f t="shared" si="31"/>
        <v>1</v>
      </c>
      <c r="Q251" s="257" t="str">
        <f t="shared" si="32"/>
        <v>OK</v>
      </c>
      <c r="AJ251" s="64">
        <f t="shared" si="33"/>
        <v>1</v>
      </c>
      <c r="AK251" s="64">
        <f t="shared" si="34"/>
        <v>0</v>
      </c>
    </row>
    <row r="252" spans="1:37" ht="20.25" customHeight="1" x14ac:dyDescent="0.3">
      <c r="A252" s="39">
        <f>SUBTOTAL(103,B$4:B252)</f>
        <v>249</v>
      </c>
      <c r="B252" s="21">
        <f>purchase!A253</f>
        <v>249</v>
      </c>
      <c r="C252" s="43" t="str">
        <f>purchase!B253</f>
        <v>মিনতি</v>
      </c>
      <c r="D252" s="21" t="str">
        <f>purchase!C253</f>
        <v>টাকা</v>
      </c>
      <c r="E252" s="44">
        <f>store!X251</f>
        <v>2230</v>
      </c>
      <c r="F252" s="44">
        <f t="shared" si="27"/>
        <v>2230</v>
      </c>
      <c r="G252" s="44">
        <f>purchase!T253</f>
        <v>2230</v>
      </c>
      <c r="H252" s="44">
        <f>G252*purchase!U253</f>
        <v>2230</v>
      </c>
      <c r="I252" s="44">
        <f>store!E251</f>
        <v>0</v>
      </c>
      <c r="J252" s="44">
        <f>I252*store!D251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IF(ISERR((J252+H252)/(G252+I252)),purchase!U253,(J252+H252)/(G252+I252))</f>
        <v>1</v>
      </c>
      <c r="N252" s="46">
        <f t="shared" si="29"/>
        <v>2230</v>
      </c>
      <c r="O252" s="46">
        <f t="shared" si="30"/>
        <v>2230</v>
      </c>
      <c r="P252" s="47" t="b">
        <f t="shared" si="31"/>
        <v>1</v>
      </c>
      <c r="Q252" s="257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 x14ac:dyDescent="0.3">
      <c r="A253" s="39">
        <f>SUBTOTAL(103,B$4:B253)</f>
        <v>250</v>
      </c>
      <c r="B253" s="21">
        <f>purchase!A254</f>
        <v>250</v>
      </c>
      <c r="C253" s="43" t="str">
        <f>purchase!B254</f>
        <v xml:space="preserve">অতিরিক্ত জনবল বাবদ </v>
      </c>
      <c r="D253" s="21" t="str">
        <f>purchase!C254</f>
        <v>টাকা</v>
      </c>
      <c r="E253" s="44">
        <f>store!X252</f>
        <v>14600</v>
      </c>
      <c r="F253" s="44">
        <f t="shared" si="27"/>
        <v>14600</v>
      </c>
      <c r="G253" s="44">
        <f>purchase!T254</f>
        <v>14600</v>
      </c>
      <c r="H253" s="44">
        <f>G253*purchase!U254</f>
        <v>14600</v>
      </c>
      <c r="I253" s="44">
        <f>store!E252</f>
        <v>0</v>
      </c>
      <c r="J253" s="44">
        <f>I253*store!D252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IF(ISERR((J253+H253)/(G253+I253)),purchase!U254,(J253+H253)/(G253+I253))</f>
        <v>1</v>
      </c>
      <c r="N253" s="46">
        <f t="shared" si="29"/>
        <v>14600</v>
      </c>
      <c r="O253" s="46">
        <f t="shared" si="30"/>
        <v>14600</v>
      </c>
      <c r="P253" s="47" t="b">
        <f t="shared" si="31"/>
        <v>1</v>
      </c>
      <c r="Q253" s="257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 x14ac:dyDescent="0.3">
      <c r="A254" s="269"/>
      <c r="B254" s="22"/>
      <c r="C254" s="30"/>
      <c r="D254" s="25"/>
      <c r="E254" s="49"/>
      <c r="F254" s="193">
        <f>SUM(F4:F253)</f>
        <v>478656.21282585943</v>
      </c>
      <c r="G254" s="194"/>
      <c r="H254" s="193">
        <f>SUM(H4:H253)</f>
        <v>429952</v>
      </c>
      <c r="I254" s="194"/>
      <c r="J254" s="193">
        <f>SUM(J4:J253)</f>
        <v>133356.2956696506</v>
      </c>
      <c r="K254" s="195"/>
      <c r="L254" s="193">
        <f>SUM(L4:L253)</f>
        <v>84652.082843791082</v>
      </c>
      <c r="M254" s="38"/>
      <c r="N254" s="23"/>
      <c r="O254" s="23"/>
      <c r="P254" s="23"/>
    </row>
    <row r="255" spans="1:37" ht="16.5" customHeight="1" x14ac:dyDescent="0.3">
      <c r="A255" s="269"/>
      <c r="B255" s="22"/>
      <c r="C255" s="30"/>
      <c r="D255" s="25"/>
      <c r="E255" s="25"/>
      <c r="F255" s="40" t="s">
        <v>356</v>
      </c>
      <c r="G255" s="24"/>
      <c r="H255" s="40" t="s">
        <v>357</v>
      </c>
      <c r="I255" s="24"/>
      <c r="J255" s="40" t="s">
        <v>358</v>
      </c>
      <c r="K255" s="24"/>
      <c r="L255" s="40" t="s">
        <v>359</v>
      </c>
      <c r="M255" s="38"/>
      <c r="N255" s="48"/>
      <c r="O255" s="23"/>
      <c r="P255" s="23"/>
    </row>
    <row r="256" spans="1:37" ht="20.25" customHeight="1" x14ac:dyDescent="0.3">
      <c r="B256" s="1"/>
      <c r="C256" s="8"/>
    </row>
    <row r="257" spans="2:14" ht="20.25" customHeight="1" x14ac:dyDescent="0.3">
      <c r="B257" s="1"/>
      <c r="H257" s="6"/>
      <c r="N257" s="7"/>
    </row>
    <row r="258" spans="2:14" ht="20.25" customHeight="1" x14ac:dyDescent="0.3">
      <c r="H258" s="6"/>
    </row>
    <row r="259" spans="2:14" ht="20.25" customHeight="1" x14ac:dyDescent="0.3">
      <c r="J259" s="246"/>
    </row>
    <row r="283" spans="3:6" ht="16.5" customHeight="1" x14ac:dyDescent="0.3">
      <c r="C283" s="318"/>
      <c r="D283" s="318"/>
      <c r="E283" s="318"/>
      <c r="F283" s="318"/>
    </row>
    <row r="284" spans="3:6" ht="20.25" customHeight="1" x14ac:dyDescent="0.4">
      <c r="C284" s="54"/>
      <c r="D284" s="55"/>
      <c r="E284" s="315"/>
      <c r="F284" s="315"/>
    </row>
    <row r="285" spans="3:6" ht="20.25" customHeight="1" x14ac:dyDescent="0.4">
      <c r="C285" s="56"/>
      <c r="D285" s="55"/>
      <c r="E285" s="315"/>
      <c r="F285" s="315"/>
    </row>
    <row r="286" spans="3:6" ht="20.25" customHeight="1" x14ac:dyDescent="0.4">
      <c r="C286" s="56"/>
      <c r="D286" s="55"/>
      <c r="E286" s="315"/>
      <c r="F286" s="315"/>
    </row>
    <row r="287" spans="3:6" ht="20.25" customHeight="1" x14ac:dyDescent="0.4">
      <c r="C287" s="56"/>
      <c r="D287" s="55"/>
      <c r="E287" s="315"/>
      <c r="F287" s="315"/>
    </row>
    <row r="288" spans="3:6" ht="20.25" customHeight="1" x14ac:dyDescent="0.4">
      <c r="C288" s="56"/>
      <c r="D288" s="55"/>
      <c r="E288" s="315"/>
      <c r="F288" s="315"/>
    </row>
    <row r="289" spans="3:6" ht="20.25" customHeight="1" x14ac:dyDescent="0.4">
      <c r="C289" s="56"/>
      <c r="D289" s="55"/>
      <c r="E289" s="315"/>
      <c r="F289" s="315"/>
    </row>
    <row r="290" spans="3:6" ht="20.25" customHeight="1" x14ac:dyDescent="0.4">
      <c r="C290" s="56"/>
      <c r="D290" s="55"/>
      <c r="E290" s="319"/>
      <c r="F290" s="319"/>
    </row>
    <row r="291" spans="3:6" ht="20.25" customHeight="1" x14ac:dyDescent="0.4">
      <c r="C291" s="56"/>
      <c r="D291" s="55"/>
      <c r="E291" s="315"/>
      <c r="F291" s="315"/>
    </row>
    <row r="292" spans="3:6" ht="20.25" customHeight="1" x14ac:dyDescent="0.4">
      <c r="C292" s="56"/>
      <c r="D292" s="55"/>
      <c r="E292" s="315"/>
      <c r="F292" s="315"/>
    </row>
    <row r="294" spans="3:6" ht="20.25" customHeight="1" x14ac:dyDescent="0.4">
      <c r="C294" s="56"/>
      <c r="D294" s="315"/>
      <c r="E294" s="315"/>
      <c r="F294" s="315"/>
    </row>
    <row r="295" spans="3:6" ht="20.25" customHeight="1" x14ac:dyDescent="0.4">
      <c r="C295" s="56"/>
      <c r="D295" s="315"/>
      <c r="E295" s="315"/>
      <c r="F295" s="315"/>
    </row>
    <row r="296" spans="3:6" ht="20.25" customHeight="1" x14ac:dyDescent="0.4">
      <c r="C296" s="56"/>
      <c r="D296" s="315"/>
      <c r="E296" s="315"/>
      <c r="F296" s="315"/>
    </row>
    <row r="297" spans="3:6" ht="20.25" customHeight="1" x14ac:dyDescent="0.4">
      <c r="C297" s="57"/>
      <c r="D297" s="315"/>
      <c r="E297" s="315"/>
      <c r="F297" s="315"/>
    </row>
  </sheetData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6" priority="3" operator="lessThan">
      <formula>0</formula>
    </cfRule>
  </conditionalFormatting>
  <conditionalFormatting sqref="P4:P253">
    <cfRule type="cellIs" dxfId="45" priority="5" operator="equal">
      <formula>FALSE</formula>
    </cfRule>
  </conditionalFormatting>
  <conditionalFormatting sqref="Q4:Q253">
    <cfRule type="cellIs" dxfId="44" priority="4" operator="equal">
      <formula>"SHOW"</formula>
    </cfRule>
  </conditionalFormatting>
  <conditionalFormatting sqref="Q1:Q1048576">
    <cfRule type="cellIs" dxfId="43" priority="1" operator="equal">
      <formula>"OK"</formula>
    </cfRule>
    <cfRule type="cellIs" dxfId="42" priority="2" operator="equal">
      <formula>"×"</formula>
    </cfRule>
  </conditionalFormatting>
  <pageMargins left="0.4" right="0.4" top="0.4" bottom="1" header="0" footer="0"/>
  <pageSetup paperSize="9" scale="69" orientation="portrait" r:id="rId1"/>
  <rowBreaks count="2" manualBreakCount="2">
    <brk id="70" max="16383" man="1"/>
    <brk id="18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Q260"/>
  <sheetViews>
    <sheetView showGridLines="0" zoomScaleNormal="100" workbookViewId="0">
      <selection activeCell="C18" sqref="C18"/>
    </sheetView>
  </sheetViews>
  <sheetFormatPr defaultColWidth="9.140625" defaultRowHeight="17.25" x14ac:dyDescent="0.25"/>
  <cols>
    <col min="1" max="1" width="4.7109375" style="3" customWidth="1"/>
    <col min="2" max="2" width="5.28515625" style="9" customWidth="1"/>
    <col min="3" max="3" width="26.28515625" style="9" customWidth="1"/>
    <col min="4" max="4" width="6.140625" style="9" customWidth="1"/>
    <col min="5" max="5" width="9.5703125" style="9" customWidth="1"/>
    <col min="6" max="6" width="10.140625" style="9" customWidth="1"/>
    <col min="7" max="8" width="10.28515625" style="9" customWidth="1"/>
    <col min="9" max="10" width="9.42578125" style="9" hidden="1" customWidth="1"/>
    <col min="11" max="12" width="9.85546875" style="9" hidden="1" customWidth="1"/>
    <col min="13" max="13" width="11.140625" style="3" customWidth="1"/>
    <col min="14" max="14" width="6.28515625" style="258" customWidth="1"/>
    <col min="15" max="15" width="6.28515625" style="9" customWidth="1"/>
    <col min="16" max="16" width="9.140625" style="9" customWidth="1"/>
    <col min="17" max="16384" width="9.140625" style="9"/>
  </cols>
  <sheetData>
    <row r="1" spans="1:17" ht="51.75" customHeight="1" x14ac:dyDescent="0.25">
      <c r="A1" s="324" t="s">
        <v>449</v>
      </c>
      <c r="B1" s="324"/>
      <c r="C1" s="324"/>
      <c r="D1" s="324"/>
      <c r="E1" s="324"/>
      <c r="F1" s="324"/>
      <c r="G1" s="324"/>
      <c r="H1" s="324"/>
      <c r="I1" s="325"/>
      <c r="J1" s="325"/>
      <c r="K1" s="325"/>
      <c r="L1" s="325"/>
      <c r="M1" s="324"/>
      <c r="N1" s="256"/>
      <c r="O1" s="65"/>
    </row>
    <row r="2" spans="1:17" ht="15" customHeight="1" x14ac:dyDescent="0.25">
      <c r="A2" s="327" t="s">
        <v>0</v>
      </c>
      <c r="B2" s="329" t="s">
        <v>226</v>
      </c>
      <c r="C2" s="331" t="s">
        <v>1</v>
      </c>
      <c r="D2" s="333" t="s">
        <v>2</v>
      </c>
      <c r="E2" s="34" t="str">
        <f>purchase!D2</f>
        <v xml:space="preserve"> দফা-১</v>
      </c>
      <c r="F2" s="34" t="str">
        <f>purchase!F2</f>
        <v xml:space="preserve"> দফা-২</v>
      </c>
      <c r="G2" s="34" t="s">
        <v>330</v>
      </c>
      <c r="H2" s="34" t="s">
        <v>331</v>
      </c>
      <c r="I2" s="34" t="s">
        <v>332</v>
      </c>
      <c r="J2" s="34" t="s">
        <v>333</v>
      </c>
      <c r="K2" s="34" t="s">
        <v>334</v>
      </c>
      <c r="L2" s="34" t="s">
        <v>335</v>
      </c>
      <c r="M2" s="335" t="s">
        <v>322</v>
      </c>
      <c r="N2" s="320" t="s">
        <v>364</v>
      </c>
      <c r="O2" s="24"/>
      <c r="Q2" s="255"/>
    </row>
    <row r="3" spans="1:17" ht="12" customHeight="1" x14ac:dyDescent="0.25">
      <c r="A3" s="328"/>
      <c r="B3" s="330"/>
      <c r="C3" s="332"/>
      <c r="D3" s="334"/>
      <c r="E3" s="35">
        <f>purchase!D3</f>
        <v>45712</v>
      </c>
      <c r="F3" s="35">
        <f>purchase!F3</f>
        <v>45713</v>
      </c>
      <c r="G3" s="35">
        <f>purchase!H3</f>
        <v>45714</v>
      </c>
      <c r="H3" s="35">
        <f>purchase!J3</f>
        <v>45715</v>
      </c>
      <c r="I3" s="35">
        <f>purchase!L3</f>
        <v>45716</v>
      </c>
      <c r="J3" s="35">
        <f>purchase!N3</f>
        <v>45717</v>
      </c>
      <c r="K3" s="35">
        <f>purchase!P3</f>
        <v>45718</v>
      </c>
      <c r="L3" s="35">
        <f>purchase!R3</f>
        <v>45719</v>
      </c>
      <c r="M3" s="336"/>
      <c r="N3" s="321"/>
      <c r="O3" s="24"/>
    </row>
    <row r="4" spans="1:17" ht="16.5" x14ac:dyDescent="0.3">
      <c r="A4" s="21">
        <f>SUBTOTAL(103,B$4:B4)</f>
        <v>1</v>
      </c>
      <c r="B4" s="21">
        <f>purchase!A5</f>
        <v>1</v>
      </c>
      <c r="C4" s="26" t="str">
        <f>purchase!B5</f>
        <v>মিনিকেট চাল (রশিদ)</v>
      </c>
      <c r="D4" s="11" t="str">
        <f>purchase!C5</f>
        <v>কেজি</v>
      </c>
      <c r="E4" s="33">
        <f>purchase!D5</f>
        <v>50</v>
      </c>
      <c r="F4" s="33">
        <f>purchase!F5</f>
        <v>0</v>
      </c>
      <c r="G4" s="33">
        <f>purchase!H5</f>
        <v>50</v>
      </c>
      <c r="H4" s="33">
        <f>purchase!J5</f>
        <v>0</v>
      </c>
      <c r="I4" s="33">
        <f>purchase!L5</f>
        <v>0</v>
      </c>
      <c r="J4" s="33">
        <f>purchase!N5</f>
        <v>0</v>
      </c>
      <c r="K4" s="33">
        <f>purchase!P5</f>
        <v>0</v>
      </c>
      <c r="L4" s="33">
        <f>purchase!R5</f>
        <v>0</v>
      </c>
      <c r="M4" s="21">
        <f>purchase!V5</f>
        <v>8150</v>
      </c>
      <c r="N4" s="257" t="str">
        <f>IF(M4&lt;&gt;0, "OK","×")</f>
        <v>OK</v>
      </c>
      <c r="O4" s="24"/>
    </row>
    <row r="5" spans="1:17" ht="15.75" hidden="1" customHeight="1" x14ac:dyDescent="0.3">
      <c r="A5" s="21">
        <f>SUBTOTAL(103,B$4:B5)</f>
        <v>1</v>
      </c>
      <c r="B5" s="21">
        <f>purchase!A6</f>
        <v>2</v>
      </c>
      <c r="C5" s="26" t="str">
        <f>purchase!B6</f>
        <v xml:space="preserve">নাজিরশাইল চাল </v>
      </c>
      <c r="D5" s="11" t="str">
        <f>purchase!C6</f>
        <v>কেজি</v>
      </c>
      <c r="E5" s="33">
        <f>purchase!D6</f>
        <v>0</v>
      </c>
      <c r="F5" s="33">
        <f>purchase!F6</f>
        <v>0</v>
      </c>
      <c r="G5" s="33">
        <f>purchase!H6</f>
        <v>0</v>
      </c>
      <c r="H5" s="33">
        <f>purchase!J6</f>
        <v>0</v>
      </c>
      <c r="I5" s="33">
        <f>purchase!L6</f>
        <v>0</v>
      </c>
      <c r="J5" s="33">
        <f>purchase!N6</f>
        <v>0</v>
      </c>
      <c r="K5" s="33">
        <f>purchase!P6</f>
        <v>0</v>
      </c>
      <c r="L5" s="33">
        <f>purchase!R6</f>
        <v>0</v>
      </c>
      <c r="M5" s="31">
        <f>purchase!V6</f>
        <v>0</v>
      </c>
      <c r="N5" s="257" t="str">
        <f t="shared" ref="N5:N68" si="0">IF(M5&lt;&gt;0, "OK","×")</f>
        <v>×</v>
      </c>
      <c r="O5" s="25"/>
    </row>
    <row r="6" spans="1:17" ht="16.5" x14ac:dyDescent="0.3">
      <c r="A6" s="21">
        <f>SUBTOTAL(103,B$4:B6)</f>
        <v>2</v>
      </c>
      <c r="B6" s="21">
        <f>purchase!A7</f>
        <v>3</v>
      </c>
      <c r="C6" s="26" t="str">
        <f>purchase!B7</f>
        <v xml:space="preserve">কাটারি চাল </v>
      </c>
      <c r="D6" s="11" t="str">
        <f>purchase!C7</f>
        <v>কেজি</v>
      </c>
      <c r="E6" s="33">
        <f>purchase!D7</f>
        <v>0</v>
      </c>
      <c r="F6" s="33">
        <f>purchase!F7</f>
        <v>0</v>
      </c>
      <c r="G6" s="33">
        <f>purchase!H7</f>
        <v>25</v>
      </c>
      <c r="H6" s="33">
        <f>purchase!J7</f>
        <v>0</v>
      </c>
      <c r="I6" s="33">
        <f>purchase!L7</f>
        <v>0</v>
      </c>
      <c r="J6" s="33">
        <f>purchase!N7</f>
        <v>0</v>
      </c>
      <c r="K6" s="33">
        <f>purchase!P7</f>
        <v>0</v>
      </c>
      <c r="L6" s="33">
        <f>purchase!R7</f>
        <v>0</v>
      </c>
      <c r="M6" s="21">
        <f>purchase!V7</f>
        <v>2950</v>
      </c>
      <c r="N6" s="257" t="str">
        <f t="shared" si="0"/>
        <v>OK</v>
      </c>
      <c r="O6" s="25"/>
    </row>
    <row r="7" spans="1:17" ht="16.5" x14ac:dyDescent="0.3">
      <c r="A7" s="21">
        <f>SUBTOTAL(103,B$4:B7)</f>
        <v>3</v>
      </c>
      <c r="B7" s="21">
        <f>purchase!A8</f>
        <v>4</v>
      </c>
      <c r="C7" s="26" t="str">
        <f>purchase!B8</f>
        <v>পোলাও চাল (এরফান)</v>
      </c>
      <c r="D7" s="11" t="str">
        <f>purchase!C8</f>
        <v>কেজি</v>
      </c>
      <c r="E7" s="33">
        <f>purchase!D8</f>
        <v>0</v>
      </c>
      <c r="F7" s="33">
        <f>purchase!F8</f>
        <v>0</v>
      </c>
      <c r="G7" s="33">
        <f>purchase!H8</f>
        <v>100</v>
      </c>
      <c r="H7" s="33">
        <f>purchase!J8</f>
        <v>0</v>
      </c>
      <c r="I7" s="33">
        <f>purchase!L8</f>
        <v>0</v>
      </c>
      <c r="J7" s="33">
        <f>purchase!N8</f>
        <v>0</v>
      </c>
      <c r="K7" s="33">
        <f>purchase!P8</f>
        <v>0</v>
      </c>
      <c r="L7" s="33">
        <f>purchase!R8</f>
        <v>0</v>
      </c>
      <c r="M7" s="21">
        <f>purchase!V8</f>
        <v>11600</v>
      </c>
      <c r="N7" s="257" t="str">
        <f t="shared" si="0"/>
        <v>OK</v>
      </c>
      <c r="O7" s="25"/>
    </row>
    <row r="8" spans="1:17" ht="16.5" hidden="1" x14ac:dyDescent="0.3">
      <c r="A8" s="21">
        <f>SUBTOTAL(103,B$4:B8)</f>
        <v>3</v>
      </c>
      <c r="B8" s="21">
        <f>purchase!A9</f>
        <v>5</v>
      </c>
      <c r="C8" s="26" t="str">
        <f>purchase!B9</f>
        <v>বাসমতি চাল</v>
      </c>
      <c r="D8" s="11" t="str">
        <f>purchase!C9</f>
        <v>কেজি</v>
      </c>
      <c r="E8" s="33">
        <f>purchase!D9</f>
        <v>0</v>
      </c>
      <c r="F8" s="33">
        <f>purchase!F9</f>
        <v>0</v>
      </c>
      <c r="G8" s="33">
        <f>purchase!H9</f>
        <v>0</v>
      </c>
      <c r="H8" s="33">
        <f>purchase!J9</f>
        <v>0</v>
      </c>
      <c r="I8" s="33">
        <f>purchase!L9</f>
        <v>0</v>
      </c>
      <c r="J8" s="33">
        <f>purchase!N9</f>
        <v>0</v>
      </c>
      <c r="K8" s="33">
        <f>purchase!P9</f>
        <v>0</v>
      </c>
      <c r="L8" s="33">
        <f>purchase!R9</f>
        <v>0</v>
      </c>
      <c r="M8" s="31">
        <f>purchase!V9</f>
        <v>0</v>
      </c>
      <c r="N8" s="257" t="str">
        <f t="shared" si="0"/>
        <v>×</v>
      </c>
      <c r="O8" s="25"/>
    </row>
    <row r="9" spans="1:17" ht="16.5" x14ac:dyDescent="0.3">
      <c r="A9" s="21">
        <f>SUBTOTAL(103,B$4:B9)</f>
        <v>4</v>
      </c>
      <c r="B9" s="21">
        <f>purchase!A10</f>
        <v>6</v>
      </c>
      <c r="C9" s="26" t="str">
        <f>purchase!B10</f>
        <v>মশুর ডাল</v>
      </c>
      <c r="D9" s="11" t="str">
        <f>purchase!C10</f>
        <v>কেজি</v>
      </c>
      <c r="E9" s="33">
        <f>purchase!D10</f>
        <v>0</v>
      </c>
      <c r="F9" s="33">
        <f>purchase!F10</f>
        <v>0</v>
      </c>
      <c r="G9" s="33">
        <f>purchase!H10</f>
        <v>0</v>
      </c>
      <c r="H9" s="33">
        <f>purchase!J10</f>
        <v>30</v>
      </c>
      <c r="I9" s="33">
        <f>purchase!L10</f>
        <v>0</v>
      </c>
      <c r="J9" s="33">
        <f>purchase!N10</f>
        <v>0</v>
      </c>
      <c r="K9" s="33">
        <f>purchase!P10</f>
        <v>0</v>
      </c>
      <c r="L9" s="33">
        <f>purchase!R10</f>
        <v>0</v>
      </c>
      <c r="M9" s="21">
        <f>purchase!V10</f>
        <v>3900</v>
      </c>
      <c r="N9" s="257" t="str">
        <f t="shared" si="0"/>
        <v>OK</v>
      </c>
      <c r="O9" s="24"/>
    </row>
    <row r="10" spans="1:17" ht="16.5" hidden="1" x14ac:dyDescent="0.3">
      <c r="A10" s="21">
        <f>SUBTOTAL(103,B$4:B10)</f>
        <v>4</v>
      </c>
      <c r="B10" s="21">
        <f>purchase!A11</f>
        <v>7</v>
      </c>
      <c r="C10" s="26" t="str">
        <f>purchase!B11</f>
        <v xml:space="preserve">মুগ ডাল </v>
      </c>
      <c r="D10" s="11" t="str">
        <f>purchase!C11</f>
        <v>কেজি</v>
      </c>
      <c r="E10" s="33">
        <f>purchase!D11</f>
        <v>0</v>
      </c>
      <c r="F10" s="33">
        <f>purchase!F11</f>
        <v>0</v>
      </c>
      <c r="G10" s="33">
        <f>purchase!H11</f>
        <v>0</v>
      </c>
      <c r="H10" s="33">
        <f>purchase!J11</f>
        <v>0</v>
      </c>
      <c r="I10" s="33">
        <f>purchase!L11</f>
        <v>0</v>
      </c>
      <c r="J10" s="33">
        <f>purchase!N11</f>
        <v>0</v>
      </c>
      <c r="K10" s="33">
        <f>purchase!P11</f>
        <v>0</v>
      </c>
      <c r="L10" s="33">
        <f>purchase!R11</f>
        <v>0</v>
      </c>
      <c r="M10" s="21">
        <f>purchase!V11</f>
        <v>0</v>
      </c>
      <c r="N10" s="257" t="str">
        <f t="shared" si="0"/>
        <v>×</v>
      </c>
      <c r="O10" s="25"/>
    </row>
    <row r="11" spans="1:17" ht="16.5" hidden="1" x14ac:dyDescent="0.3">
      <c r="A11" s="21">
        <f>SUBTOTAL(103,B$4:B11)</f>
        <v>4</v>
      </c>
      <c r="B11" s="21">
        <f>purchase!A12</f>
        <v>8</v>
      </c>
      <c r="C11" s="26" t="str">
        <f>purchase!B12</f>
        <v>বুটের ডাল</v>
      </c>
      <c r="D11" s="11" t="str">
        <f>purchase!C12</f>
        <v>কেজি</v>
      </c>
      <c r="E11" s="33">
        <f>purchase!D12</f>
        <v>0</v>
      </c>
      <c r="F11" s="33">
        <f>purchase!F12</f>
        <v>0</v>
      </c>
      <c r="G11" s="33">
        <f>purchase!H12</f>
        <v>0</v>
      </c>
      <c r="H11" s="33">
        <f>purchase!J12</f>
        <v>0</v>
      </c>
      <c r="I11" s="33">
        <f>purchase!L12</f>
        <v>0</v>
      </c>
      <c r="J11" s="33">
        <f>purchase!N12</f>
        <v>0</v>
      </c>
      <c r="K11" s="33">
        <f>purchase!P12</f>
        <v>0</v>
      </c>
      <c r="L11" s="33">
        <f>purchase!R12</f>
        <v>0</v>
      </c>
      <c r="M11" s="31">
        <f>purchase!V12</f>
        <v>0</v>
      </c>
      <c r="N11" s="257" t="str">
        <f t="shared" si="0"/>
        <v>×</v>
      </c>
      <c r="O11" s="25"/>
    </row>
    <row r="12" spans="1:17" ht="16.5" hidden="1" x14ac:dyDescent="0.3">
      <c r="A12" s="21">
        <f>SUBTOTAL(103,B$4:B12)</f>
        <v>4</v>
      </c>
      <c r="B12" s="21">
        <f>purchase!A13</f>
        <v>9</v>
      </c>
      <c r="C12" s="26" t="str">
        <f>purchase!B13</f>
        <v>সুজি</v>
      </c>
      <c r="D12" s="11" t="str">
        <f>purchase!C13</f>
        <v>কেজি</v>
      </c>
      <c r="E12" s="33">
        <f>purchase!D13</f>
        <v>0</v>
      </c>
      <c r="F12" s="33">
        <f>purchase!F13</f>
        <v>0</v>
      </c>
      <c r="G12" s="33">
        <f>purchase!H13</f>
        <v>0</v>
      </c>
      <c r="H12" s="33">
        <f>purchase!J13</f>
        <v>0</v>
      </c>
      <c r="I12" s="33">
        <f>purchase!L13</f>
        <v>0</v>
      </c>
      <c r="J12" s="33">
        <f>purchase!N13</f>
        <v>0</v>
      </c>
      <c r="K12" s="33">
        <f>purchase!P13</f>
        <v>0</v>
      </c>
      <c r="L12" s="33">
        <f>purchase!R13</f>
        <v>0</v>
      </c>
      <c r="M12" s="31">
        <f>purchase!V13</f>
        <v>0</v>
      </c>
      <c r="N12" s="257" t="str">
        <f t="shared" si="0"/>
        <v>×</v>
      </c>
      <c r="O12" s="25"/>
    </row>
    <row r="13" spans="1:17" ht="16.5" x14ac:dyDescent="0.3">
      <c r="A13" s="21">
        <f>SUBTOTAL(103,B$4:B13)</f>
        <v>5</v>
      </c>
      <c r="B13" s="21">
        <f>purchase!A14</f>
        <v>10</v>
      </c>
      <c r="C13" s="26" t="str">
        <f>purchase!B14</f>
        <v>আটা</v>
      </c>
      <c r="D13" s="11" t="str">
        <f>purchase!C14</f>
        <v>কেজি</v>
      </c>
      <c r="E13" s="33">
        <f>purchase!D14</f>
        <v>0</v>
      </c>
      <c r="F13" s="33">
        <f>purchase!F14</f>
        <v>0</v>
      </c>
      <c r="G13" s="33">
        <f>purchase!H14</f>
        <v>8</v>
      </c>
      <c r="H13" s="33">
        <f>purchase!J14</f>
        <v>0</v>
      </c>
      <c r="I13" s="33">
        <f>purchase!L14</f>
        <v>0</v>
      </c>
      <c r="J13" s="33">
        <f>purchase!N14</f>
        <v>0</v>
      </c>
      <c r="K13" s="33">
        <f>purchase!P14</f>
        <v>0</v>
      </c>
      <c r="L13" s="33">
        <f>purchase!R14</f>
        <v>0</v>
      </c>
      <c r="M13" s="21">
        <f>purchase!V14</f>
        <v>400</v>
      </c>
      <c r="N13" s="257" t="str">
        <f t="shared" si="0"/>
        <v>OK</v>
      </c>
      <c r="O13" s="25"/>
    </row>
    <row r="14" spans="1:17" ht="16.5" x14ac:dyDescent="0.3">
      <c r="A14" s="21">
        <f>SUBTOTAL(103,B$4:B14)</f>
        <v>6</v>
      </c>
      <c r="B14" s="21">
        <f>purchase!A15</f>
        <v>11</v>
      </c>
      <c r="C14" s="26" t="str">
        <f>purchase!B15</f>
        <v>সয়াবিন তেল</v>
      </c>
      <c r="D14" s="11" t="str">
        <f>purchase!C15</f>
        <v>লিটার</v>
      </c>
      <c r="E14" s="33">
        <f>purchase!D15</f>
        <v>5</v>
      </c>
      <c r="F14" s="33">
        <f>purchase!F15</f>
        <v>5</v>
      </c>
      <c r="G14" s="33">
        <f>purchase!H15</f>
        <v>55</v>
      </c>
      <c r="H14" s="33">
        <f>purchase!J15</f>
        <v>5</v>
      </c>
      <c r="I14" s="33">
        <f>purchase!L15</f>
        <v>0</v>
      </c>
      <c r="J14" s="33">
        <f>purchase!N15</f>
        <v>0</v>
      </c>
      <c r="K14" s="33">
        <f>purchase!P15</f>
        <v>0</v>
      </c>
      <c r="L14" s="33">
        <f>purchase!R15</f>
        <v>0</v>
      </c>
      <c r="M14" s="21">
        <f>purchase!V15</f>
        <v>12180</v>
      </c>
      <c r="N14" s="257" t="str">
        <f t="shared" si="0"/>
        <v>OK</v>
      </c>
      <c r="O14" s="24"/>
    </row>
    <row r="15" spans="1:17" ht="16.5" x14ac:dyDescent="0.3">
      <c r="A15" s="21">
        <f>SUBTOTAL(103,B$4:B15)</f>
        <v>7</v>
      </c>
      <c r="B15" s="21">
        <f>purchase!A16</f>
        <v>12</v>
      </c>
      <c r="C15" s="26" t="str">
        <f>purchase!B16</f>
        <v>সরিষার তেল</v>
      </c>
      <c r="D15" s="11" t="str">
        <f>purchase!C16</f>
        <v>লিটার</v>
      </c>
      <c r="E15" s="33">
        <f>purchase!D16</f>
        <v>2</v>
      </c>
      <c r="F15" s="33">
        <f>purchase!F16</f>
        <v>0</v>
      </c>
      <c r="G15" s="33">
        <f>purchase!H16</f>
        <v>1</v>
      </c>
      <c r="H15" s="33">
        <f>purchase!J16</f>
        <v>0</v>
      </c>
      <c r="I15" s="33">
        <f>purchase!L16</f>
        <v>0</v>
      </c>
      <c r="J15" s="33">
        <f>purchase!N16</f>
        <v>0</v>
      </c>
      <c r="K15" s="33">
        <f>purchase!P16</f>
        <v>0</v>
      </c>
      <c r="L15" s="33">
        <f>purchase!R16</f>
        <v>0</v>
      </c>
      <c r="M15" s="21">
        <f>purchase!V16</f>
        <v>920</v>
      </c>
      <c r="N15" s="257" t="str">
        <f t="shared" si="0"/>
        <v>OK</v>
      </c>
      <c r="O15" s="25"/>
    </row>
    <row r="16" spans="1:17" ht="16.5" hidden="1" x14ac:dyDescent="0.3">
      <c r="A16" s="21">
        <f>SUBTOTAL(103,B$4:B16)</f>
        <v>7</v>
      </c>
      <c r="B16" s="21">
        <f>purchase!A17</f>
        <v>13</v>
      </c>
      <c r="C16" s="26" t="str">
        <f>purchase!B17</f>
        <v>লবন</v>
      </c>
      <c r="D16" s="11" t="str">
        <f>purchase!C17</f>
        <v>কেজি</v>
      </c>
      <c r="E16" s="33">
        <f>purchase!D17</f>
        <v>0</v>
      </c>
      <c r="F16" s="33">
        <f>purchase!F17</f>
        <v>0</v>
      </c>
      <c r="G16" s="33">
        <f>purchase!H17</f>
        <v>0</v>
      </c>
      <c r="H16" s="33">
        <f>purchase!J17</f>
        <v>0</v>
      </c>
      <c r="I16" s="33">
        <f>purchase!L17</f>
        <v>0</v>
      </c>
      <c r="J16" s="33">
        <f>purchase!N17</f>
        <v>0</v>
      </c>
      <c r="K16" s="33">
        <f>purchase!P17</f>
        <v>0</v>
      </c>
      <c r="L16" s="33">
        <f>purchase!R17</f>
        <v>0</v>
      </c>
      <c r="M16" s="21">
        <f>purchase!V17</f>
        <v>0</v>
      </c>
      <c r="N16" s="257" t="str">
        <f t="shared" si="0"/>
        <v>×</v>
      </c>
      <c r="O16" s="24"/>
    </row>
    <row r="17" spans="1:15" ht="16.5" hidden="1" x14ac:dyDescent="0.3">
      <c r="A17" s="21">
        <f>SUBTOTAL(103,B$4:B17)</f>
        <v>7</v>
      </c>
      <c r="B17" s="21">
        <f>purchase!A18</f>
        <v>14</v>
      </c>
      <c r="C17" s="26" t="str">
        <f>purchase!B18</f>
        <v>হালিম মিক্স</v>
      </c>
      <c r="D17" s="11" t="str">
        <f>purchase!C18</f>
        <v>পিস</v>
      </c>
      <c r="E17" s="33">
        <f>purchase!D18</f>
        <v>0</v>
      </c>
      <c r="F17" s="33">
        <f>purchase!F18</f>
        <v>0</v>
      </c>
      <c r="G17" s="33">
        <f>purchase!H18</f>
        <v>0</v>
      </c>
      <c r="H17" s="33">
        <f>purchase!J18</f>
        <v>0</v>
      </c>
      <c r="I17" s="33">
        <f>purchase!L18</f>
        <v>0</v>
      </c>
      <c r="J17" s="33">
        <f>purchase!N18</f>
        <v>0</v>
      </c>
      <c r="K17" s="33">
        <f>purchase!P18</f>
        <v>0</v>
      </c>
      <c r="L17" s="33">
        <f>purchase!R18</f>
        <v>0</v>
      </c>
      <c r="M17" s="31">
        <f>purchase!V18</f>
        <v>0</v>
      </c>
      <c r="N17" s="257" t="str">
        <f t="shared" si="0"/>
        <v>×</v>
      </c>
      <c r="O17" s="25"/>
    </row>
    <row r="18" spans="1:15" ht="16.5" x14ac:dyDescent="0.3">
      <c r="A18" s="21">
        <f>SUBTOTAL(103,B$4:B18)</f>
        <v>8</v>
      </c>
      <c r="B18" s="21">
        <f>purchase!A19</f>
        <v>15</v>
      </c>
      <c r="C18" s="26" t="str">
        <f>purchase!B19</f>
        <v>টেষ্টিং সল্ট</v>
      </c>
      <c r="D18" s="11" t="str">
        <f>purchase!C19</f>
        <v>প্যাকেট</v>
      </c>
      <c r="E18" s="33">
        <f>purchase!D19</f>
        <v>0</v>
      </c>
      <c r="F18" s="33">
        <f>purchase!F19</f>
        <v>0</v>
      </c>
      <c r="G18" s="33">
        <f>purchase!H19</f>
        <v>0.4</v>
      </c>
      <c r="H18" s="33">
        <f>purchase!J19</f>
        <v>0</v>
      </c>
      <c r="I18" s="33">
        <f>purchase!L19</f>
        <v>0</v>
      </c>
      <c r="J18" s="33">
        <f>purchase!N19</f>
        <v>0</v>
      </c>
      <c r="K18" s="33">
        <f>purchase!P19</f>
        <v>0</v>
      </c>
      <c r="L18" s="33">
        <f>purchase!R19</f>
        <v>0</v>
      </c>
      <c r="M18" s="21">
        <f>purchase!V19</f>
        <v>160</v>
      </c>
      <c r="N18" s="257" t="str">
        <f t="shared" si="0"/>
        <v>OK</v>
      </c>
      <c r="O18" s="24"/>
    </row>
    <row r="19" spans="1:15" ht="16.5" hidden="1" x14ac:dyDescent="0.3">
      <c r="A19" s="21">
        <f>SUBTOTAL(103,B$4:B19)</f>
        <v>8</v>
      </c>
      <c r="B19" s="21">
        <f>purchase!A20</f>
        <v>16</v>
      </c>
      <c r="C19" s="26" t="str">
        <f>purchase!B20</f>
        <v>বিট লবন</v>
      </c>
      <c r="D19" s="11" t="str">
        <f>purchase!C20</f>
        <v>কেজি</v>
      </c>
      <c r="E19" s="33">
        <f>purchase!D20</f>
        <v>0</v>
      </c>
      <c r="F19" s="33">
        <f>purchase!F20</f>
        <v>0</v>
      </c>
      <c r="G19" s="33">
        <f>purchase!H20</f>
        <v>0</v>
      </c>
      <c r="H19" s="33">
        <f>purchase!J20</f>
        <v>0</v>
      </c>
      <c r="I19" s="33">
        <f>purchase!L20</f>
        <v>0</v>
      </c>
      <c r="J19" s="33">
        <f>purchase!N20</f>
        <v>0</v>
      </c>
      <c r="K19" s="33">
        <f>purchase!P20</f>
        <v>0</v>
      </c>
      <c r="L19" s="33">
        <f>purchase!R20</f>
        <v>0</v>
      </c>
      <c r="M19" s="21">
        <f>purchase!V20</f>
        <v>0</v>
      </c>
      <c r="N19" s="257" t="str">
        <f t="shared" si="0"/>
        <v>×</v>
      </c>
      <c r="O19" s="25"/>
    </row>
    <row r="20" spans="1:15" ht="16.5" x14ac:dyDescent="0.3">
      <c r="A20" s="21">
        <f>SUBTOTAL(103,B$4:B20)</f>
        <v>9</v>
      </c>
      <c r="B20" s="21">
        <f>purchase!A21</f>
        <v>17</v>
      </c>
      <c r="C20" s="26" t="str">
        <f>purchase!B21</f>
        <v>ন্যাপকিন টিসু্</v>
      </c>
      <c r="D20" s="11" t="str">
        <f>purchase!C21</f>
        <v>পিস</v>
      </c>
      <c r="E20" s="33">
        <f>purchase!D21</f>
        <v>0</v>
      </c>
      <c r="F20" s="33">
        <f>purchase!F21</f>
        <v>0</v>
      </c>
      <c r="G20" s="33">
        <f>purchase!H21</f>
        <v>63</v>
      </c>
      <c r="H20" s="33">
        <f>purchase!J21</f>
        <v>0</v>
      </c>
      <c r="I20" s="33">
        <f>purchase!L21</f>
        <v>0</v>
      </c>
      <c r="J20" s="33">
        <f>purchase!N21</f>
        <v>0</v>
      </c>
      <c r="K20" s="33">
        <f>purchase!P21</f>
        <v>0</v>
      </c>
      <c r="L20" s="33">
        <f>purchase!R21</f>
        <v>0</v>
      </c>
      <c r="M20" s="21">
        <f>purchase!V21</f>
        <v>3969</v>
      </c>
      <c r="N20" s="257" t="str">
        <f t="shared" si="0"/>
        <v>OK</v>
      </c>
      <c r="O20" s="24"/>
    </row>
    <row r="21" spans="1:15" ht="16.5" x14ac:dyDescent="0.3">
      <c r="A21" s="21">
        <f>SUBTOTAL(103,B$4:B21)</f>
        <v>10</v>
      </c>
      <c r="B21" s="21">
        <f>purchase!A22</f>
        <v>18</v>
      </c>
      <c r="C21" s="26" t="str">
        <f>purchase!B22</f>
        <v>ডিপ্লোমা দুধ</v>
      </c>
      <c r="D21" s="11" t="str">
        <f>purchase!C22</f>
        <v>কেজি</v>
      </c>
      <c r="E21" s="33">
        <f>purchase!D22</f>
        <v>0</v>
      </c>
      <c r="F21" s="33">
        <f>purchase!F22</f>
        <v>0.2</v>
      </c>
      <c r="G21" s="33">
        <f>purchase!H22</f>
        <v>6</v>
      </c>
      <c r="H21" s="33">
        <f>purchase!J22</f>
        <v>0</v>
      </c>
      <c r="I21" s="33">
        <f>purchase!L22</f>
        <v>0</v>
      </c>
      <c r="J21" s="33">
        <f>purchase!N22</f>
        <v>0</v>
      </c>
      <c r="K21" s="33">
        <f>purchase!P22</f>
        <v>0</v>
      </c>
      <c r="L21" s="33">
        <f>purchase!R22</f>
        <v>0</v>
      </c>
      <c r="M21" s="21">
        <f>purchase!V22</f>
        <v>5350</v>
      </c>
      <c r="N21" s="257" t="str">
        <f t="shared" si="0"/>
        <v>OK</v>
      </c>
      <c r="O21" s="25"/>
    </row>
    <row r="22" spans="1:15" ht="16.5" x14ac:dyDescent="0.3">
      <c r="A22" s="21">
        <f>SUBTOTAL(103,B$4:B22)</f>
        <v>11</v>
      </c>
      <c r="B22" s="21">
        <f>purchase!A23</f>
        <v>19</v>
      </c>
      <c r="C22" s="26" t="str">
        <f>purchase!B23</f>
        <v>টমেটোসস (১লি:)</v>
      </c>
      <c r="D22" s="11" t="str">
        <f>purchase!C23</f>
        <v>কেজি</v>
      </c>
      <c r="E22" s="33">
        <f>purchase!D23</f>
        <v>0</v>
      </c>
      <c r="F22" s="33">
        <f>purchase!F23</f>
        <v>0</v>
      </c>
      <c r="G22" s="33">
        <f>purchase!H23</f>
        <v>4</v>
      </c>
      <c r="H22" s="33">
        <f>purchase!J23</f>
        <v>0</v>
      </c>
      <c r="I22" s="33">
        <f>purchase!L23</f>
        <v>0</v>
      </c>
      <c r="J22" s="33">
        <f>purchase!N23</f>
        <v>0</v>
      </c>
      <c r="K22" s="33">
        <f>purchase!P23</f>
        <v>0</v>
      </c>
      <c r="L22" s="33">
        <f>purchase!R23</f>
        <v>0</v>
      </c>
      <c r="M22" s="21">
        <f>purchase!V23</f>
        <v>880</v>
      </c>
      <c r="N22" s="257" t="str">
        <f t="shared" si="0"/>
        <v>OK</v>
      </c>
      <c r="O22" s="25"/>
    </row>
    <row r="23" spans="1:15" ht="16.5" x14ac:dyDescent="0.3">
      <c r="A23" s="21">
        <f>SUBTOTAL(103,B$4:B23)</f>
        <v>12</v>
      </c>
      <c r="B23" s="21">
        <f>purchase!A24</f>
        <v>20</v>
      </c>
      <c r="C23" s="26" t="str">
        <f>purchase!B24</f>
        <v>পাতা সস (১০ গ্রাম)</v>
      </c>
      <c r="D23" s="11" t="str">
        <f>purchase!C24</f>
        <v>পিস</v>
      </c>
      <c r="E23" s="33">
        <f>purchase!D24</f>
        <v>0</v>
      </c>
      <c r="F23" s="33">
        <f>purchase!F24</f>
        <v>0</v>
      </c>
      <c r="G23" s="33">
        <f>purchase!H24</f>
        <v>1000</v>
      </c>
      <c r="H23" s="33">
        <f>purchase!J24</f>
        <v>0</v>
      </c>
      <c r="I23" s="33">
        <f>purchase!L24</f>
        <v>0</v>
      </c>
      <c r="J23" s="33">
        <f>purchase!N24</f>
        <v>0</v>
      </c>
      <c r="K23" s="33">
        <f>purchase!P24</f>
        <v>0</v>
      </c>
      <c r="L23" s="33">
        <f>purchase!R24</f>
        <v>0</v>
      </c>
      <c r="M23" s="21">
        <f>purchase!V24</f>
        <v>2300</v>
      </c>
      <c r="N23" s="257" t="str">
        <f t="shared" si="0"/>
        <v>OK</v>
      </c>
      <c r="O23" s="25"/>
    </row>
    <row r="24" spans="1:15" ht="16.5" hidden="1" x14ac:dyDescent="0.3">
      <c r="A24" s="21">
        <f>SUBTOTAL(103,B$4:B24)</f>
        <v>12</v>
      </c>
      <c r="B24" s="21">
        <f>purchase!A25</f>
        <v>21</v>
      </c>
      <c r="C24" s="26" t="str">
        <f>purchase!B25</f>
        <v>চিলিসস (৩৪০ গ্রাম)</v>
      </c>
      <c r="D24" s="11" t="str">
        <f>purchase!C25</f>
        <v>পিস</v>
      </c>
      <c r="E24" s="33">
        <f>purchase!D25</f>
        <v>0</v>
      </c>
      <c r="F24" s="33">
        <f>purchase!F25</f>
        <v>0</v>
      </c>
      <c r="G24" s="33">
        <f>purchase!H25</f>
        <v>0</v>
      </c>
      <c r="H24" s="33">
        <f>purchase!J25</f>
        <v>0</v>
      </c>
      <c r="I24" s="33">
        <f>purchase!L25</f>
        <v>0</v>
      </c>
      <c r="J24" s="33">
        <f>purchase!N25</f>
        <v>0</v>
      </c>
      <c r="K24" s="33">
        <f>purchase!P25</f>
        <v>0</v>
      </c>
      <c r="L24" s="33">
        <f>purchase!R25</f>
        <v>0</v>
      </c>
      <c r="M24" s="31">
        <f>purchase!V25</f>
        <v>0</v>
      </c>
      <c r="N24" s="257" t="str">
        <f t="shared" si="0"/>
        <v>×</v>
      </c>
      <c r="O24" s="25"/>
    </row>
    <row r="25" spans="1:15" ht="16.5" hidden="1" x14ac:dyDescent="0.3">
      <c r="A25" s="21">
        <f>SUBTOTAL(103,B$4:B25)</f>
        <v>12</v>
      </c>
      <c r="B25" s="21">
        <f>purchase!A26</f>
        <v>22</v>
      </c>
      <c r="C25" s="26" t="str">
        <f>purchase!B26</f>
        <v>বারবিকিউসস (৪৫০ গ্রাম)</v>
      </c>
      <c r="D25" s="11" t="str">
        <f>purchase!C26</f>
        <v>পিস</v>
      </c>
      <c r="E25" s="33">
        <f>purchase!D26</f>
        <v>0</v>
      </c>
      <c r="F25" s="33">
        <f>purchase!F26</f>
        <v>0</v>
      </c>
      <c r="G25" s="33">
        <f>purchase!H26</f>
        <v>0</v>
      </c>
      <c r="H25" s="33">
        <f>purchase!J26</f>
        <v>0</v>
      </c>
      <c r="I25" s="33">
        <f>purchase!L26</f>
        <v>0</v>
      </c>
      <c r="J25" s="33">
        <f>purchase!N26</f>
        <v>0</v>
      </c>
      <c r="K25" s="33">
        <f>purchase!P26</f>
        <v>0</v>
      </c>
      <c r="L25" s="33">
        <f>purchase!R26</f>
        <v>0</v>
      </c>
      <c r="M25" s="31">
        <f>purchase!V26</f>
        <v>0</v>
      </c>
      <c r="N25" s="257" t="str">
        <f t="shared" si="0"/>
        <v>×</v>
      </c>
      <c r="O25" s="25"/>
    </row>
    <row r="26" spans="1:15" ht="16.5" hidden="1" x14ac:dyDescent="0.3">
      <c r="A26" s="21">
        <f>SUBTOTAL(103,B$4:B26)</f>
        <v>12</v>
      </c>
      <c r="B26" s="21">
        <f>purchase!A27</f>
        <v>23</v>
      </c>
      <c r="C26" s="26" t="str">
        <f>purchase!B27</f>
        <v>ফিসসস (৭৫০ গ্রাম)</v>
      </c>
      <c r="D26" s="11" t="str">
        <f>purchase!C27</f>
        <v>পিস</v>
      </c>
      <c r="E26" s="33">
        <f>purchase!D27</f>
        <v>0</v>
      </c>
      <c r="F26" s="33">
        <f>purchase!F27</f>
        <v>0</v>
      </c>
      <c r="G26" s="33">
        <f>purchase!H27</f>
        <v>0</v>
      </c>
      <c r="H26" s="33">
        <f>purchase!J27</f>
        <v>0</v>
      </c>
      <c r="I26" s="33">
        <f>purchase!L27</f>
        <v>0</v>
      </c>
      <c r="J26" s="33">
        <f>purchase!N27</f>
        <v>0</v>
      </c>
      <c r="K26" s="33">
        <f>purchase!P27</f>
        <v>0</v>
      </c>
      <c r="L26" s="33">
        <f>purchase!R27</f>
        <v>0</v>
      </c>
      <c r="M26" s="31">
        <f>purchase!V27</f>
        <v>0</v>
      </c>
      <c r="N26" s="257" t="str">
        <f t="shared" si="0"/>
        <v>×</v>
      </c>
      <c r="O26" s="25"/>
    </row>
    <row r="27" spans="1:15" ht="16.5" hidden="1" x14ac:dyDescent="0.3">
      <c r="A27" s="21">
        <f>SUBTOTAL(103,B$4:B27)</f>
        <v>12</v>
      </c>
      <c r="B27" s="21">
        <f>purchase!A28</f>
        <v>24</v>
      </c>
      <c r="C27" s="26" t="str">
        <f>purchase!B28</f>
        <v>বারবিকিউ মসলা</v>
      </c>
      <c r="D27" s="11" t="str">
        <f>purchase!C28</f>
        <v>পিস</v>
      </c>
      <c r="E27" s="33">
        <f>purchase!D28</f>
        <v>0</v>
      </c>
      <c r="F27" s="33">
        <f>purchase!F28</f>
        <v>0</v>
      </c>
      <c r="G27" s="33">
        <f>purchase!H28</f>
        <v>0</v>
      </c>
      <c r="H27" s="33">
        <f>purchase!J28</f>
        <v>0</v>
      </c>
      <c r="I27" s="33">
        <f>purchase!L28</f>
        <v>0</v>
      </c>
      <c r="J27" s="33">
        <f>purchase!N28</f>
        <v>0</v>
      </c>
      <c r="K27" s="33">
        <f>purchase!P28</f>
        <v>0</v>
      </c>
      <c r="L27" s="33">
        <f>purchase!R28</f>
        <v>0</v>
      </c>
      <c r="M27" s="31">
        <f>purchase!V28</f>
        <v>0</v>
      </c>
      <c r="N27" s="257" t="str">
        <f t="shared" si="0"/>
        <v>×</v>
      </c>
      <c r="O27" s="25"/>
    </row>
    <row r="28" spans="1:15" ht="16.5" hidden="1" x14ac:dyDescent="0.3">
      <c r="A28" s="21">
        <f>SUBTOTAL(103,B$4:B28)</f>
        <v>12</v>
      </c>
      <c r="B28" s="21">
        <f>purchase!A29</f>
        <v>25</v>
      </c>
      <c r="C28" s="26" t="str">
        <f>purchase!B29</f>
        <v>ওয়েসটার সস (৪০০ গ্রাম)</v>
      </c>
      <c r="D28" s="11" t="str">
        <f>purchase!C29</f>
        <v>পিস</v>
      </c>
      <c r="E28" s="33">
        <f>purchase!D29</f>
        <v>0</v>
      </c>
      <c r="F28" s="33">
        <f>purchase!F29</f>
        <v>0</v>
      </c>
      <c r="G28" s="33">
        <f>purchase!H29</f>
        <v>0</v>
      </c>
      <c r="H28" s="33">
        <f>purchase!J29</f>
        <v>0</v>
      </c>
      <c r="I28" s="33">
        <f>purchase!L29</f>
        <v>0</v>
      </c>
      <c r="J28" s="33">
        <f>purchase!N29</f>
        <v>0</v>
      </c>
      <c r="K28" s="33">
        <f>purchase!P29</f>
        <v>0</v>
      </c>
      <c r="L28" s="33">
        <f>purchase!R29</f>
        <v>0</v>
      </c>
      <c r="M28" s="31">
        <f>purchase!V29</f>
        <v>0</v>
      </c>
      <c r="N28" s="257" t="str">
        <f t="shared" si="0"/>
        <v>×</v>
      </c>
      <c r="O28" s="25"/>
    </row>
    <row r="29" spans="1:15" ht="16.5" hidden="1" x14ac:dyDescent="0.3">
      <c r="A29" s="21">
        <f>SUBTOTAL(103,B$4:B29)</f>
        <v>12</v>
      </c>
      <c r="B29" s="21">
        <f>purchase!A30</f>
        <v>26</v>
      </c>
      <c r="C29" s="26" t="str">
        <f>purchase!B30</f>
        <v>সয়াসস</v>
      </c>
      <c r="D29" s="11" t="str">
        <f>purchase!C30</f>
        <v>কেজি</v>
      </c>
      <c r="E29" s="33">
        <f>purchase!D30</f>
        <v>0</v>
      </c>
      <c r="F29" s="33">
        <f>purchase!F30</f>
        <v>0</v>
      </c>
      <c r="G29" s="33">
        <f>purchase!H30</f>
        <v>0</v>
      </c>
      <c r="H29" s="33">
        <f>purchase!J30</f>
        <v>0</v>
      </c>
      <c r="I29" s="33">
        <f>purchase!L30</f>
        <v>0</v>
      </c>
      <c r="J29" s="33">
        <f>purchase!N30</f>
        <v>0</v>
      </c>
      <c r="K29" s="33">
        <f>purchase!P30</f>
        <v>0</v>
      </c>
      <c r="L29" s="33">
        <f>purchase!R30</f>
        <v>0</v>
      </c>
      <c r="M29" s="31">
        <f>purchase!V30</f>
        <v>0</v>
      </c>
      <c r="N29" s="257" t="str">
        <f t="shared" si="0"/>
        <v>×</v>
      </c>
      <c r="O29" s="25"/>
    </row>
    <row r="30" spans="1:15" ht="16.5" x14ac:dyDescent="0.3">
      <c r="A30" s="21">
        <f>SUBTOTAL(103,B$4:B30)</f>
        <v>13</v>
      </c>
      <c r="B30" s="21">
        <f>purchase!A31</f>
        <v>27</v>
      </c>
      <c r="C30" s="26" t="str">
        <f>purchase!B31</f>
        <v>জাফরান</v>
      </c>
      <c r="D30" s="11" t="str">
        <f>purchase!C31</f>
        <v>কেজি</v>
      </c>
      <c r="E30" s="33">
        <f>purchase!D31</f>
        <v>0</v>
      </c>
      <c r="F30" s="33">
        <f>purchase!F31</f>
        <v>0</v>
      </c>
      <c r="G30" s="33">
        <f>purchase!H31</f>
        <v>5.0000000000000001E-3</v>
      </c>
      <c r="H30" s="33">
        <f>purchase!J31</f>
        <v>0</v>
      </c>
      <c r="I30" s="33">
        <f>purchase!L31</f>
        <v>0</v>
      </c>
      <c r="J30" s="33">
        <f>purchase!N31</f>
        <v>0</v>
      </c>
      <c r="K30" s="33">
        <f>purchase!P31</f>
        <v>0</v>
      </c>
      <c r="L30" s="33">
        <f>purchase!R31</f>
        <v>0</v>
      </c>
      <c r="M30" s="21">
        <f>purchase!V31</f>
        <v>1350</v>
      </c>
      <c r="N30" s="257" t="str">
        <f t="shared" si="0"/>
        <v>OK</v>
      </c>
      <c r="O30" s="25"/>
    </row>
    <row r="31" spans="1:15" ht="16.5" hidden="1" x14ac:dyDescent="0.3">
      <c r="A31" s="21">
        <f>SUBTOTAL(103,B$4:B31)</f>
        <v>13</v>
      </c>
      <c r="B31" s="21">
        <f>purchase!A32</f>
        <v>28</v>
      </c>
      <c r="C31" s="26" t="str">
        <f>purchase!B32</f>
        <v>জর্দ্দা রং</v>
      </c>
      <c r="D31" s="11" t="str">
        <f>purchase!C32</f>
        <v>কেজি</v>
      </c>
      <c r="E31" s="33">
        <f>purchase!D32</f>
        <v>0</v>
      </c>
      <c r="F31" s="33">
        <f>purchase!F32</f>
        <v>0</v>
      </c>
      <c r="G31" s="33">
        <f>purchase!H32</f>
        <v>0</v>
      </c>
      <c r="H31" s="33">
        <f>purchase!J32</f>
        <v>0</v>
      </c>
      <c r="I31" s="33">
        <f>purchase!L32</f>
        <v>0</v>
      </c>
      <c r="J31" s="33">
        <f>purchase!N32</f>
        <v>0</v>
      </c>
      <c r="K31" s="33">
        <f>purchase!P32</f>
        <v>0</v>
      </c>
      <c r="L31" s="33">
        <f>purchase!R32</f>
        <v>0</v>
      </c>
      <c r="M31" s="21">
        <f>purchase!V32</f>
        <v>0</v>
      </c>
      <c r="N31" s="257" t="str">
        <f t="shared" si="0"/>
        <v>×</v>
      </c>
      <c r="O31" s="25"/>
    </row>
    <row r="32" spans="1:15" ht="16.5" hidden="1" x14ac:dyDescent="0.3">
      <c r="A32" s="21">
        <f>SUBTOTAL(103,B$4:B32)</f>
        <v>13</v>
      </c>
      <c r="B32" s="21">
        <f>purchase!A33</f>
        <v>29</v>
      </c>
      <c r="C32" s="26" t="str">
        <f>purchase!B33</f>
        <v>এরারুট</v>
      </c>
      <c r="D32" s="11" t="str">
        <f>purchase!C33</f>
        <v>কেজি</v>
      </c>
      <c r="E32" s="33">
        <f>purchase!D33</f>
        <v>0</v>
      </c>
      <c r="F32" s="33">
        <f>purchase!F33</f>
        <v>0</v>
      </c>
      <c r="G32" s="33">
        <f>purchase!H33</f>
        <v>0</v>
      </c>
      <c r="H32" s="33">
        <f>purchase!J33</f>
        <v>0</v>
      </c>
      <c r="I32" s="33">
        <f>purchase!L33</f>
        <v>0</v>
      </c>
      <c r="J32" s="33">
        <f>purchase!N33</f>
        <v>0</v>
      </c>
      <c r="K32" s="33">
        <f>purchase!P33</f>
        <v>0</v>
      </c>
      <c r="L32" s="33">
        <f>purchase!R33</f>
        <v>0</v>
      </c>
      <c r="M32" s="31">
        <f>purchase!V33</f>
        <v>0</v>
      </c>
      <c r="N32" s="257" t="str">
        <f t="shared" si="0"/>
        <v>×</v>
      </c>
      <c r="O32" s="25"/>
    </row>
    <row r="33" spans="1:15" ht="16.5" hidden="1" x14ac:dyDescent="0.3">
      <c r="A33" s="21">
        <f>SUBTOTAL(103,B$4:B33)</f>
        <v>13</v>
      </c>
      <c r="B33" s="21">
        <f>purchase!A34</f>
        <v>30</v>
      </c>
      <c r="C33" s="26" t="str">
        <f>purchase!B34</f>
        <v>হুইল পাওডার</v>
      </c>
      <c r="D33" s="11" t="str">
        <f>purchase!C34</f>
        <v>কেজি</v>
      </c>
      <c r="E33" s="33">
        <f>purchase!D34</f>
        <v>0</v>
      </c>
      <c r="F33" s="33">
        <f>purchase!F34</f>
        <v>0</v>
      </c>
      <c r="G33" s="33">
        <f>purchase!H34</f>
        <v>0</v>
      </c>
      <c r="H33" s="33">
        <f>purchase!J34</f>
        <v>0</v>
      </c>
      <c r="I33" s="33">
        <f>purchase!L34</f>
        <v>0</v>
      </c>
      <c r="J33" s="33">
        <f>purchase!N34</f>
        <v>0</v>
      </c>
      <c r="K33" s="33">
        <f>purchase!P34</f>
        <v>0</v>
      </c>
      <c r="L33" s="33">
        <f>purchase!R34</f>
        <v>0</v>
      </c>
      <c r="M33" s="31">
        <f>purchase!V34</f>
        <v>0</v>
      </c>
      <c r="N33" s="257" t="str">
        <f t="shared" si="0"/>
        <v>×</v>
      </c>
      <c r="O33" s="25"/>
    </row>
    <row r="34" spans="1:15" ht="16.5" hidden="1" x14ac:dyDescent="0.3">
      <c r="A34" s="21">
        <f>SUBTOTAL(103,B$4:B34)</f>
        <v>13</v>
      </c>
      <c r="B34" s="21">
        <f>purchase!A35</f>
        <v>31</v>
      </c>
      <c r="C34" s="26" t="str">
        <f>purchase!B35</f>
        <v>মিনিসাবান (লাক্স/কসকো)</v>
      </c>
      <c r="D34" s="11" t="str">
        <f>purchase!C35</f>
        <v>পিস</v>
      </c>
      <c r="E34" s="33">
        <f>purchase!D35</f>
        <v>0</v>
      </c>
      <c r="F34" s="33">
        <f>purchase!F35</f>
        <v>0</v>
      </c>
      <c r="G34" s="33">
        <f>purchase!H35</f>
        <v>0</v>
      </c>
      <c r="H34" s="33">
        <f>purchase!J35</f>
        <v>0</v>
      </c>
      <c r="I34" s="33">
        <f>purchase!L35</f>
        <v>0</v>
      </c>
      <c r="J34" s="33">
        <f>purchase!N35</f>
        <v>0</v>
      </c>
      <c r="K34" s="33">
        <f>purchase!P35</f>
        <v>0</v>
      </c>
      <c r="L34" s="33">
        <f>purchase!R35</f>
        <v>0</v>
      </c>
      <c r="M34" s="31">
        <f>purchase!V35</f>
        <v>0</v>
      </c>
      <c r="N34" s="257" t="str">
        <f t="shared" si="0"/>
        <v>×</v>
      </c>
      <c r="O34" s="25"/>
    </row>
    <row r="35" spans="1:15" ht="16.5" hidden="1" x14ac:dyDescent="0.3">
      <c r="A35" s="21">
        <f>SUBTOTAL(103,B$4:B35)</f>
        <v>13</v>
      </c>
      <c r="B35" s="21">
        <f>purchase!A36</f>
        <v>32</v>
      </c>
      <c r="C35" s="26" t="str">
        <f>purchase!B36</f>
        <v>জেট</v>
      </c>
      <c r="D35" s="11" t="str">
        <f>purchase!C36</f>
        <v>পিস</v>
      </c>
      <c r="E35" s="33">
        <f>purchase!D36</f>
        <v>0</v>
      </c>
      <c r="F35" s="33">
        <f>purchase!F36</f>
        <v>0</v>
      </c>
      <c r="G35" s="33">
        <f>purchase!H36</f>
        <v>0</v>
      </c>
      <c r="H35" s="33">
        <f>purchase!J36</f>
        <v>0</v>
      </c>
      <c r="I35" s="33">
        <f>purchase!L36</f>
        <v>0</v>
      </c>
      <c r="J35" s="33">
        <f>purchase!N36</f>
        <v>0</v>
      </c>
      <c r="K35" s="33">
        <f>purchase!P36</f>
        <v>0</v>
      </c>
      <c r="L35" s="33">
        <f>purchase!R36</f>
        <v>0</v>
      </c>
      <c r="M35" s="21">
        <f>purchase!V36</f>
        <v>0</v>
      </c>
      <c r="N35" s="257" t="str">
        <f t="shared" si="0"/>
        <v>×</v>
      </c>
      <c r="O35" s="25"/>
    </row>
    <row r="36" spans="1:15" ht="16.5" hidden="1" x14ac:dyDescent="0.3">
      <c r="A36" s="21">
        <f>SUBTOTAL(103,B$4:B36)</f>
        <v>13</v>
      </c>
      <c r="B36" s="21">
        <f>purchase!A37</f>
        <v>33</v>
      </c>
      <c r="C36" s="26" t="str">
        <f>purchase!B37</f>
        <v>টোস্টবিস্কুট</v>
      </c>
      <c r="D36" s="11" t="str">
        <f>purchase!C37</f>
        <v>কেজি</v>
      </c>
      <c r="E36" s="33">
        <f>purchase!D37</f>
        <v>0</v>
      </c>
      <c r="F36" s="33">
        <f>purchase!F37</f>
        <v>0</v>
      </c>
      <c r="G36" s="33">
        <f>purchase!H37</f>
        <v>0</v>
      </c>
      <c r="H36" s="33">
        <f>purchase!J37</f>
        <v>0</v>
      </c>
      <c r="I36" s="33">
        <f>purchase!L37</f>
        <v>0</v>
      </c>
      <c r="J36" s="33">
        <f>purchase!N37</f>
        <v>0</v>
      </c>
      <c r="K36" s="33">
        <f>purchase!P37</f>
        <v>0</v>
      </c>
      <c r="L36" s="33">
        <f>purchase!R37</f>
        <v>0</v>
      </c>
      <c r="M36" s="31">
        <f>purchase!V37</f>
        <v>0</v>
      </c>
      <c r="N36" s="257" t="str">
        <f t="shared" si="0"/>
        <v>×</v>
      </c>
      <c r="O36" s="25"/>
    </row>
    <row r="37" spans="1:15" ht="16.5" x14ac:dyDescent="0.3">
      <c r="A37" s="21">
        <f>SUBTOTAL(103,B$4:B37)</f>
        <v>14</v>
      </c>
      <c r="B37" s="21">
        <f>purchase!A38</f>
        <v>34</v>
      </c>
      <c r="C37" s="26" t="str">
        <f>purchase!B38</f>
        <v>মাওয়া</v>
      </c>
      <c r="D37" s="11" t="str">
        <f>purchase!C38</f>
        <v>কেজি</v>
      </c>
      <c r="E37" s="33">
        <f>purchase!D38</f>
        <v>0</v>
      </c>
      <c r="F37" s="33">
        <f>purchase!F38</f>
        <v>0</v>
      </c>
      <c r="G37" s="33">
        <f>purchase!H38</f>
        <v>1</v>
      </c>
      <c r="H37" s="33">
        <f>purchase!J38</f>
        <v>0</v>
      </c>
      <c r="I37" s="33">
        <f>purchase!L38</f>
        <v>0</v>
      </c>
      <c r="J37" s="33">
        <f>purchase!N38</f>
        <v>0</v>
      </c>
      <c r="K37" s="33">
        <f>purchase!P38</f>
        <v>0</v>
      </c>
      <c r="L37" s="33">
        <f>purchase!R38</f>
        <v>0</v>
      </c>
      <c r="M37" s="21">
        <f>purchase!V38</f>
        <v>400</v>
      </c>
      <c r="N37" s="257" t="str">
        <f t="shared" si="0"/>
        <v>OK</v>
      </c>
      <c r="O37" s="25"/>
    </row>
    <row r="38" spans="1:15" ht="16.5" hidden="1" x14ac:dyDescent="0.3">
      <c r="A38" s="21">
        <f>SUBTOTAL(103,B$4:B38)</f>
        <v>14</v>
      </c>
      <c r="B38" s="21">
        <f>purchase!A39</f>
        <v>35</v>
      </c>
      <c r="C38" s="26" t="str">
        <f>purchase!B39</f>
        <v>মালাই</v>
      </c>
      <c r="D38" s="11" t="str">
        <f>purchase!C39</f>
        <v>কেজি</v>
      </c>
      <c r="E38" s="33">
        <f>purchase!D39</f>
        <v>0</v>
      </c>
      <c r="F38" s="33">
        <f>purchase!F39</f>
        <v>0</v>
      </c>
      <c r="G38" s="33">
        <f>purchase!H39</f>
        <v>0</v>
      </c>
      <c r="H38" s="33">
        <f>purchase!J39</f>
        <v>0</v>
      </c>
      <c r="I38" s="33">
        <f>purchase!L39</f>
        <v>0</v>
      </c>
      <c r="J38" s="33">
        <f>purchase!N39</f>
        <v>0</v>
      </c>
      <c r="K38" s="33">
        <f>purchase!P39</f>
        <v>0</v>
      </c>
      <c r="L38" s="33">
        <f>purchase!R39</f>
        <v>0</v>
      </c>
      <c r="M38" s="31">
        <f>purchase!V39</f>
        <v>0</v>
      </c>
      <c r="N38" s="257" t="str">
        <f t="shared" si="0"/>
        <v>×</v>
      </c>
      <c r="O38" s="25"/>
    </row>
    <row r="39" spans="1:15" ht="16.5" hidden="1" x14ac:dyDescent="0.3">
      <c r="A39" s="21">
        <f>SUBTOTAL(103,B$4:B39)</f>
        <v>14</v>
      </c>
      <c r="B39" s="21">
        <f>purchase!A40</f>
        <v>36</v>
      </c>
      <c r="C39" s="26" t="str">
        <f>purchase!B40</f>
        <v>টকদই (আড়ং) (৫০০ গ্রাম)</v>
      </c>
      <c r="D39" s="11" t="str">
        <f>purchase!C40</f>
        <v>পিস</v>
      </c>
      <c r="E39" s="33">
        <f>purchase!D40</f>
        <v>0</v>
      </c>
      <c r="F39" s="33">
        <f>purchase!F40</f>
        <v>0</v>
      </c>
      <c r="G39" s="33">
        <f>purchase!H40</f>
        <v>0</v>
      </c>
      <c r="H39" s="33">
        <f>purchase!J40</f>
        <v>0</v>
      </c>
      <c r="I39" s="33">
        <f>purchase!L40</f>
        <v>0</v>
      </c>
      <c r="J39" s="33">
        <f>purchase!N40</f>
        <v>0</v>
      </c>
      <c r="K39" s="33">
        <f>purchase!P40</f>
        <v>0</v>
      </c>
      <c r="L39" s="33">
        <f>purchase!R40</f>
        <v>0</v>
      </c>
      <c r="M39" s="21">
        <f>purchase!V40</f>
        <v>0</v>
      </c>
      <c r="N39" s="257" t="str">
        <f t="shared" si="0"/>
        <v>×</v>
      </c>
      <c r="O39" s="25"/>
    </row>
    <row r="40" spans="1:15" ht="16.5" x14ac:dyDescent="0.3">
      <c r="A40" s="21">
        <f>SUBTOTAL(103,B$4:B40)</f>
        <v>15</v>
      </c>
      <c r="B40" s="21">
        <f>purchase!A41</f>
        <v>37</v>
      </c>
      <c r="C40" s="26" t="str">
        <f>purchase!B41</f>
        <v>টকদই (লুজ)</v>
      </c>
      <c r="D40" s="11" t="str">
        <f>purchase!C41</f>
        <v>কেজি</v>
      </c>
      <c r="E40" s="33">
        <f>purchase!D41</f>
        <v>0</v>
      </c>
      <c r="F40" s="33">
        <f>purchase!F41</f>
        <v>0</v>
      </c>
      <c r="G40" s="33">
        <f>purchase!H41</f>
        <v>5</v>
      </c>
      <c r="H40" s="33">
        <f>purchase!J41</f>
        <v>0</v>
      </c>
      <c r="I40" s="33">
        <f>purchase!L41</f>
        <v>0</v>
      </c>
      <c r="J40" s="33">
        <f>purchase!N41</f>
        <v>0</v>
      </c>
      <c r="K40" s="33">
        <f>purchase!P41</f>
        <v>0</v>
      </c>
      <c r="L40" s="33">
        <f>purchase!R41</f>
        <v>0</v>
      </c>
      <c r="M40" s="21">
        <f>purchase!V41</f>
        <v>300</v>
      </c>
      <c r="N40" s="257" t="str">
        <f t="shared" si="0"/>
        <v>OK</v>
      </c>
      <c r="O40" s="25"/>
    </row>
    <row r="41" spans="1:15" ht="16.5" hidden="1" x14ac:dyDescent="0.3">
      <c r="A41" s="21">
        <f>SUBTOTAL(103,B$4:B41)</f>
        <v>15</v>
      </c>
      <c r="B41" s="21">
        <f>purchase!A42</f>
        <v>38</v>
      </c>
      <c r="C41" s="26" t="str">
        <f>purchase!B42</f>
        <v>পাউরুটি</v>
      </c>
      <c r="D41" s="11" t="str">
        <f>purchase!C42</f>
        <v>পিস</v>
      </c>
      <c r="E41" s="33">
        <f>purchase!D42</f>
        <v>0</v>
      </c>
      <c r="F41" s="33">
        <f>purchase!F42</f>
        <v>0</v>
      </c>
      <c r="G41" s="33">
        <f>purchase!H42</f>
        <v>0</v>
      </c>
      <c r="H41" s="33">
        <f>purchase!J42</f>
        <v>0</v>
      </c>
      <c r="I41" s="33">
        <f>purchase!L42</f>
        <v>0</v>
      </c>
      <c r="J41" s="33">
        <f>purchase!N42</f>
        <v>0</v>
      </c>
      <c r="K41" s="33">
        <f>purchase!P42</f>
        <v>0</v>
      </c>
      <c r="L41" s="33">
        <f>purchase!R42</f>
        <v>0</v>
      </c>
      <c r="M41" s="31">
        <f>purchase!V42</f>
        <v>0</v>
      </c>
      <c r="N41" s="257" t="str">
        <f t="shared" si="0"/>
        <v>×</v>
      </c>
      <c r="O41" s="25"/>
    </row>
    <row r="42" spans="1:15" ht="16.5" hidden="1" x14ac:dyDescent="0.3">
      <c r="A42" s="21">
        <f>SUBTOTAL(103,B$4:B42)</f>
        <v>15</v>
      </c>
      <c r="B42" s="21">
        <f>purchase!A43</f>
        <v>39</v>
      </c>
      <c r="C42" s="26" t="str">
        <f>purchase!B43</f>
        <v>ব্যাগ (বিয়াম)</v>
      </c>
      <c r="D42" s="11" t="str">
        <f>purchase!C43</f>
        <v>পিস</v>
      </c>
      <c r="E42" s="33">
        <f>purchase!D43</f>
        <v>0</v>
      </c>
      <c r="F42" s="33">
        <f>purchase!F43</f>
        <v>0</v>
      </c>
      <c r="G42" s="33">
        <f>purchase!H43</f>
        <v>0</v>
      </c>
      <c r="H42" s="33">
        <f>purchase!J43</f>
        <v>0</v>
      </c>
      <c r="I42" s="33">
        <f>purchase!L43</f>
        <v>0</v>
      </c>
      <c r="J42" s="33">
        <f>purchase!N43</f>
        <v>0</v>
      </c>
      <c r="K42" s="33">
        <f>purchase!P43</f>
        <v>0</v>
      </c>
      <c r="L42" s="33">
        <f>purchase!R43</f>
        <v>0</v>
      </c>
      <c r="M42" s="21">
        <f>purchase!V43</f>
        <v>0</v>
      </c>
      <c r="N42" s="257" t="str">
        <f t="shared" si="0"/>
        <v>×</v>
      </c>
      <c r="O42" s="25"/>
    </row>
    <row r="43" spans="1:15" ht="16.5" hidden="1" x14ac:dyDescent="0.3">
      <c r="A43" s="21">
        <f>SUBTOTAL(103,B$4:B43)</f>
        <v>15</v>
      </c>
      <c r="B43" s="21">
        <f>purchase!A44</f>
        <v>40</v>
      </c>
      <c r="C43" s="26" t="str">
        <f>purchase!B44</f>
        <v>১ কেজির বাটি/ ৫০০ গ্রাম বাটি</v>
      </c>
      <c r="D43" s="11" t="str">
        <f>purchase!C44</f>
        <v>পিস</v>
      </c>
      <c r="E43" s="33">
        <f>purchase!D44</f>
        <v>0</v>
      </c>
      <c r="F43" s="33">
        <f>purchase!F44</f>
        <v>0</v>
      </c>
      <c r="G43" s="33">
        <f>purchase!H44</f>
        <v>0</v>
      </c>
      <c r="H43" s="33">
        <f>purchase!J44</f>
        <v>0</v>
      </c>
      <c r="I43" s="33">
        <f>purchase!L44</f>
        <v>0</v>
      </c>
      <c r="J43" s="33">
        <f>purchase!N44</f>
        <v>0</v>
      </c>
      <c r="K43" s="33">
        <f>purchase!P44</f>
        <v>0</v>
      </c>
      <c r="L43" s="33">
        <f>purchase!R44</f>
        <v>0</v>
      </c>
      <c r="M43" s="31">
        <f>purchase!V44</f>
        <v>0</v>
      </c>
      <c r="N43" s="257" t="str">
        <f t="shared" si="0"/>
        <v>×</v>
      </c>
      <c r="O43" s="25"/>
    </row>
    <row r="44" spans="1:15" ht="14.25" hidden="1" customHeight="1" x14ac:dyDescent="0.3">
      <c r="A44" s="21">
        <f>SUBTOTAL(103,B$4:B44)</f>
        <v>15</v>
      </c>
      <c r="B44" s="21">
        <f>purchase!A45</f>
        <v>41</v>
      </c>
      <c r="C44" s="26" t="str">
        <f>purchase!B45</f>
        <v>নেটের ব্যাগ/বাসপাতা খাম</v>
      </c>
      <c r="D44" s="11" t="str">
        <f>purchase!C45</f>
        <v>পিস</v>
      </c>
      <c r="E44" s="33">
        <f>purchase!D45</f>
        <v>0</v>
      </c>
      <c r="F44" s="33">
        <f>purchase!F45</f>
        <v>0</v>
      </c>
      <c r="G44" s="33">
        <f>purchase!H45</f>
        <v>0</v>
      </c>
      <c r="H44" s="33">
        <f>purchase!J45</f>
        <v>0</v>
      </c>
      <c r="I44" s="33">
        <f>purchase!L45</f>
        <v>0</v>
      </c>
      <c r="J44" s="33">
        <f>purchase!N45</f>
        <v>0</v>
      </c>
      <c r="K44" s="33">
        <f>purchase!P45</f>
        <v>0</v>
      </c>
      <c r="L44" s="33">
        <f>purchase!R45</f>
        <v>0</v>
      </c>
      <c r="M44" s="31">
        <f>purchase!V45</f>
        <v>0</v>
      </c>
      <c r="N44" s="257" t="str">
        <f t="shared" si="0"/>
        <v>×</v>
      </c>
      <c r="O44" s="25"/>
    </row>
    <row r="45" spans="1:15" ht="16.5" hidden="1" x14ac:dyDescent="0.3">
      <c r="A45" s="21">
        <f>SUBTOTAL(103,B$4:B45)</f>
        <v>15</v>
      </c>
      <c r="B45" s="21">
        <f>purchase!A46</f>
        <v>42</v>
      </c>
      <c r="C45" s="26" t="str">
        <f>purchase!B46</f>
        <v xml:space="preserve">কাপড়ের ব্যাগ </v>
      </c>
      <c r="D45" s="11" t="str">
        <f>purchase!C46</f>
        <v>পিস</v>
      </c>
      <c r="E45" s="33">
        <f>purchase!D46</f>
        <v>0</v>
      </c>
      <c r="F45" s="33">
        <f>purchase!F46</f>
        <v>0</v>
      </c>
      <c r="G45" s="33">
        <f>purchase!H46</f>
        <v>0</v>
      </c>
      <c r="H45" s="33">
        <f>purchase!J46</f>
        <v>0</v>
      </c>
      <c r="I45" s="33">
        <f>purchase!L46</f>
        <v>0</v>
      </c>
      <c r="J45" s="33">
        <f>purchase!N46</f>
        <v>0</v>
      </c>
      <c r="K45" s="33">
        <f>purchase!P46</f>
        <v>0</v>
      </c>
      <c r="L45" s="33">
        <f>purchase!R46</f>
        <v>0</v>
      </c>
      <c r="M45" s="31">
        <f>purchase!V46</f>
        <v>0</v>
      </c>
      <c r="N45" s="257" t="str">
        <f t="shared" si="0"/>
        <v>×</v>
      </c>
      <c r="O45" s="25"/>
    </row>
    <row r="46" spans="1:15" ht="16.5" x14ac:dyDescent="0.3">
      <c r="A46" s="21">
        <f>SUBTOTAL(103,B$4:B46)</f>
        <v>16</v>
      </c>
      <c r="B46" s="21">
        <f>purchase!A47</f>
        <v>43</v>
      </c>
      <c r="C46" s="26" t="str">
        <f>purchase!B47</f>
        <v>চার কোনা প্যাকেট(বক্স) বড়/ছোট</v>
      </c>
      <c r="D46" s="11" t="str">
        <f>purchase!C47</f>
        <v>পিস</v>
      </c>
      <c r="E46" s="33">
        <f>purchase!D47</f>
        <v>0</v>
      </c>
      <c r="F46" s="33">
        <f>purchase!F47</f>
        <v>1000</v>
      </c>
      <c r="G46" s="33">
        <f>purchase!H47</f>
        <v>0</v>
      </c>
      <c r="H46" s="33">
        <f>purchase!J47</f>
        <v>0</v>
      </c>
      <c r="I46" s="33">
        <f>purchase!L47</f>
        <v>0</v>
      </c>
      <c r="J46" s="33">
        <f>purchase!N47</f>
        <v>0</v>
      </c>
      <c r="K46" s="33">
        <f>purchase!P47</f>
        <v>0</v>
      </c>
      <c r="L46" s="33">
        <f>purchase!R47</f>
        <v>0</v>
      </c>
      <c r="M46" s="21">
        <f>purchase!V47</f>
        <v>10000</v>
      </c>
      <c r="N46" s="257" t="str">
        <f t="shared" si="0"/>
        <v>OK</v>
      </c>
      <c r="O46" s="25"/>
    </row>
    <row r="47" spans="1:15" ht="16.5" hidden="1" x14ac:dyDescent="0.3">
      <c r="A47" s="21">
        <f>SUBTOTAL(103,B$4:B47)</f>
        <v>16</v>
      </c>
      <c r="B47" s="21">
        <f>purchase!A48</f>
        <v>44</v>
      </c>
      <c r="C47" s="26" t="str">
        <f>purchase!B48</f>
        <v xml:space="preserve">২৫০ মিঃলিঃ বাটি </v>
      </c>
      <c r="D47" s="11" t="str">
        <f>purchase!C48</f>
        <v>পিস</v>
      </c>
      <c r="E47" s="33">
        <f>purchase!D48</f>
        <v>0</v>
      </c>
      <c r="F47" s="33">
        <f>purchase!F48</f>
        <v>0</v>
      </c>
      <c r="G47" s="33">
        <f>purchase!H48</f>
        <v>0</v>
      </c>
      <c r="H47" s="33">
        <f>purchase!J48</f>
        <v>0</v>
      </c>
      <c r="I47" s="33">
        <f>purchase!L48</f>
        <v>0</v>
      </c>
      <c r="J47" s="33">
        <f>purchase!N48</f>
        <v>0</v>
      </c>
      <c r="K47" s="33">
        <f>purchase!P48</f>
        <v>0</v>
      </c>
      <c r="L47" s="33">
        <f>purchase!R48</f>
        <v>0</v>
      </c>
      <c r="M47" s="31">
        <f>purchase!V48</f>
        <v>0</v>
      </c>
      <c r="N47" s="257" t="str">
        <f t="shared" si="0"/>
        <v>×</v>
      </c>
      <c r="O47" s="25"/>
    </row>
    <row r="48" spans="1:15" ht="16.5" hidden="1" x14ac:dyDescent="0.3">
      <c r="A48" s="21">
        <f>SUBTOTAL(103,B$4:B48)</f>
        <v>16</v>
      </c>
      <c r="B48" s="21">
        <f>purchase!A49</f>
        <v>45</v>
      </c>
      <c r="C48" s="26" t="str">
        <f>purchase!B49</f>
        <v xml:space="preserve">ডিসপোজেবল ফুল প্লেট </v>
      </c>
      <c r="D48" s="11" t="str">
        <f>purchase!C49</f>
        <v>পিস</v>
      </c>
      <c r="E48" s="33">
        <f>purchase!D49</f>
        <v>0</v>
      </c>
      <c r="F48" s="33">
        <f>purchase!F49</f>
        <v>0</v>
      </c>
      <c r="G48" s="33">
        <f>purchase!H49</f>
        <v>0</v>
      </c>
      <c r="H48" s="33">
        <f>purchase!J49</f>
        <v>0</v>
      </c>
      <c r="I48" s="33">
        <f>purchase!L49</f>
        <v>0</v>
      </c>
      <c r="J48" s="33">
        <f>purchase!N49</f>
        <v>0</v>
      </c>
      <c r="K48" s="33">
        <f>purchase!P49</f>
        <v>0</v>
      </c>
      <c r="L48" s="33">
        <f>purchase!R49</f>
        <v>0</v>
      </c>
      <c r="M48" s="31">
        <f>purchase!V49</f>
        <v>0</v>
      </c>
      <c r="N48" s="257" t="str">
        <f t="shared" si="0"/>
        <v>×</v>
      </c>
      <c r="O48" s="25"/>
    </row>
    <row r="49" spans="1:15" ht="16.5" x14ac:dyDescent="0.3">
      <c r="A49" s="21">
        <f>SUBTOTAL(103,B$4:B49)</f>
        <v>17</v>
      </c>
      <c r="B49" s="21">
        <f>purchase!A50</f>
        <v>46</v>
      </c>
      <c r="C49" s="26" t="str">
        <f>purchase!B50</f>
        <v>ডিসেপোজেবল হাফ প্লেট</v>
      </c>
      <c r="D49" s="11" t="str">
        <f>purchase!C50</f>
        <v>পিস</v>
      </c>
      <c r="E49" s="33">
        <f>purchase!D50</f>
        <v>0</v>
      </c>
      <c r="F49" s="33">
        <f>purchase!F50</f>
        <v>0</v>
      </c>
      <c r="G49" s="33">
        <f>purchase!H50</f>
        <v>1000</v>
      </c>
      <c r="H49" s="33">
        <f>purchase!J50</f>
        <v>0</v>
      </c>
      <c r="I49" s="33">
        <f>purchase!L50</f>
        <v>0</v>
      </c>
      <c r="J49" s="33">
        <f>purchase!N50</f>
        <v>0</v>
      </c>
      <c r="K49" s="33">
        <f>purchase!P50</f>
        <v>0</v>
      </c>
      <c r="L49" s="33">
        <f>purchase!R50</f>
        <v>0</v>
      </c>
      <c r="M49" s="31">
        <f>purchase!V50</f>
        <v>2200</v>
      </c>
      <c r="N49" s="257" t="str">
        <f t="shared" si="0"/>
        <v>OK</v>
      </c>
      <c r="O49" s="25"/>
    </row>
    <row r="50" spans="1:15" ht="16.5" hidden="1" x14ac:dyDescent="0.3">
      <c r="A50" s="21">
        <f>SUBTOTAL(103,B$4:B50)</f>
        <v>17</v>
      </c>
      <c r="B50" s="21">
        <f>purchase!A51</f>
        <v>47</v>
      </c>
      <c r="C50" s="26" t="str">
        <f>purchase!B51</f>
        <v xml:space="preserve">ফোল্ডিং প্যাকেট </v>
      </c>
      <c r="D50" s="11" t="str">
        <f>purchase!C51</f>
        <v>পিস</v>
      </c>
      <c r="E50" s="33">
        <f>purchase!D51</f>
        <v>0</v>
      </c>
      <c r="F50" s="33">
        <f>purchase!F51</f>
        <v>0</v>
      </c>
      <c r="G50" s="33">
        <f>purchase!H51</f>
        <v>0</v>
      </c>
      <c r="H50" s="33">
        <f>purchase!J51</f>
        <v>0</v>
      </c>
      <c r="I50" s="33">
        <f>purchase!L51</f>
        <v>0</v>
      </c>
      <c r="J50" s="33">
        <f>purchase!N51</f>
        <v>0</v>
      </c>
      <c r="K50" s="33">
        <f>purchase!P51</f>
        <v>0</v>
      </c>
      <c r="L50" s="33">
        <f>purchase!R51</f>
        <v>0</v>
      </c>
      <c r="M50" s="31">
        <f>purchase!V51</f>
        <v>0</v>
      </c>
      <c r="N50" s="257" t="str">
        <f t="shared" si="0"/>
        <v>×</v>
      </c>
      <c r="O50" s="25"/>
    </row>
    <row r="51" spans="1:15" ht="16.5" x14ac:dyDescent="0.3">
      <c r="A51" s="21">
        <f>SUBTOTAL(103,B$4:B51)</f>
        <v>18</v>
      </c>
      <c r="B51" s="21">
        <f>purchase!A52</f>
        <v>48</v>
      </c>
      <c r="C51" s="26" t="str">
        <f>purchase!B52</f>
        <v>টুকরী</v>
      </c>
      <c r="D51" s="11" t="str">
        <f>purchase!C52</f>
        <v>পিস</v>
      </c>
      <c r="E51" s="33">
        <f>purchase!D52</f>
        <v>0</v>
      </c>
      <c r="F51" s="33">
        <f>purchase!F52</f>
        <v>0</v>
      </c>
      <c r="G51" s="33">
        <f>purchase!H52</f>
        <v>8</v>
      </c>
      <c r="H51" s="33">
        <f>purchase!J52</f>
        <v>0</v>
      </c>
      <c r="I51" s="33">
        <f>purchase!L52</f>
        <v>0</v>
      </c>
      <c r="J51" s="33">
        <f>purchase!N52</f>
        <v>0</v>
      </c>
      <c r="K51" s="33">
        <f>purchase!P52</f>
        <v>0</v>
      </c>
      <c r="L51" s="33">
        <f>purchase!R52</f>
        <v>0</v>
      </c>
      <c r="M51" s="21">
        <f>purchase!V52</f>
        <v>480</v>
      </c>
      <c r="N51" s="257" t="str">
        <f t="shared" si="0"/>
        <v>OK</v>
      </c>
      <c r="O51" s="25"/>
    </row>
    <row r="52" spans="1:15" ht="16.5" x14ac:dyDescent="0.3">
      <c r="A52" s="21">
        <f>SUBTOTAL(103,B$4:B52)</f>
        <v>19</v>
      </c>
      <c r="B52" s="21">
        <f>purchase!A53</f>
        <v>49</v>
      </c>
      <c r="C52" s="26" t="str">
        <f>purchase!B53</f>
        <v>গামছা</v>
      </c>
      <c r="D52" s="11" t="str">
        <f>purchase!C53</f>
        <v>পিস</v>
      </c>
      <c r="E52" s="33">
        <f>purchase!D53</f>
        <v>0</v>
      </c>
      <c r="F52" s="33">
        <f>purchase!F53</f>
        <v>0</v>
      </c>
      <c r="G52" s="33">
        <f>purchase!H53</f>
        <v>1</v>
      </c>
      <c r="H52" s="33">
        <f>purchase!J53</f>
        <v>0</v>
      </c>
      <c r="I52" s="33">
        <f>purchase!L53</f>
        <v>0</v>
      </c>
      <c r="J52" s="33">
        <f>purchase!N53</f>
        <v>0</v>
      </c>
      <c r="K52" s="33">
        <f>purchase!P53</f>
        <v>0</v>
      </c>
      <c r="L52" s="33">
        <f>purchase!R53</f>
        <v>0</v>
      </c>
      <c r="M52" s="21">
        <f>purchase!V53</f>
        <v>80</v>
      </c>
      <c r="N52" s="257" t="str">
        <f t="shared" si="0"/>
        <v>OK</v>
      </c>
      <c r="O52" s="25"/>
    </row>
    <row r="53" spans="1:15" ht="16.5" hidden="1" x14ac:dyDescent="0.3">
      <c r="A53" s="21">
        <f>SUBTOTAL(103,B$4:B53)</f>
        <v>19</v>
      </c>
      <c r="B53" s="21">
        <f>purchase!A54</f>
        <v>50</v>
      </c>
      <c r="C53" s="26" t="str">
        <f>purchase!B54</f>
        <v>মার্কিনকাপড় (গজ)</v>
      </c>
      <c r="D53" s="11" t="str">
        <f>purchase!C54</f>
        <v>গজ</v>
      </c>
      <c r="E53" s="33">
        <f>purchase!D54</f>
        <v>0</v>
      </c>
      <c r="F53" s="33">
        <f>purchase!F54</f>
        <v>0</v>
      </c>
      <c r="G53" s="33">
        <f>purchase!H54</f>
        <v>0</v>
      </c>
      <c r="H53" s="33">
        <f>purchase!J54</f>
        <v>0</v>
      </c>
      <c r="I53" s="33">
        <f>purchase!L54</f>
        <v>0</v>
      </c>
      <c r="J53" s="33">
        <f>purchase!N54</f>
        <v>0</v>
      </c>
      <c r="K53" s="33">
        <f>purchase!P54</f>
        <v>0</v>
      </c>
      <c r="L53" s="33">
        <f>purchase!R54</f>
        <v>0</v>
      </c>
      <c r="M53" s="21">
        <f>purchase!V54</f>
        <v>0</v>
      </c>
      <c r="N53" s="257" t="str">
        <f t="shared" si="0"/>
        <v>×</v>
      </c>
      <c r="O53" s="25"/>
    </row>
    <row r="54" spans="1:15" ht="16.5" hidden="1" x14ac:dyDescent="0.3">
      <c r="A54" s="21">
        <f>SUBTOTAL(103,B$4:B54)</f>
        <v>19</v>
      </c>
      <c r="B54" s="21">
        <f>purchase!A55</f>
        <v>51</v>
      </c>
      <c r="C54" s="26" t="str">
        <f>purchase!B55</f>
        <v>ওয়ানটাইম গ্লাস</v>
      </c>
      <c r="D54" s="11" t="str">
        <f>purchase!C55</f>
        <v>পিস</v>
      </c>
      <c r="E54" s="33">
        <f>purchase!D55</f>
        <v>0</v>
      </c>
      <c r="F54" s="33">
        <f>purchase!F55</f>
        <v>0</v>
      </c>
      <c r="G54" s="33">
        <f>purchase!H55</f>
        <v>0</v>
      </c>
      <c r="H54" s="33">
        <f>purchase!J55</f>
        <v>0</v>
      </c>
      <c r="I54" s="33">
        <f>purchase!L55</f>
        <v>0</v>
      </c>
      <c r="J54" s="33">
        <f>purchase!N55</f>
        <v>0</v>
      </c>
      <c r="K54" s="33">
        <f>purchase!P55</f>
        <v>0</v>
      </c>
      <c r="L54" s="33">
        <f>purchase!R55</f>
        <v>0</v>
      </c>
      <c r="M54" s="21">
        <f>purchase!V55</f>
        <v>0</v>
      </c>
      <c r="N54" s="257" t="str">
        <f t="shared" si="0"/>
        <v>×</v>
      </c>
      <c r="O54" s="25"/>
    </row>
    <row r="55" spans="1:15" ht="16.5" hidden="1" x14ac:dyDescent="0.3">
      <c r="A55" s="21">
        <f>SUBTOTAL(103,B$4:B55)</f>
        <v>19</v>
      </c>
      <c r="B55" s="21">
        <f>purchase!A56</f>
        <v>52</v>
      </c>
      <c r="C55" s="26" t="str">
        <f>purchase!B56</f>
        <v xml:space="preserve">ফিরনি কাপ </v>
      </c>
      <c r="D55" s="11" t="str">
        <f>purchase!C56</f>
        <v>পিস</v>
      </c>
      <c r="E55" s="33">
        <f>purchase!D56</f>
        <v>0</v>
      </c>
      <c r="F55" s="33">
        <f>purchase!F56</f>
        <v>0</v>
      </c>
      <c r="G55" s="33">
        <f>purchase!H56</f>
        <v>0</v>
      </c>
      <c r="H55" s="33">
        <f>purchase!J56</f>
        <v>0</v>
      </c>
      <c r="I55" s="33">
        <f>purchase!L56</f>
        <v>0</v>
      </c>
      <c r="J55" s="33">
        <f>purchase!N56</f>
        <v>0</v>
      </c>
      <c r="K55" s="33">
        <f>purchase!P56</f>
        <v>0</v>
      </c>
      <c r="L55" s="33">
        <f>purchase!R56</f>
        <v>0</v>
      </c>
      <c r="M55" s="21">
        <f>purchase!V56</f>
        <v>0</v>
      </c>
      <c r="N55" s="257" t="str">
        <f t="shared" si="0"/>
        <v>×</v>
      </c>
      <c r="O55" s="25"/>
    </row>
    <row r="56" spans="1:15" ht="16.5" hidden="1" x14ac:dyDescent="0.3">
      <c r="A56" s="21">
        <f>SUBTOTAL(103,B$4:B56)</f>
        <v>19</v>
      </c>
      <c r="B56" s="21">
        <f>purchase!A57</f>
        <v>53</v>
      </c>
      <c r="C56" s="26" t="str">
        <f>purchase!B57</f>
        <v xml:space="preserve">ফিরনি চামচ </v>
      </c>
      <c r="D56" s="11" t="str">
        <f>purchase!C57</f>
        <v>পিস</v>
      </c>
      <c r="E56" s="33">
        <f>purchase!D57</f>
        <v>0</v>
      </c>
      <c r="F56" s="33">
        <f>purchase!F57</f>
        <v>0</v>
      </c>
      <c r="G56" s="33">
        <f>purchase!H57</f>
        <v>0</v>
      </c>
      <c r="H56" s="33">
        <f>purchase!J57</f>
        <v>0</v>
      </c>
      <c r="I56" s="33">
        <f>purchase!L57</f>
        <v>0</v>
      </c>
      <c r="J56" s="33">
        <f>purchase!N57</f>
        <v>0</v>
      </c>
      <c r="K56" s="33">
        <f>purchase!P57</f>
        <v>0</v>
      </c>
      <c r="L56" s="33">
        <f>purchase!R57</f>
        <v>0</v>
      </c>
      <c r="M56" s="21">
        <f>purchase!V57</f>
        <v>0</v>
      </c>
      <c r="N56" s="257" t="str">
        <f t="shared" si="0"/>
        <v>×</v>
      </c>
      <c r="O56" s="25"/>
    </row>
    <row r="57" spans="1:15" ht="16.5" x14ac:dyDescent="0.3">
      <c r="A57" s="21">
        <f>SUBTOTAL(103,B$4:B57)</f>
        <v>20</v>
      </c>
      <c r="B57" s="21">
        <f>purchase!A58</f>
        <v>54</v>
      </c>
      <c r="C57" s="26" t="str">
        <f>purchase!B58</f>
        <v>ডাস্টার</v>
      </c>
      <c r="D57" s="11" t="str">
        <f>purchase!C58</f>
        <v>পিস</v>
      </c>
      <c r="E57" s="33">
        <f>purchase!D58</f>
        <v>3</v>
      </c>
      <c r="F57" s="33">
        <f>purchase!F58</f>
        <v>3</v>
      </c>
      <c r="G57" s="33">
        <f>purchase!H58</f>
        <v>20</v>
      </c>
      <c r="H57" s="33">
        <f>purchase!J58</f>
        <v>6</v>
      </c>
      <c r="I57" s="33">
        <f>purchase!L58</f>
        <v>0</v>
      </c>
      <c r="J57" s="33">
        <f>purchase!N58</f>
        <v>0</v>
      </c>
      <c r="K57" s="33">
        <f>purchase!P58</f>
        <v>0</v>
      </c>
      <c r="L57" s="33">
        <f>purchase!R58</f>
        <v>0</v>
      </c>
      <c r="M57" s="21">
        <f>purchase!V58</f>
        <v>607</v>
      </c>
      <c r="N57" s="257" t="str">
        <f t="shared" si="0"/>
        <v>OK</v>
      </c>
      <c r="O57" s="25"/>
    </row>
    <row r="58" spans="1:15" ht="16.5" x14ac:dyDescent="0.3">
      <c r="A58" s="21">
        <f>SUBTOTAL(103,B$4:B58)</f>
        <v>21</v>
      </c>
      <c r="B58" s="21">
        <f>purchase!A59</f>
        <v>55</v>
      </c>
      <c r="C58" s="26" t="str">
        <f>purchase!B59</f>
        <v>কয়লা (বস্তা)</v>
      </c>
      <c r="D58" s="11" t="str">
        <f>purchase!C59</f>
        <v>বস্তা</v>
      </c>
      <c r="E58" s="33">
        <f>purchase!D59</f>
        <v>0</v>
      </c>
      <c r="F58" s="33">
        <f>purchase!F59</f>
        <v>0</v>
      </c>
      <c r="G58" s="33">
        <f>purchase!H59</f>
        <v>4</v>
      </c>
      <c r="H58" s="33">
        <f>purchase!J59</f>
        <v>0</v>
      </c>
      <c r="I58" s="33">
        <f>purchase!L59</f>
        <v>0</v>
      </c>
      <c r="J58" s="33">
        <f>purchase!N59</f>
        <v>0</v>
      </c>
      <c r="K58" s="33">
        <f>purchase!P59</f>
        <v>0</v>
      </c>
      <c r="L58" s="33">
        <f>purchase!R59</f>
        <v>0</v>
      </c>
      <c r="M58" s="21">
        <f>purchase!V59</f>
        <v>3200</v>
      </c>
      <c r="N58" s="257" t="str">
        <f t="shared" si="0"/>
        <v>OK</v>
      </c>
      <c r="O58" s="25"/>
    </row>
    <row r="59" spans="1:15" ht="16.5" hidden="1" x14ac:dyDescent="0.3">
      <c r="A59" s="21">
        <f>SUBTOTAL(103,B$4:B59)</f>
        <v>21</v>
      </c>
      <c r="B59" s="21">
        <f>purchase!A60</f>
        <v>56</v>
      </c>
      <c r="C59" s="26" t="str">
        <f>purchase!B60</f>
        <v>লিকুইড সাবান</v>
      </c>
      <c r="D59" s="11" t="str">
        <f>purchase!C60</f>
        <v>পিস</v>
      </c>
      <c r="E59" s="33">
        <f>purchase!D60</f>
        <v>0</v>
      </c>
      <c r="F59" s="33">
        <f>purchase!F60</f>
        <v>0</v>
      </c>
      <c r="G59" s="33">
        <f>purchase!H60</f>
        <v>0</v>
      </c>
      <c r="H59" s="33">
        <f>purchase!J60</f>
        <v>0</v>
      </c>
      <c r="I59" s="33">
        <f>purchase!L60</f>
        <v>0</v>
      </c>
      <c r="J59" s="33">
        <f>purchase!N60</f>
        <v>0</v>
      </c>
      <c r="K59" s="33">
        <f>purchase!P60</f>
        <v>0</v>
      </c>
      <c r="L59" s="33">
        <f>purchase!R60</f>
        <v>0</v>
      </c>
      <c r="M59" s="21">
        <f>purchase!V60</f>
        <v>0</v>
      </c>
      <c r="N59" s="257" t="str">
        <f t="shared" si="0"/>
        <v>×</v>
      </c>
      <c r="O59" s="25"/>
    </row>
    <row r="60" spans="1:15" ht="16.5" x14ac:dyDescent="0.3">
      <c r="A60" s="21">
        <f>SUBTOTAL(103,B$4:B60)</f>
        <v>22</v>
      </c>
      <c r="B60" s="21">
        <f>purchase!A61</f>
        <v>57</v>
      </c>
      <c r="C60" s="26" t="str">
        <f>purchase!B61</f>
        <v>হোগলা</v>
      </c>
      <c r="D60" s="11" t="str">
        <f>purchase!C61</f>
        <v>পিস</v>
      </c>
      <c r="E60" s="33">
        <f>purchase!D61</f>
        <v>0</v>
      </c>
      <c r="F60" s="33">
        <f>purchase!F61</f>
        <v>0</v>
      </c>
      <c r="G60" s="33">
        <f>purchase!H61</f>
        <v>2</v>
      </c>
      <c r="H60" s="33">
        <f>purchase!J61</f>
        <v>0</v>
      </c>
      <c r="I60" s="33">
        <f>purchase!L61</f>
        <v>0</v>
      </c>
      <c r="J60" s="33">
        <f>purchase!N61</f>
        <v>0</v>
      </c>
      <c r="K60" s="33">
        <f>purchase!P61</f>
        <v>0</v>
      </c>
      <c r="L60" s="33">
        <f>purchase!R61</f>
        <v>0</v>
      </c>
      <c r="M60" s="21">
        <f>purchase!V61</f>
        <v>300</v>
      </c>
      <c r="N60" s="257" t="str">
        <f t="shared" si="0"/>
        <v>OK</v>
      </c>
      <c r="O60" s="25"/>
    </row>
    <row r="61" spans="1:15" ht="16.5" x14ac:dyDescent="0.3">
      <c r="A61" s="21">
        <f>SUBTOTAL(103,B$4:B61)</f>
        <v>23</v>
      </c>
      <c r="B61" s="21">
        <f>purchase!A62</f>
        <v>58</v>
      </c>
      <c r="C61" s="26" t="str">
        <f>purchase!B62</f>
        <v>স্প্রিরিট</v>
      </c>
      <c r="D61" s="11" t="str">
        <f>purchase!C62</f>
        <v>লিটার</v>
      </c>
      <c r="E61" s="33">
        <f>purchase!D62</f>
        <v>5</v>
      </c>
      <c r="F61" s="33">
        <f>purchase!F62</f>
        <v>0</v>
      </c>
      <c r="G61" s="33">
        <f>purchase!H62</f>
        <v>0</v>
      </c>
      <c r="H61" s="33">
        <f>purchase!J62</f>
        <v>0</v>
      </c>
      <c r="I61" s="33">
        <f>purchase!L62</f>
        <v>0</v>
      </c>
      <c r="J61" s="33">
        <f>purchase!N62</f>
        <v>0</v>
      </c>
      <c r="K61" s="33">
        <f>purchase!P62</f>
        <v>0</v>
      </c>
      <c r="L61" s="33">
        <f>purchase!R62</f>
        <v>0</v>
      </c>
      <c r="M61" s="21">
        <f>purchase!V62</f>
        <v>450</v>
      </c>
      <c r="N61" s="257" t="str">
        <f t="shared" si="0"/>
        <v>OK</v>
      </c>
      <c r="O61" s="25"/>
    </row>
    <row r="62" spans="1:15" ht="16.5" x14ac:dyDescent="0.3">
      <c r="A62" s="21">
        <f>SUBTOTAL(103,B$4:B62)</f>
        <v>24</v>
      </c>
      <c r="B62" s="21">
        <f>purchase!A63</f>
        <v>59</v>
      </c>
      <c r="C62" s="26" t="str">
        <f>purchase!B63</f>
        <v>হলুদগুড়া</v>
      </c>
      <c r="D62" s="11" t="str">
        <f>purchase!C63</f>
        <v>কেজি</v>
      </c>
      <c r="E62" s="33">
        <f>purchase!D63</f>
        <v>0</v>
      </c>
      <c r="F62" s="33">
        <f>purchase!F63</f>
        <v>0.5</v>
      </c>
      <c r="G62" s="33">
        <f>purchase!H63</f>
        <v>1</v>
      </c>
      <c r="H62" s="33">
        <f>purchase!J63</f>
        <v>0</v>
      </c>
      <c r="I62" s="33">
        <f>purchase!L63</f>
        <v>0</v>
      </c>
      <c r="J62" s="33">
        <f>purchase!N63</f>
        <v>0</v>
      </c>
      <c r="K62" s="33">
        <f>purchase!P63</f>
        <v>0</v>
      </c>
      <c r="L62" s="33">
        <f>purchase!R63</f>
        <v>0</v>
      </c>
      <c r="M62" s="21">
        <f>purchase!V63</f>
        <v>890</v>
      </c>
      <c r="N62" s="257" t="str">
        <f t="shared" si="0"/>
        <v>OK</v>
      </c>
      <c r="O62" s="25"/>
    </row>
    <row r="63" spans="1:15" ht="16.5" x14ac:dyDescent="0.3">
      <c r="A63" s="21">
        <f>SUBTOTAL(103,B$4:B63)</f>
        <v>25</v>
      </c>
      <c r="B63" s="21">
        <f>purchase!A64</f>
        <v>60</v>
      </c>
      <c r="C63" s="26" t="str">
        <f>purchase!B64</f>
        <v>মরিচগুড়া</v>
      </c>
      <c r="D63" s="11" t="str">
        <f>purchase!C64</f>
        <v>কেজি</v>
      </c>
      <c r="E63" s="33">
        <f>purchase!D64</f>
        <v>0</v>
      </c>
      <c r="F63" s="33">
        <f>purchase!F64</f>
        <v>0.5</v>
      </c>
      <c r="G63" s="33">
        <f>purchase!H64</f>
        <v>2.2000000000000002</v>
      </c>
      <c r="H63" s="33">
        <f>purchase!J64</f>
        <v>0</v>
      </c>
      <c r="I63" s="33">
        <f>purchase!L64</f>
        <v>0</v>
      </c>
      <c r="J63" s="33">
        <f>purchase!N64</f>
        <v>0</v>
      </c>
      <c r="K63" s="33">
        <f>purchase!P64</f>
        <v>0</v>
      </c>
      <c r="L63" s="33">
        <f>purchase!R64</f>
        <v>0</v>
      </c>
      <c r="M63" s="21">
        <f>purchase!V64</f>
        <v>1650</v>
      </c>
      <c r="N63" s="257" t="str">
        <f t="shared" si="0"/>
        <v>OK</v>
      </c>
      <c r="O63" s="25"/>
    </row>
    <row r="64" spans="1:15" ht="16.5" hidden="1" x14ac:dyDescent="0.3">
      <c r="A64" s="21">
        <f>SUBTOTAL(103,B$4:B64)</f>
        <v>25</v>
      </c>
      <c r="B64" s="21">
        <f>purchase!A65</f>
        <v>61</v>
      </c>
      <c r="C64" s="26" t="str">
        <f>purchase!B65</f>
        <v>শুকনামরিচ আস্তা</v>
      </c>
      <c r="D64" s="11" t="str">
        <f>purchase!C65</f>
        <v>কেজি</v>
      </c>
      <c r="E64" s="33">
        <f>purchase!D65</f>
        <v>0</v>
      </c>
      <c r="F64" s="33">
        <f>purchase!F65</f>
        <v>0</v>
      </c>
      <c r="G64" s="33">
        <f>purchase!H65</f>
        <v>0</v>
      </c>
      <c r="H64" s="33">
        <f>purchase!J65</f>
        <v>0</v>
      </c>
      <c r="I64" s="33">
        <f>purchase!L65</f>
        <v>0</v>
      </c>
      <c r="J64" s="33">
        <f>purchase!N65</f>
        <v>0</v>
      </c>
      <c r="K64" s="33">
        <f>purchase!P65</f>
        <v>0</v>
      </c>
      <c r="L64" s="33">
        <f>purchase!R65</f>
        <v>0</v>
      </c>
      <c r="M64" s="21">
        <f>purchase!V65</f>
        <v>0</v>
      </c>
      <c r="N64" s="257" t="str">
        <f t="shared" si="0"/>
        <v>×</v>
      </c>
      <c r="O64" s="25"/>
    </row>
    <row r="65" spans="1:15" ht="16.5" hidden="1" x14ac:dyDescent="0.3">
      <c r="A65" s="21">
        <f>SUBTOTAL(103,B$4:B65)</f>
        <v>25</v>
      </c>
      <c r="B65" s="21">
        <f>purchase!A66</f>
        <v>62</v>
      </c>
      <c r="C65" s="26" t="str">
        <f>purchase!B66</f>
        <v>ধনিয়া আস্তা</v>
      </c>
      <c r="D65" s="11" t="str">
        <f>purchase!C66</f>
        <v>কেজি</v>
      </c>
      <c r="E65" s="33">
        <f>purchase!D66</f>
        <v>0</v>
      </c>
      <c r="F65" s="33">
        <f>purchase!F66</f>
        <v>0</v>
      </c>
      <c r="G65" s="33">
        <f>purchase!H66</f>
        <v>0</v>
      </c>
      <c r="H65" s="33">
        <f>purchase!J66</f>
        <v>0</v>
      </c>
      <c r="I65" s="33">
        <f>purchase!L66</f>
        <v>0</v>
      </c>
      <c r="J65" s="33">
        <f>purchase!N66</f>
        <v>0</v>
      </c>
      <c r="K65" s="33">
        <f>purchase!P66</f>
        <v>0</v>
      </c>
      <c r="L65" s="33">
        <f>purchase!R66</f>
        <v>0</v>
      </c>
      <c r="M65" s="21">
        <f>purchase!V66</f>
        <v>0</v>
      </c>
      <c r="N65" s="257" t="str">
        <f t="shared" si="0"/>
        <v>×</v>
      </c>
      <c r="O65" s="25"/>
    </row>
    <row r="66" spans="1:15" ht="16.5" x14ac:dyDescent="0.3">
      <c r="A66" s="21">
        <f>SUBTOTAL(103,B$4:B66)</f>
        <v>26</v>
      </c>
      <c r="B66" s="21">
        <f>purchase!A67</f>
        <v>63</v>
      </c>
      <c r="C66" s="26" t="str">
        <f>purchase!B67</f>
        <v>জিরা</v>
      </c>
      <c r="D66" s="11" t="str">
        <f>purchase!C67</f>
        <v>কেজি</v>
      </c>
      <c r="E66" s="33">
        <f>purchase!D67</f>
        <v>0</v>
      </c>
      <c r="F66" s="33">
        <f>purchase!F67</f>
        <v>0</v>
      </c>
      <c r="G66" s="33">
        <f>purchase!H67</f>
        <v>0.5</v>
      </c>
      <c r="H66" s="33">
        <f>purchase!J67</f>
        <v>0</v>
      </c>
      <c r="I66" s="33">
        <f>purchase!L67</f>
        <v>0</v>
      </c>
      <c r="J66" s="33">
        <f>purchase!N67</f>
        <v>0</v>
      </c>
      <c r="K66" s="33">
        <f>purchase!P67</f>
        <v>0</v>
      </c>
      <c r="L66" s="33">
        <f>purchase!R67</f>
        <v>0</v>
      </c>
      <c r="M66" s="21">
        <f>purchase!V67</f>
        <v>360</v>
      </c>
      <c r="N66" s="257" t="str">
        <f t="shared" si="0"/>
        <v>OK</v>
      </c>
      <c r="O66" s="25"/>
    </row>
    <row r="67" spans="1:15" ht="16.5" x14ac:dyDescent="0.3">
      <c r="A67" s="21">
        <f>SUBTOTAL(103,B$4:B67)</f>
        <v>27</v>
      </c>
      <c r="B67" s="21">
        <f>purchase!A68</f>
        <v>64</v>
      </c>
      <c r="C67" s="26" t="str">
        <f>purchase!B68</f>
        <v>গোলাপজল</v>
      </c>
      <c r="D67" s="11" t="str">
        <f>purchase!C68</f>
        <v>পিস</v>
      </c>
      <c r="E67" s="33">
        <f>purchase!D68</f>
        <v>0</v>
      </c>
      <c r="F67" s="33">
        <f>purchase!F68</f>
        <v>0</v>
      </c>
      <c r="G67" s="33">
        <f>purchase!H68</f>
        <v>10</v>
      </c>
      <c r="H67" s="33">
        <f>purchase!J68</f>
        <v>0</v>
      </c>
      <c r="I67" s="33">
        <f>purchase!L68</f>
        <v>0</v>
      </c>
      <c r="J67" s="33">
        <f>purchase!N68</f>
        <v>0</v>
      </c>
      <c r="K67" s="33">
        <f>purchase!P68</f>
        <v>0</v>
      </c>
      <c r="L67" s="33">
        <f>purchase!R68</f>
        <v>0</v>
      </c>
      <c r="M67" s="21">
        <f>purchase!V68</f>
        <v>150</v>
      </c>
      <c r="N67" s="257" t="str">
        <f t="shared" si="0"/>
        <v>OK</v>
      </c>
      <c r="O67" s="25"/>
    </row>
    <row r="68" spans="1:15" ht="16.5" x14ac:dyDescent="0.3">
      <c r="A68" s="21">
        <f>SUBTOTAL(103,B$4:B68)</f>
        <v>28</v>
      </c>
      <c r="B68" s="21">
        <f>purchase!A69</f>
        <v>65</v>
      </c>
      <c r="C68" s="26" t="str">
        <f>purchase!B69</f>
        <v>কেওড়াজল</v>
      </c>
      <c r="D68" s="11" t="str">
        <f>purchase!C69</f>
        <v>পিস</v>
      </c>
      <c r="E68" s="33">
        <f>purchase!D69</f>
        <v>0</v>
      </c>
      <c r="F68" s="33">
        <f>purchase!F69</f>
        <v>0</v>
      </c>
      <c r="G68" s="33">
        <f>purchase!H69</f>
        <v>10</v>
      </c>
      <c r="H68" s="33">
        <f>purchase!J69</f>
        <v>0</v>
      </c>
      <c r="I68" s="33">
        <f>purchase!L69</f>
        <v>0</v>
      </c>
      <c r="J68" s="33">
        <f>purchase!N69</f>
        <v>0</v>
      </c>
      <c r="K68" s="33">
        <f>purchase!P69</f>
        <v>0</v>
      </c>
      <c r="L68" s="33">
        <f>purchase!R69</f>
        <v>0</v>
      </c>
      <c r="M68" s="21">
        <f>purchase!V69</f>
        <v>150</v>
      </c>
      <c r="N68" s="257" t="str">
        <f t="shared" si="0"/>
        <v>OK</v>
      </c>
      <c r="O68" s="25"/>
    </row>
    <row r="69" spans="1:15" ht="16.5" x14ac:dyDescent="0.3">
      <c r="A69" s="21">
        <f>SUBTOTAL(103,B$4:B69)</f>
        <v>29</v>
      </c>
      <c r="B69" s="21">
        <f>purchase!A70</f>
        <v>66</v>
      </c>
      <c r="C69" s="26" t="str">
        <f>purchase!B70</f>
        <v>এলাচি</v>
      </c>
      <c r="D69" s="11" t="str">
        <f>purchase!C70</f>
        <v>কেজি</v>
      </c>
      <c r="E69" s="33">
        <f>purchase!D70</f>
        <v>0</v>
      </c>
      <c r="F69" s="33">
        <f>purchase!F70</f>
        <v>0</v>
      </c>
      <c r="G69" s="33">
        <f>purchase!H70</f>
        <v>0.2</v>
      </c>
      <c r="H69" s="33">
        <f>purchase!J70</f>
        <v>0</v>
      </c>
      <c r="I69" s="33">
        <f>purchase!L70</f>
        <v>0</v>
      </c>
      <c r="J69" s="33">
        <f>purchase!N70</f>
        <v>0</v>
      </c>
      <c r="K69" s="33">
        <f>purchase!P70</f>
        <v>0</v>
      </c>
      <c r="L69" s="33">
        <f>purchase!R70</f>
        <v>0</v>
      </c>
      <c r="M69" s="21">
        <f>purchase!V70</f>
        <v>1100</v>
      </c>
      <c r="N69" s="257" t="str">
        <f t="shared" ref="N69:N132" si="1">IF(M69&lt;&gt;0, "OK","×")</f>
        <v>OK</v>
      </c>
      <c r="O69" s="25"/>
    </row>
    <row r="70" spans="1:15" ht="16.5" x14ac:dyDescent="0.3">
      <c r="A70" s="21">
        <f>SUBTOTAL(103,B$4:B70)</f>
        <v>30</v>
      </c>
      <c r="B70" s="21">
        <f>purchase!A71</f>
        <v>67</v>
      </c>
      <c r="C70" s="26" t="str">
        <f>purchase!B71</f>
        <v>দারুচিনি</v>
      </c>
      <c r="D70" s="11" t="str">
        <f>purchase!C71</f>
        <v>কেজি</v>
      </c>
      <c r="E70" s="33">
        <f>purchase!D71</f>
        <v>0</v>
      </c>
      <c r="F70" s="33">
        <f>purchase!F71</f>
        <v>0</v>
      </c>
      <c r="G70" s="33">
        <f>purchase!H71</f>
        <v>0.5</v>
      </c>
      <c r="H70" s="33">
        <f>purchase!J71</f>
        <v>0</v>
      </c>
      <c r="I70" s="33">
        <f>purchase!L71</f>
        <v>0</v>
      </c>
      <c r="J70" s="33">
        <f>purchase!N71</f>
        <v>0</v>
      </c>
      <c r="K70" s="33">
        <f>purchase!P71</f>
        <v>0</v>
      </c>
      <c r="L70" s="33">
        <f>purchase!R71</f>
        <v>0</v>
      </c>
      <c r="M70" s="21">
        <f>purchase!V71</f>
        <v>250</v>
      </c>
      <c r="N70" s="257" t="str">
        <f t="shared" si="1"/>
        <v>OK</v>
      </c>
      <c r="O70" s="25"/>
    </row>
    <row r="71" spans="1:15" ht="16.5" x14ac:dyDescent="0.3">
      <c r="A71" s="21">
        <f>SUBTOTAL(103,B$4:B71)</f>
        <v>31</v>
      </c>
      <c r="B71" s="21">
        <f>purchase!A72</f>
        <v>68</v>
      </c>
      <c r="C71" s="26" t="str">
        <f>purchase!B72</f>
        <v>লবঙ্গ</v>
      </c>
      <c r="D71" s="11" t="str">
        <f>purchase!C72</f>
        <v>কেজি</v>
      </c>
      <c r="E71" s="33">
        <f>purchase!D72</f>
        <v>0</v>
      </c>
      <c r="F71" s="33">
        <f>purchase!F72</f>
        <v>0</v>
      </c>
      <c r="G71" s="33">
        <f>purchase!H72</f>
        <v>0.1</v>
      </c>
      <c r="H71" s="33">
        <f>purchase!J72</f>
        <v>0</v>
      </c>
      <c r="I71" s="33">
        <f>purchase!L72</f>
        <v>0</v>
      </c>
      <c r="J71" s="33">
        <f>purchase!N72</f>
        <v>0</v>
      </c>
      <c r="K71" s="33">
        <f>purchase!P72</f>
        <v>0</v>
      </c>
      <c r="L71" s="33">
        <f>purchase!R72</f>
        <v>0</v>
      </c>
      <c r="M71" s="21">
        <f>purchase!V72</f>
        <v>160</v>
      </c>
      <c r="N71" s="257" t="str">
        <f t="shared" si="1"/>
        <v>OK</v>
      </c>
      <c r="O71" s="25"/>
    </row>
    <row r="72" spans="1:15" ht="16.5" x14ac:dyDescent="0.3">
      <c r="A72" s="21">
        <f>SUBTOTAL(103,B$4:B72)</f>
        <v>32</v>
      </c>
      <c r="B72" s="21">
        <f>purchase!A73</f>
        <v>69</v>
      </c>
      <c r="C72" s="26" t="str">
        <f>purchase!B73</f>
        <v>জয়ফল (পিস)</v>
      </c>
      <c r="D72" s="11" t="str">
        <f>purchase!C73</f>
        <v>পিস</v>
      </c>
      <c r="E72" s="33">
        <f>purchase!D73</f>
        <v>0</v>
      </c>
      <c r="F72" s="33">
        <f>purchase!F73</f>
        <v>0</v>
      </c>
      <c r="G72" s="33">
        <f>purchase!H73</f>
        <v>8</v>
      </c>
      <c r="H72" s="33">
        <f>purchase!J73</f>
        <v>2</v>
      </c>
      <c r="I72" s="33">
        <f>purchase!L73</f>
        <v>0</v>
      </c>
      <c r="J72" s="33">
        <f>purchase!N73</f>
        <v>0</v>
      </c>
      <c r="K72" s="33">
        <f>purchase!P73</f>
        <v>0</v>
      </c>
      <c r="L72" s="33">
        <f>purchase!R73</f>
        <v>0</v>
      </c>
      <c r="M72" s="21">
        <f>purchase!V73</f>
        <v>100</v>
      </c>
      <c r="N72" s="257" t="str">
        <f t="shared" si="1"/>
        <v>OK</v>
      </c>
      <c r="O72" s="25"/>
    </row>
    <row r="73" spans="1:15" ht="16.5" x14ac:dyDescent="0.3">
      <c r="A73" s="21">
        <f>SUBTOTAL(103,B$4:B73)</f>
        <v>33</v>
      </c>
      <c r="B73" s="21">
        <f>purchase!A74</f>
        <v>70</v>
      </c>
      <c r="C73" s="26" t="str">
        <f>purchase!B74</f>
        <v>কিসমিস</v>
      </c>
      <c r="D73" s="11" t="str">
        <f>purchase!C74</f>
        <v>কেজি</v>
      </c>
      <c r="E73" s="33">
        <f>purchase!D74</f>
        <v>0</v>
      </c>
      <c r="F73" s="33">
        <f>purchase!F74</f>
        <v>0</v>
      </c>
      <c r="G73" s="33">
        <f>purchase!H74</f>
        <v>2</v>
      </c>
      <c r="H73" s="33">
        <f>purchase!J74</f>
        <v>0</v>
      </c>
      <c r="I73" s="33">
        <f>purchase!L74</f>
        <v>0</v>
      </c>
      <c r="J73" s="33">
        <f>purchase!N74</f>
        <v>0</v>
      </c>
      <c r="K73" s="33">
        <f>purchase!P74</f>
        <v>0</v>
      </c>
      <c r="L73" s="33">
        <f>purchase!R74</f>
        <v>0</v>
      </c>
      <c r="M73" s="21">
        <f>purchase!V74</f>
        <v>1360</v>
      </c>
      <c r="N73" s="257" t="str">
        <f t="shared" si="1"/>
        <v>OK</v>
      </c>
      <c r="O73" s="25"/>
    </row>
    <row r="74" spans="1:15" ht="16.5" x14ac:dyDescent="0.3">
      <c r="A74" s="21">
        <f>SUBTOTAL(103,B$4:B74)</f>
        <v>34</v>
      </c>
      <c r="B74" s="21">
        <f>purchase!A75</f>
        <v>71</v>
      </c>
      <c r="C74" s="26" t="str">
        <f>purchase!B75</f>
        <v>আলুবোখরা</v>
      </c>
      <c r="D74" s="11" t="str">
        <f>purchase!C75</f>
        <v>কেজি</v>
      </c>
      <c r="E74" s="33">
        <f>purchase!D75</f>
        <v>0</v>
      </c>
      <c r="F74" s="33">
        <f>purchase!F75</f>
        <v>0</v>
      </c>
      <c r="G74" s="33">
        <f>purchase!H75</f>
        <v>2</v>
      </c>
      <c r="H74" s="33">
        <f>purchase!J75</f>
        <v>0</v>
      </c>
      <c r="I74" s="33">
        <f>purchase!L75</f>
        <v>0</v>
      </c>
      <c r="J74" s="33">
        <f>purchase!N75</f>
        <v>0</v>
      </c>
      <c r="K74" s="33">
        <f>purchase!P75</f>
        <v>0</v>
      </c>
      <c r="L74" s="33">
        <f>purchase!R75</f>
        <v>0</v>
      </c>
      <c r="M74" s="21">
        <f>purchase!V75</f>
        <v>1040</v>
      </c>
      <c r="N74" s="257" t="str">
        <f t="shared" si="1"/>
        <v>OK</v>
      </c>
      <c r="O74" s="25"/>
    </row>
    <row r="75" spans="1:15" ht="16.5" hidden="1" x14ac:dyDescent="0.3">
      <c r="A75" s="21">
        <f>SUBTOTAL(103,B$4:B75)</f>
        <v>34</v>
      </c>
      <c r="B75" s="21">
        <f>purchase!A76</f>
        <v>72</v>
      </c>
      <c r="C75" s="26" t="str">
        <f>purchase!B76</f>
        <v>পোস্তদানা</v>
      </c>
      <c r="D75" s="11" t="str">
        <f>purchase!C76</f>
        <v>কেজি</v>
      </c>
      <c r="E75" s="33">
        <f>purchase!D76</f>
        <v>0</v>
      </c>
      <c r="F75" s="33">
        <f>purchase!F76</f>
        <v>0</v>
      </c>
      <c r="G75" s="33">
        <f>purchase!H76</f>
        <v>0</v>
      </c>
      <c r="H75" s="33">
        <f>purchase!J76</f>
        <v>0</v>
      </c>
      <c r="I75" s="33">
        <f>purchase!L76</f>
        <v>0</v>
      </c>
      <c r="J75" s="33">
        <f>purchase!N76</f>
        <v>0</v>
      </c>
      <c r="K75" s="33">
        <f>purchase!P76</f>
        <v>0</v>
      </c>
      <c r="L75" s="33">
        <f>purchase!R76</f>
        <v>0</v>
      </c>
      <c r="M75" s="31">
        <f>purchase!V76</f>
        <v>0</v>
      </c>
      <c r="N75" s="257" t="str">
        <f t="shared" si="1"/>
        <v>×</v>
      </c>
      <c r="O75" s="25"/>
    </row>
    <row r="76" spans="1:15" ht="16.5" x14ac:dyDescent="0.3">
      <c r="A76" s="21">
        <f>SUBTOTAL(103,B$4:B76)</f>
        <v>35</v>
      </c>
      <c r="B76" s="21">
        <f>purchase!A77</f>
        <v>73</v>
      </c>
      <c r="C76" s="26" t="str">
        <f>purchase!B77</f>
        <v>মিল্কভিটা ঘি/ঘি</v>
      </c>
      <c r="D76" s="11" t="str">
        <f>purchase!C77</f>
        <v>কেজি</v>
      </c>
      <c r="E76" s="33">
        <f>purchase!D77</f>
        <v>0</v>
      </c>
      <c r="F76" s="33">
        <f>purchase!F77</f>
        <v>0</v>
      </c>
      <c r="G76" s="33">
        <f>purchase!H77</f>
        <v>5</v>
      </c>
      <c r="H76" s="33">
        <f>purchase!J77</f>
        <v>0</v>
      </c>
      <c r="I76" s="33">
        <f>purchase!L77</f>
        <v>0</v>
      </c>
      <c r="J76" s="33">
        <f>purchase!N77</f>
        <v>0</v>
      </c>
      <c r="K76" s="33">
        <f>purchase!P77</f>
        <v>0</v>
      </c>
      <c r="L76" s="33">
        <f>purchase!R77</f>
        <v>0</v>
      </c>
      <c r="M76" s="21">
        <f>purchase!V77</f>
        <v>7000</v>
      </c>
      <c r="N76" s="257" t="str">
        <f t="shared" si="1"/>
        <v>OK</v>
      </c>
      <c r="O76" s="25"/>
    </row>
    <row r="77" spans="1:15" ht="16.5" hidden="1" x14ac:dyDescent="0.3">
      <c r="A77" s="21">
        <f>SUBTOTAL(103,B$4:B77)</f>
        <v>35</v>
      </c>
      <c r="B77" s="21">
        <f>purchase!A78</f>
        <v>74</v>
      </c>
      <c r="C77" s="26" t="str">
        <f>purchase!B78</f>
        <v>বাটারওয়েল</v>
      </c>
      <c r="D77" s="11" t="str">
        <f>purchase!C78</f>
        <v>কেজি</v>
      </c>
      <c r="E77" s="33">
        <f>purchase!D78</f>
        <v>0</v>
      </c>
      <c r="F77" s="33">
        <f>purchase!F78</f>
        <v>0</v>
      </c>
      <c r="G77" s="33">
        <f>purchase!H78</f>
        <v>0</v>
      </c>
      <c r="H77" s="33">
        <f>purchase!J78</f>
        <v>0</v>
      </c>
      <c r="I77" s="33">
        <f>purchase!L78</f>
        <v>0</v>
      </c>
      <c r="J77" s="33">
        <f>purchase!N78</f>
        <v>0</v>
      </c>
      <c r="K77" s="33">
        <f>purchase!P78</f>
        <v>0</v>
      </c>
      <c r="L77" s="33">
        <f>purchase!R78</f>
        <v>0</v>
      </c>
      <c r="M77" s="31">
        <f>purchase!V78</f>
        <v>0</v>
      </c>
      <c r="N77" s="257" t="str">
        <f t="shared" si="1"/>
        <v>×</v>
      </c>
      <c r="O77" s="25"/>
    </row>
    <row r="78" spans="1:15" ht="16.5" x14ac:dyDescent="0.3">
      <c r="A78" s="21">
        <f>SUBTOTAL(103,B$4:B78)</f>
        <v>36</v>
      </c>
      <c r="B78" s="21">
        <f>purchase!A79</f>
        <v>75</v>
      </c>
      <c r="C78" s="26" t="str">
        <f>purchase!B79</f>
        <v>যত্রিক</v>
      </c>
      <c r="D78" s="11" t="str">
        <f>purchase!C79</f>
        <v>কেজি</v>
      </c>
      <c r="E78" s="33">
        <f>purchase!D79</f>
        <v>0</v>
      </c>
      <c r="F78" s="33">
        <f>purchase!F79</f>
        <v>0</v>
      </c>
      <c r="G78" s="33">
        <f>purchase!H79</f>
        <v>0.2</v>
      </c>
      <c r="H78" s="33">
        <f>purchase!J79</f>
        <v>0</v>
      </c>
      <c r="I78" s="33">
        <f>purchase!L79</f>
        <v>0</v>
      </c>
      <c r="J78" s="33">
        <f>purchase!N79</f>
        <v>0</v>
      </c>
      <c r="K78" s="33">
        <f>purchase!P79</f>
        <v>0</v>
      </c>
      <c r="L78" s="33">
        <f>purchase!R79</f>
        <v>0</v>
      </c>
      <c r="M78" s="21">
        <f>purchase!V79</f>
        <v>700</v>
      </c>
      <c r="N78" s="257" t="str">
        <f t="shared" si="1"/>
        <v>OK</v>
      </c>
      <c r="O78" s="25"/>
    </row>
    <row r="79" spans="1:15" ht="16.5" x14ac:dyDescent="0.3">
      <c r="A79" s="21">
        <f>SUBTOTAL(103,B$4:B79)</f>
        <v>37</v>
      </c>
      <c r="B79" s="21">
        <f>purchase!A80</f>
        <v>76</v>
      </c>
      <c r="C79" s="26" t="str">
        <f>purchase!B80</f>
        <v>পাঁচফোড়ন</v>
      </c>
      <c r="D79" s="11" t="str">
        <f>purchase!C80</f>
        <v>কেজি</v>
      </c>
      <c r="E79" s="33">
        <f>purchase!D80</f>
        <v>0</v>
      </c>
      <c r="F79" s="33">
        <f>purchase!F80</f>
        <v>0</v>
      </c>
      <c r="G79" s="33">
        <f>purchase!H80</f>
        <v>0.2</v>
      </c>
      <c r="H79" s="33">
        <f>purchase!J80</f>
        <v>0</v>
      </c>
      <c r="I79" s="33">
        <f>purchase!L80</f>
        <v>0</v>
      </c>
      <c r="J79" s="33">
        <f>purchase!N80</f>
        <v>0</v>
      </c>
      <c r="K79" s="33">
        <f>purchase!P80</f>
        <v>0</v>
      </c>
      <c r="L79" s="33">
        <f>purchase!R80</f>
        <v>0</v>
      </c>
      <c r="M79" s="21">
        <f>purchase!V80</f>
        <v>60</v>
      </c>
      <c r="N79" s="257" t="str">
        <f t="shared" si="1"/>
        <v>OK</v>
      </c>
      <c r="O79" s="25"/>
    </row>
    <row r="80" spans="1:15" ht="16.5" hidden="1" x14ac:dyDescent="0.3">
      <c r="A80" s="21">
        <f>SUBTOTAL(103,B$4:B80)</f>
        <v>37</v>
      </c>
      <c r="B80" s="21">
        <f>purchase!A81</f>
        <v>77</v>
      </c>
      <c r="C80" s="26" t="str">
        <f>purchase!B81</f>
        <v>তেছপাতা</v>
      </c>
      <c r="D80" s="11" t="str">
        <f>purchase!C81</f>
        <v>কেজি</v>
      </c>
      <c r="E80" s="33">
        <f>purchase!D81</f>
        <v>0</v>
      </c>
      <c r="F80" s="33">
        <f>purchase!F81</f>
        <v>0</v>
      </c>
      <c r="G80" s="33">
        <f>purchase!H81</f>
        <v>0</v>
      </c>
      <c r="H80" s="33">
        <f>purchase!J81</f>
        <v>0</v>
      </c>
      <c r="I80" s="33">
        <f>purchase!L81</f>
        <v>0</v>
      </c>
      <c r="J80" s="33">
        <f>purchase!N81</f>
        <v>0</v>
      </c>
      <c r="K80" s="33">
        <f>purchase!P81</f>
        <v>0</v>
      </c>
      <c r="L80" s="33">
        <f>purchase!R81</f>
        <v>0</v>
      </c>
      <c r="M80" s="21">
        <f>purchase!V81</f>
        <v>0</v>
      </c>
      <c r="N80" s="257" t="str">
        <f t="shared" si="1"/>
        <v>×</v>
      </c>
      <c r="O80" s="25"/>
    </row>
    <row r="81" spans="1:15" ht="16.5" x14ac:dyDescent="0.3">
      <c r="A81" s="21">
        <f>SUBTOTAL(103,B$4:B81)</f>
        <v>38</v>
      </c>
      <c r="B81" s="21">
        <f>purchase!A82</f>
        <v>78</v>
      </c>
      <c r="C81" s="26" t="str">
        <f>purchase!B82</f>
        <v>চিনাবাদাম</v>
      </c>
      <c r="D81" s="11" t="str">
        <f>purchase!C82</f>
        <v>কেজি</v>
      </c>
      <c r="E81" s="33">
        <f>purchase!D82</f>
        <v>0.5</v>
      </c>
      <c r="F81" s="33">
        <f>purchase!F82</f>
        <v>0.5</v>
      </c>
      <c r="G81" s="33">
        <f>purchase!H82</f>
        <v>5</v>
      </c>
      <c r="H81" s="33">
        <f>purchase!J82</f>
        <v>0.5</v>
      </c>
      <c r="I81" s="33">
        <f>purchase!L82</f>
        <v>0</v>
      </c>
      <c r="J81" s="33">
        <f>purchase!N82</f>
        <v>0</v>
      </c>
      <c r="K81" s="33">
        <f>purchase!P82</f>
        <v>0</v>
      </c>
      <c r="L81" s="33">
        <f>purchase!R82</f>
        <v>0</v>
      </c>
      <c r="M81" s="21">
        <f>purchase!V82</f>
        <v>1035</v>
      </c>
      <c r="N81" s="257" t="str">
        <f t="shared" si="1"/>
        <v>OK</v>
      </c>
      <c r="O81" s="25"/>
    </row>
    <row r="82" spans="1:15" ht="16.5" hidden="1" x14ac:dyDescent="0.3">
      <c r="A82" s="21">
        <f>SUBTOTAL(103,B$4:B82)</f>
        <v>38</v>
      </c>
      <c r="B82" s="21">
        <f>purchase!A83</f>
        <v>79</v>
      </c>
      <c r="C82" s="26" t="str">
        <f>purchase!B83</f>
        <v>কাঠ বাদাম</v>
      </c>
      <c r="D82" s="11" t="str">
        <f>purchase!C83</f>
        <v>কেজি</v>
      </c>
      <c r="E82" s="33">
        <f>purchase!D83</f>
        <v>0</v>
      </c>
      <c r="F82" s="33">
        <f>purchase!F83</f>
        <v>0</v>
      </c>
      <c r="G82" s="33">
        <f>purchase!H83</f>
        <v>0</v>
      </c>
      <c r="H82" s="33">
        <f>purchase!J83</f>
        <v>0</v>
      </c>
      <c r="I82" s="33">
        <f>purchase!L83</f>
        <v>0</v>
      </c>
      <c r="J82" s="33">
        <f>purchase!N83</f>
        <v>0</v>
      </c>
      <c r="K82" s="33">
        <f>purchase!P83</f>
        <v>0</v>
      </c>
      <c r="L82" s="33">
        <f>purchase!R83</f>
        <v>0</v>
      </c>
      <c r="M82" s="31">
        <f>purchase!V83</f>
        <v>0</v>
      </c>
      <c r="N82" s="257" t="str">
        <f t="shared" si="1"/>
        <v>×</v>
      </c>
      <c r="O82" s="25"/>
    </row>
    <row r="83" spans="1:15" ht="16.5" hidden="1" x14ac:dyDescent="0.3">
      <c r="A83" s="21">
        <f>SUBTOTAL(103,B$4:B83)</f>
        <v>38</v>
      </c>
      <c r="B83" s="21">
        <f>purchase!A84</f>
        <v>80</v>
      </c>
      <c r="C83" s="26" t="str">
        <f>purchase!B84</f>
        <v>তেতুল</v>
      </c>
      <c r="D83" s="11" t="str">
        <f>purchase!C84</f>
        <v>কেজি</v>
      </c>
      <c r="E83" s="33">
        <f>purchase!D84</f>
        <v>0</v>
      </c>
      <c r="F83" s="33">
        <f>purchase!F84</f>
        <v>0</v>
      </c>
      <c r="G83" s="33">
        <f>purchase!H84</f>
        <v>0</v>
      </c>
      <c r="H83" s="33">
        <f>purchase!J84</f>
        <v>0</v>
      </c>
      <c r="I83" s="33">
        <f>purchase!L84</f>
        <v>0</v>
      </c>
      <c r="J83" s="33">
        <f>purchase!N84</f>
        <v>0</v>
      </c>
      <c r="K83" s="33">
        <f>purchase!P84</f>
        <v>0</v>
      </c>
      <c r="L83" s="33">
        <f>purchase!R84</f>
        <v>0</v>
      </c>
      <c r="M83" s="31">
        <f>purchase!V84</f>
        <v>0</v>
      </c>
      <c r="N83" s="257" t="str">
        <f t="shared" si="1"/>
        <v>×</v>
      </c>
      <c r="O83" s="25"/>
    </row>
    <row r="84" spans="1:15" ht="16.5" hidden="1" x14ac:dyDescent="0.3">
      <c r="A84" s="21">
        <f>SUBTOTAL(103,B$4:B84)</f>
        <v>38</v>
      </c>
      <c r="B84" s="21">
        <f>purchase!A85</f>
        <v>81</v>
      </c>
      <c r="C84" s="26" t="str">
        <f>purchase!B85</f>
        <v>পিপল</v>
      </c>
      <c r="D84" s="11" t="str">
        <f>purchase!C85</f>
        <v>কেজি</v>
      </c>
      <c r="E84" s="33">
        <f>purchase!D85</f>
        <v>0</v>
      </c>
      <c r="F84" s="33">
        <f>purchase!F85</f>
        <v>0</v>
      </c>
      <c r="G84" s="33">
        <f>purchase!H85</f>
        <v>0</v>
      </c>
      <c r="H84" s="33">
        <f>purchase!J85</f>
        <v>0</v>
      </c>
      <c r="I84" s="33">
        <f>purchase!L85</f>
        <v>0</v>
      </c>
      <c r="J84" s="33">
        <f>purchase!N85</f>
        <v>0</v>
      </c>
      <c r="K84" s="33">
        <f>purchase!P85</f>
        <v>0</v>
      </c>
      <c r="L84" s="33">
        <f>purchase!R85</f>
        <v>0</v>
      </c>
      <c r="M84" s="31">
        <f>purchase!V85</f>
        <v>0</v>
      </c>
      <c r="N84" s="257" t="str">
        <f t="shared" si="1"/>
        <v>×</v>
      </c>
      <c r="O84" s="25"/>
    </row>
    <row r="85" spans="1:15" ht="16.5" hidden="1" x14ac:dyDescent="0.3">
      <c r="A85" s="21">
        <f>SUBTOTAL(103,B$4:B85)</f>
        <v>38</v>
      </c>
      <c r="B85" s="21">
        <f>purchase!A86</f>
        <v>82</v>
      </c>
      <c r="C85" s="26" t="str">
        <f>purchase!B86</f>
        <v>কাবাব চিনি</v>
      </c>
      <c r="D85" s="11" t="str">
        <f>purchase!C86</f>
        <v>কেজি</v>
      </c>
      <c r="E85" s="33">
        <f>purchase!D86</f>
        <v>0</v>
      </c>
      <c r="F85" s="33">
        <f>purchase!F86</f>
        <v>0</v>
      </c>
      <c r="G85" s="33">
        <f>purchase!H86</f>
        <v>0</v>
      </c>
      <c r="H85" s="33">
        <f>purchase!J86</f>
        <v>0</v>
      </c>
      <c r="I85" s="33">
        <f>purchase!L86</f>
        <v>0</v>
      </c>
      <c r="J85" s="33">
        <f>purchase!N86</f>
        <v>0</v>
      </c>
      <c r="K85" s="33">
        <f>purchase!P86</f>
        <v>0</v>
      </c>
      <c r="L85" s="33">
        <f>purchase!R86</f>
        <v>0</v>
      </c>
      <c r="M85" s="21">
        <f>purchase!V86</f>
        <v>0</v>
      </c>
      <c r="N85" s="257" t="str">
        <f t="shared" si="1"/>
        <v>×</v>
      </c>
      <c r="O85" s="25"/>
    </row>
    <row r="86" spans="1:15" ht="16.5" hidden="1" x14ac:dyDescent="0.3">
      <c r="A86" s="21">
        <f>SUBTOTAL(103,B$4:B86)</f>
        <v>38</v>
      </c>
      <c r="B86" s="21">
        <f>purchase!A87</f>
        <v>83</v>
      </c>
      <c r="C86" s="26" t="str">
        <f>purchase!B87</f>
        <v>সরিষা (সাদা/লাল)</v>
      </c>
      <c r="D86" s="11" t="str">
        <f>purchase!C87</f>
        <v>কেজি</v>
      </c>
      <c r="E86" s="33">
        <f>purchase!D87</f>
        <v>0</v>
      </c>
      <c r="F86" s="33">
        <f>purchase!F87</f>
        <v>0</v>
      </c>
      <c r="G86" s="33">
        <f>purchase!H87</f>
        <v>0</v>
      </c>
      <c r="H86" s="33">
        <f>purchase!J87</f>
        <v>0</v>
      </c>
      <c r="I86" s="33">
        <f>purchase!L87</f>
        <v>0</v>
      </c>
      <c r="J86" s="33">
        <f>purchase!N87</f>
        <v>0</v>
      </c>
      <c r="K86" s="33">
        <f>purchase!P87</f>
        <v>0</v>
      </c>
      <c r="L86" s="33">
        <f>purchase!R87</f>
        <v>0</v>
      </c>
      <c r="M86" s="21">
        <f>purchase!V87</f>
        <v>0</v>
      </c>
      <c r="N86" s="257" t="str">
        <f t="shared" si="1"/>
        <v>×</v>
      </c>
      <c r="O86" s="25"/>
    </row>
    <row r="87" spans="1:15" ht="16.5" x14ac:dyDescent="0.3">
      <c r="A87" s="21">
        <f>SUBTOTAL(103,B$4:B87)</f>
        <v>39</v>
      </c>
      <c r="B87" s="21">
        <f>purchase!A88</f>
        <v>84</v>
      </c>
      <c r="C87" s="26" t="str">
        <f>purchase!B88</f>
        <v>সাদা/কালো গোলমরিচ আস্তা /গুড়া</v>
      </c>
      <c r="D87" s="11" t="str">
        <f>purchase!C88</f>
        <v>কেজি</v>
      </c>
      <c r="E87" s="33">
        <f>purchase!D88</f>
        <v>0</v>
      </c>
      <c r="F87" s="33">
        <f>purchase!F88</f>
        <v>0</v>
      </c>
      <c r="G87" s="33">
        <f>purchase!H88</f>
        <v>0.3</v>
      </c>
      <c r="H87" s="33">
        <f>purchase!J88</f>
        <v>0</v>
      </c>
      <c r="I87" s="33">
        <f>purchase!L88</f>
        <v>0</v>
      </c>
      <c r="J87" s="33">
        <f>purchase!N88</f>
        <v>0</v>
      </c>
      <c r="K87" s="33">
        <f>purchase!P88</f>
        <v>0</v>
      </c>
      <c r="L87" s="33">
        <f>purchase!R88</f>
        <v>0</v>
      </c>
      <c r="M87" s="21">
        <f>purchase!V88</f>
        <v>420</v>
      </c>
      <c r="N87" s="257" t="str">
        <f t="shared" si="1"/>
        <v>OK</v>
      </c>
      <c r="O87" s="25"/>
    </row>
    <row r="88" spans="1:15" ht="16.5" hidden="1" x14ac:dyDescent="0.3">
      <c r="A88" s="21">
        <f>SUBTOTAL(103,B$4:B88)</f>
        <v>39</v>
      </c>
      <c r="B88" s="21">
        <f>purchase!A89</f>
        <v>85</v>
      </c>
      <c r="C88" s="26" t="str">
        <f>purchase!B89</f>
        <v>ময়দা</v>
      </c>
      <c r="D88" s="11" t="str">
        <f>purchase!C89</f>
        <v>কেজি</v>
      </c>
      <c r="E88" s="33">
        <f>purchase!D89</f>
        <v>0</v>
      </c>
      <c r="F88" s="33">
        <f>purchase!F89</f>
        <v>0</v>
      </c>
      <c r="G88" s="33">
        <f>purchase!H89</f>
        <v>0</v>
      </c>
      <c r="H88" s="33">
        <f>purchase!J89</f>
        <v>0</v>
      </c>
      <c r="I88" s="33">
        <f>purchase!L89</f>
        <v>0</v>
      </c>
      <c r="J88" s="33">
        <f>purchase!N89</f>
        <v>0</v>
      </c>
      <c r="K88" s="33">
        <f>purchase!P89</f>
        <v>0</v>
      </c>
      <c r="L88" s="33">
        <f>purchase!R89</f>
        <v>0</v>
      </c>
      <c r="M88" s="21">
        <f>purchase!V89</f>
        <v>0</v>
      </c>
      <c r="N88" s="257" t="str">
        <f t="shared" si="1"/>
        <v>×</v>
      </c>
      <c r="O88" s="25"/>
    </row>
    <row r="89" spans="1:15" ht="16.5" hidden="1" x14ac:dyDescent="0.3">
      <c r="A89" s="21">
        <f>SUBTOTAL(103,B$4:B89)</f>
        <v>39</v>
      </c>
      <c r="B89" s="21">
        <f>purchase!A90</f>
        <v>86</v>
      </c>
      <c r="C89" s="26" t="str">
        <f>purchase!B90</f>
        <v xml:space="preserve">চিনি </v>
      </c>
      <c r="D89" s="11" t="str">
        <f>purchase!C90</f>
        <v>কেজি</v>
      </c>
      <c r="E89" s="33">
        <f>purchase!D90</f>
        <v>0</v>
      </c>
      <c r="F89" s="33">
        <f>purchase!F90</f>
        <v>0</v>
      </c>
      <c r="G89" s="33">
        <f>purchase!H90</f>
        <v>0</v>
      </c>
      <c r="H89" s="33">
        <f>purchase!J90</f>
        <v>0</v>
      </c>
      <c r="I89" s="33">
        <f>purchase!L90</f>
        <v>0</v>
      </c>
      <c r="J89" s="33">
        <f>purchase!N90</f>
        <v>0</v>
      </c>
      <c r="K89" s="33">
        <f>purchase!P90</f>
        <v>0</v>
      </c>
      <c r="L89" s="33">
        <f>purchase!R90</f>
        <v>0</v>
      </c>
      <c r="M89" s="21">
        <f>purchase!V90</f>
        <v>0</v>
      </c>
      <c r="N89" s="257" t="str">
        <f t="shared" si="1"/>
        <v>×</v>
      </c>
      <c r="O89" s="25"/>
    </row>
    <row r="90" spans="1:15" ht="16.5" x14ac:dyDescent="0.3">
      <c r="A90" s="21">
        <f>SUBTOTAL(103,B$4:B90)</f>
        <v>40</v>
      </c>
      <c r="B90" s="21">
        <f>purchase!A91</f>
        <v>87</v>
      </c>
      <c r="C90" s="26" t="str">
        <f>purchase!B91</f>
        <v>লাল ডিম</v>
      </c>
      <c r="D90" s="11" t="str">
        <f>purchase!C91</f>
        <v>পিস</v>
      </c>
      <c r="E90" s="33">
        <f>purchase!D91</f>
        <v>0</v>
      </c>
      <c r="F90" s="33">
        <f>purchase!F91</f>
        <v>260</v>
      </c>
      <c r="G90" s="33">
        <f>purchase!H91</f>
        <v>800</v>
      </c>
      <c r="H90" s="33">
        <f>purchase!J91</f>
        <v>0</v>
      </c>
      <c r="I90" s="33">
        <f>purchase!L91</f>
        <v>0</v>
      </c>
      <c r="J90" s="33">
        <f>purchase!N91</f>
        <v>0</v>
      </c>
      <c r="K90" s="33">
        <f>purchase!P91</f>
        <v>0</v>
      </c>
      <c r="L90" s="33">
        <f>purchase!R91</f>
        <v>0</v>
      </c>
      <c r="M90" s="21">
        <f>purchase!V91</f>
        <v>11130</v>
      </c>
      <c r="N90" s="257" t="str">
        <f t="shared" si="1"/>
        <v>OK</v>
      </c>
      <c r="O90" s="25"/>
    </row>
    <row r="91" spans="1:15" ht="16.5" hidden="1" x14ac:dyDescent="0.3">
      <c r="A91" s="21">
        <f>SUBTOTAL(103,B$4:B91)</f>
        <v>40</v>
      </c>
      <c r="B91" s="21">
        <f>purchase!A92</f>
        <v>88</v>
      </c>
      <c r="C91" s="26" t="str">
        <f>purchase!B92</f>
        <v>হাসের ডিম</v>
      </c>
      <c r="D91" s="11" t="str">
        <f>purchase!C92</f>
        <v>পিস</v>
      </c>
      <c r="E91" s="33">
        <f>purchase!D92</f>
        <v>0</v>
      </c>
      <c r="F91" s="33">
        <f>purchase!F92</f>
        <v>0</v>
      </c>
      <c r="G91" s="33">
        <f>purchase!H92</f>
        <v>0</v>
      </c>
      <c r="H91" s="33">
        <f>purchase!J92</f>
        <v>0</v>
      </c>
      <c r="I91" s="33">
        <f>purchase!L92</f>
        <v>0</v>
      </c>
      <c r="J91" s="33">
        <f>purchase!N92</f>
        <v>0</v>
      </c>
      <c r="K91" s="33">
        <f>purchase!P92</f>
        <v>0</v>
      </c>
      <c r="L91" s="33">
        <f>purchase!R92</f>
        <v>0</v>
      </c>
      <c r="M91" s="31">
        <f>purchase!V92</f>
        <v>0</v>
      </c>
      <c r="N91" s="257" t="str">
        <f t="shared" si="1"/>
        <v>×</v>
      </c>
      <c r="O91" s="25"/>
    </row>
    <row r="92" spans="1:15" ht="16.5" hidden="1" x14ac:dyDescent="0.3">
      <c r="A92" s="21">
        <f>SUBTOTAL(103,B$4:B92)</f>
        <v>40</v>
      </c>
      <c r="B92" s="21">
        <f>purchase!A93</f>
        <v>89</v>
      </c>
      <c r="C92" s="26" t="str">
        <f>purchase!B93</f>
        <v>মিল্কভিটা বাটার (২০০ গ্রাম) পিস</v>
      </c>
      <c r="D92" s="11" t="str">
        <f>purchase!C93</f>
        <v>পিস</v>
      </c>
      <c r="E92" s="33">
        <f>purchase!D93</f>
        <v>0</v>
      </c>
      <c r="F92" s="33">
        <f>purchase!F93</f>
        <v>0</v>
      </c>
      <c r="G92" s="33">
        <f>purchase!H93</f>
        <v>0</v>
      </c>
      <c r="H92" s="33">
        <f>purchase!J93</f>
        <v>0</v>
      </c>
      <c r="I92" s="33">
        <f>purchase!L93</f>
        <v>0</v>
      </c>
      <c r="J92" s="33">
        <f>purchase!N93</f>
        <v>0</v>
      </c>
      <c r="K92" s="33">
        <f>purchase!P93</f>
        <v>0</v>
      </c>
      <c r="L92" s="33">
        <f>purchase!R93</f>
        <v>0</v>
      </c>
      <c r="M92" s="31">
        <f>purchase!V93</f>
        <v>0</v>
      </c>
      <c r="N92" s="257" t="str">
        <f t="shared" si="1"/>
        <v>×</v>
      </c>
      <c r="O92" s="25"/>
    </row>
    <row r="93" spans="1:15" ht="16.5" hidden="1" x14ac:dyDescent="0.3">
      <c r="A93" s="21">
        <f>SUBTOTAL(103,B$4:B93)</f>
        <v>40</v>
      </c>
      <c r="B93" s="21">
        <f>purchase!A94</f>
        <v>90</v>
      </c>
      <c r="C93" s="26" t="str">
        <f>purchase!B94</f>
        <v>ডাল্ডা</v>
      </c>
      <c r="D93" s="11" t="str">
        <f>purchase!C94</f>
        <v>কেজি</v>
      </c>
      <c r="E93" s="33">
        <f>purchase!D94</f>
        <v>0</v>
      </c>
      <c r="F93" s="33">
        <f>purchase!F94</f>
        <v>0</v>
      </c>
      <c r="G93" s="33">
        <f>purchase!H94</f>
        <v>0</v>
      </c>
      <c r="H93" s="33">
        <f>purchase!J94</f>
        <v>0</v>
      </c>
      <c r="I93" s="33">
        <f>purchase!L94</f>
        <v>0</v>
      </c>
      <c r="J93" s="33">
        <f>purchase!N94</f>
        <v>0</v>
      </c>
      <c r="K93" s="33">
        <f>purchase!P94</f>
        <v>0</v>
      </c>
      <c r="L93" s="33">
        <f>purchase!R94</f>
        <v>0</v>
      </c>
      <c r="M93" s="21">
        <f>purchase!V94</f>
        <v>0</v>
      </c>
      <c r="N93" s="257" t="str">
        <f t="shared" si="1"/>
        <v>×</v>
      </c>
      <c r="O93" s="25"/>
    </row>
    <row r="94" spans="1:15" ht="16.5" hidden="1" x14ac:dyDescent="0.3">
      <c r="A94" s="21">
        <f>SUBTOTAL(103,B$4:B94)</f>
        <v>40</v>
      </c>
      <c r="B94" s="21">
        <f>purchase!A95</f>
        <v>91</v>
      </c>
      <c r="C94" s="26" t="str">
        <f>purchase!B95</f>
        <v>মিক্সনাট বাদাম</v>
      </c>
      <c r="D94" s="11" t="str">
        <f>purchase!C95</f>
        <v>লিটার</v>
      </c>
      <c r="E94" s="33">
        <f>purchase!D95</f>
        <v>0</v>
      </c>
      <c r="F94" s="33">
        <f>purchase!F95</f>
        <v>0</v>
      </c>
      <c r="G94" s="33">
        <f>purchase!H95</f>
        <v>0</v>
      </c>
      <c r="H94" s="33">
        <f>purchase!J95</f>
        <v>0</v>
      </c>
      <c r="I94" s="33">
        <f>purchase!L95</f>
        <v>0</v>
      </c>
      <c r="J94" s="33">
        <f>purchase!N95</f>
        <v>0</v>
      </c>
      <c r="K94" s="33">
        <f>purchase!P95</f>
        <v>0</v>
      </c>
      <c r="L94" s="33">
        <f>purchase!R95</f>
        <v>0</v>
      </c>
      <c r="M94" s="31">
        <f>purchase!V95</f>
        <v>0</v>
      </c>
      <c r="N94" s="257" t="str">
        <f t="shared" si="1"/>
        <v>×</v>
      </c>
      <c r="O94" s="25"/>
    </row>
    <row r="95" spans="1:15" ht="16.5" hidden="1" x14ac:dyDescent="0.3">
      <c r="A95" s="21">
        <f>SUBTOTAL(103,B$4:B95)</f>
        <v>40</v>
      </c>
      <c r="B95" s="21">
        <f>purchase!A96</f>
        <v>92</v>
      </c>
      <c r="C95" s="26" t="str">
        <f>purchase!B96</f>
        <v>তরল দুধ</v>
      </c>
      <c r="D95" s="11" t="str">
        <f>purchase!C96</f>
        <v>পিস</v>
      </c>
      <c r="E95" s="33">
        <f>purchase!D96</f>
        <v>0</v>
      </c>
      <c r="F95" s="33">
        <f>purchase!F96</f>
        <v>0</v>
      </c>
      <c r="G95" s="33">
        <f>purchase!H96</f>
        <v>0</v>
      </c>
      <c r="H95" s="33">
        <f>purchase!J96</f>
        <v>0</v>
      </c>
      <c r="I95" s="33">
        <f>purchase!L96</f>
        <v>0</v>
      </c>
      <c r="J95" s="33">
        <f>purchase!N96</f>
        <v>0</v>
      </c>
      <c r="K95" s="33">
        <f>purchase!P96</f>
        <v>0</v>
      </c>
      <c r="L95" s="33">
        <f>purchase!R96</f>
        <v>0</v>
      </c>
      <c r="M95" s="31">
        <f>purchase!V96</f>
        <v>0</v>
      </c>
      <c r="N95" s="257" t="str">
        <f t="shared" si="1"/>
        <v>×</v>
      </c>
      <c r="O95" s="25"/>
    </row>
    <row r="96" spans="1:15" ht="16.5" x14ac:dyDescent="0.3">
      <c r="A96" s="21">
        <f>SUBTOTAL(103,B$4:B96)</f>
        <v>41</v>
      </c>
      <c r="B96" s="21">
        <f>purchase!A97</f>
        <v>93</v>
      </c>
      <c r="C96" s="26" t="str">
        <f>purchase!B97</f>
        <v>টি ব্যাগ</v>
      </c>
      <c r="D96" s="11" t="str">
        <f>purchase!C97</f>
        <v>পিস</v>
      </c>
      <c r="E96" s="33">
        <f>purchase!D97</f>
        <v>0</v>
      </c>
      <c r="F96" s="33">
        <f>purchase!F97</f>
        <v>0</v>
      </c>
      <c r="G96" s="33">
        <f>purchase!H97</f>
        <v>4</v>
      </c>
      <c r="H96" s="33">
        <f>purchase!J97</f>
        <v>3</v>
      </c>
      <c r="I96" s="33">
        <f>purchase!L97</f>
        <v>0</v>
      </c>
      <c r="J96" s="33">
        <f>purchase!N97</f>
        <v>0</v>
      </c>
      <c r="K96" s="33">
        <f>purchase!P97</f>
        <v>0</v>
      </c>
      <c r="L96" s="33">
        <f>purchase!R97</f>
        <v>0</v>
      </c>
      <c r="M96" s="21">
        <f>purchase!V97</f>
        <v>560</v>
      </c>
      <c r="N96" s="257" t="str">
        <f t="shared" si="1"/>
        <v>OK</v>
      </c>
      <c r="O96" s="25"/>
    </row>
    <row r="97" spans="1:15" ht="16.5" hidden="1" x14ac:dyDescent="0.3">
      <c r="A97" s="21">
        <f>SUBTOTAL(103,B$4:B97)</f>
        <v>41</v>
      </c>
      <c r="B97" s="21">
        <f>purchase!A98</f>
        <v>94</v>
      </c>
      <c r="C97" s="26" t="str">
        <f>purchase!B98</f>
        <v>কর্ণফ্লেক্স</v>
      </c>
      <c r="D97" s="11" t="str">
        <f>purchase!C98</f>
        <v>পিস</v>
      </c>
      <c r="E97" s="33">
        <f>purchase!D98</f>
        <v>0</v>
      </c>
      <c r="F97" s="33">
        <f>purchase!F98</f>
        <v>0</v>
      </c>
      <c r="G97" s="33">
        <f>purchase!H98</f>
        <v>0</v>
      </c>
      <c r="H97" s="33">
        <f>purchase!J98</f>
        <v>0</v>
      </c>
      <c r="I97" s="33">
        <f>purchase!L98</f>
        <v>0</v>
      </c>
      <c r="J97" s="33">
        <f>purchase!N98</f>
        <v>0</v>
      </c>
      <c r="K97" s="33">
        <f>purchase!P98</f>
        <v>0</v>
      </c>
      <c r="L97" s="33">
        <f>purchase!R98</f>
        <v>0</v>
      </c>
      <c r="M97" s="31">
        <f>purchase!V98</f>
        <v>0</v>
      </c>
      <c r="N97" s="257" t="str">
        <f t="shared" si="1"/>
        <v>×</v>
      </c>
      <c r="O97" s="25"/>
    </row>
    <row r="98" spans="1:15" ht="16.5" hidden="1" x14ac:dyDescent="0.3">
      <c r="A98" s="21">
        <f>SUBTOTAL(103,B$4:B98)</f>
        <v>41</v>
      </c>
      <c r="B98" s="21">
        <f>purchase!A99</f>
        <v>95</v>
      </c>
      <c r="C98" s="26" t="str">
        <f>purchase!B99</f>
        <v>কালো জিরা</v>
      </c>
      <c r="D98" s="11" t="str">
        <f>purchase!C99</f>
        <v>পিস</v>
      </c>
      <c r="E98" s="33">
        <f>purchase!D99</f>
        <v>0</v>
      </c>
      <c r="F98" s="33">
        <f>purchase!F99</f>
        <v>0</v>
      </c>
      <c r="G98" s="33">
        <f>purchase!H99</f>
        <v>0</v>
      </c>
      <c r="H98" s="33">
        <f>purchase!J99</f>
        <v>0</v>
      </c>
      <c r="I98" s="33">
        <f>purchase!L99</f>
        <v>0</v>
      </c>
      <c r="J98" s="33">
        <f>purchase!N99</f>
        <v>0</v>
      </c>
      <c r="K98" s="33">
        <f>purchase!P99</f>
        <v>0</v>
      </c>
      <c r="L98" s="33">
        <f>purchase!R99</f>
        <v>0</v>
      </c>
      <c r="M98" s="31">
        <f>purchase!V99</f>
        <v>0</v>
      </c>
      <c r="N98" s="257" t="str">
        <f t="shared" si="1"/>
        <v>×</v>
      </c>
      <c r="O98" s="25"/>
    </row>
    <row r="99" spans="1:15" ht="16.5" x14ac:dyDescent="0.3">
      <c r="A99" s="21">
        <f>SUBTOTAL(103,B$4:B99)</f>
        <v>42</v>
      </c>
      <c r="B99" s="21">
        <f>purchase!A100</f>
        <v>96</v>
      </c>
      <c r="C99" s="26" t="str">
        <f>purchase!B100</f>
        <v>গ্রীন টি</v>
      </c>
      <c r="D99" s="11" t="str">
        <f>purchase!C100</f>
        <v>পিস</v>
      </c>
      <c r="E99" s="33">
        <f>purchase!D100</f>
        <v>0</v>
      </c>
      <c r="F99" s="33">
        <f>purchase!F100</f>
        <v>0</v>
      </c>
      <c r="G99" s="33">
        <f>purchase!H100</f>
        <v>0</v>
      </c>
      <c r="H99" s="33">
        <f>purchase!J100</f>
        <v>1</v>
      </c>
      <c r="I99" s="33">
        <f>purchase!L100</f>
        <v>0</v>
      </c>
      <c r="J99" s="33">
        <f>purchase!N100</f>
        <v>0</v>
      </c>
      <c r="K99" s="33">
        <f>purchase!P100</f>
        <v>0</v>
      </c>
      <c r="L99" s="33">
        <f>purchase!R100</f>
        <v>0</v>
      </c>
      <c r="M99" s="21">
        <f>purchase!V100</f>
        <v>200</v>
      </c>
      <c r="N99" s="257" t="str">
        <f t="shared" si="1"/>
        <v>OK</v>
      </c>
      <c r="O99" s="25"/>
    </row>
    <row r="100" spans="1:15" ht="16.5" hidden="1" x14ac:dyDescent="0.3">
      <c r="A100" s="21">
        <f>SUBTOTAL(103,B$4:B100)</f>
        <v>42</v>
      </c>
      <c r="B100" s="21">
        <f>purchase!A101</f>
        <v>97</v>
      </c>
      <c r="C100" s="26" t="str">
        <f>purchase!B101</f>
        <v>ইস্ট (৪৫০ গ্রাম)</v>
      </c>
      <c r="D100" s="11" t="str">
        <f>purchase!C101</f>
        <v>কেজি</v>
      </c>
      <c r="E100" s="33">
        <f>purchase!D101</f>
        <v>0</v>
      </c>
      <c r="F100" s="33">
        <f>purchase!F101</f>
        <v>0</v>
      </c>
      <c r="G100" s="33">
        <f>purchase!H101</f>
        <v>0</v>
      </c>
      <c r="H100" s="33">
        <f>purchase!J101</f>
        <v>0</v>
      </c>
      <c r="I100" s="33">
        <f>purchase!L101</f>
        <v>0</v>
      </c>
      <c r="J100" s="33">
        <f>purchase!N101</f>
        <v>0</v>
      </c>
      <c r="K100" s="33">
        <f>purchase!P101</f>
        <v>0</v>
      </c>
      <c r="L100" s="33">
        <f>purchase!R101</f>
        <v>0</v>
      </c>
      <c r="M100" s="21">
        <f>purchase!V101</f>
        <v>0</v>
      </c>
      <c r="N100" s="257" t="str">
        <f t="shared" si="1"/>
        <v>×</v>
      </c>
      <c r="O100" s="25"/>
    </row>
    <row r="101" spans="1:15" ht="16.5" hidden="1" x14ac:dyDescent="0.3">
      <c r="A101" s="21">
        <f>SUBTOTAL(103,B$4:B101)</f>
        <v>42</v>
      </c>
      <c r="B101" s="21">
        <f>purchase!A102</f>
        <v>98</v>
      </c>
      <c r="C101" s="26" t="str">
        <f>purchase!B102</f>
        <v xml:space="preserve">জেলি </v>
      </c>
      <c r="D101" s="11" t="str">
        <f>purchase!C102</f>
        <v>পিস</v>
      </c>
      <c r="E101" s="33">
        <f>purchase!D102</f>
        <v>0</v>
      </c>
      <c r="F101" s="33">
        <f>purchase!F102</f>
        <v>0</v>
      </c>
      <c r="G101" s="33">
        <f>purchase!H102</f>
        <v>0</v>
      </c>
      <c r="H101" s="33">
        <f>purchase!J102</f>
        <v>0</v>
      </c>
      <c r="I101" s="33">
        <f>purchase!L102</f>
        <v>0</v>
      </c>
      <c r="J101" s="33">
        <f>purchase!N102</f>
        <v>0</v>
      </c>
      <c r="K101" s="33">
        <f>purchase!P102</f>
        <v>0</v>
      </c>
      <c r="L101" s="33">
        <f>purchase!R102</f>
        <v>0</v>
      </c>
      <c r="M101" s="31">
        <f>purchase!V102</f>
        <v>0</v>
      </c>
      <c r="N101" s="257" t="str">
        <f t="shared" si="1"/>
        <v>×</v>
      </c>
      <c r="O101" s="25"/>
    </row>
    <row r="102" spans="1:15" ht="16.5" hidden="1" x14ac:dyDescent="0.3">
      <c r="A102" s="21">
        <f>SUBTOTAL(103,B$4:B102)</f>
        <v>42</v>
      </c>
      <c r="B102" s="21">
        <f>purchase!A103</f>
        <v>99</v>
      </c>
      <c r="C102" s="26" t="str">
        <f>purchase!B103</f>
        <v>কাসুন্দি</v>
      </c>
      <c r="D102" s="11" t="str">
        <f>purchase!C103</f>
        <v>পিস</v>
      </c>
      <c r="E102" s="33">
        <f>purchase!D103</f>
        <v>0</v>
      </c>
      <c r="F102" s="33">
        <f>purchase!F103</f>
        <v>0</v>
      </c>
      <c r="G102" s="33">
        <f>purchase!H103</f>
        <v>0</v>
      </c>
      <c r="H102" s="33">
        <f>purchase!J103</f>
        <v>0</v>
      </c>
      <c r="I102" s="33">
        <f>purchase!L103</f>
        <v>0</v>
      </c>
      <c r="J102" s="33">
        <f>purchase!N103</f>
        <v>0</v>
      </c>
      <c r="K102" s="33">
        <f>purchase!P103</f>
        <v>0</v>
      </c>
      <c r="L102" s="33">
        <f>purchase!R103</f>
        <v>0</v>
      </c>
      <c r="M102" s="31">
        <f>purchase!V103</f>
        <v>0</v>
      </c>
      <c r="N102" s="257" t="str">
        <f t="shared" si="1"/>
        <v>×</v>
      </c>
      <c r="O102" s="25"/>
    </row>
    <row r="103" spans="1:15" ht="16.5" hidden="1" x14ac:dyDescent="0.3">
      <c r="A103" s="21">
        <f>SUBTOTAL(103,B$4:B103)</f>
        <v>42</v>
      </c>
      <c r="B103" s="21">
        <f>purchase!A104</f>
        <v>100</v>
      </c>
      <c r="C103" s="26" t="str">
        <f>purchase!B104</f>
        <v>তেতুল সস</v>
      </c>
      <c r="D103" s="11" t="str">
        <f>purchase!C104</f>
        <v>পিস</v>
      </c>
      <c r="E103" s="33">
        <f>purchase!D104</f>
        <v>0</v>
      </c>
      <c r="F103" s="33">
        <f>purchase!F104</f>
        <v>0</v>
      </c>
      <c r="G103" s="33">
        <f>purchase!H104</f>
        <v>0</v>
      </c>
      <c r="H103" s="33">
        <f>purchase!J104</f>
        <v>0</v>
      </c>
      <c r="I103" s="33">
        <f>purchase!L104</f>
        <v>0</v>
      </c>
      <c r="J103" s="33">
        <f>purchase!N104</f>
        <v>0</v>
      </c>
      <c r="K103" s="33">
        <f>purchase!P104</f>
        <v>0</v>
      </c>
      <c r="L103" s="33">
        <f>purchase!R104</f>
        <v>0</v>
      </c>
      <c r="M103" s="31">
        <f>purchase!V104</f>
        <v>0</v>
      </c>
      <c r="N103" s="257" t="str">
        <f t="shared" si="1"/>
        <v>×</v>
      </c>
      <c r="O103" s="25"/>
    </row>
    <row r="104" spans="1:15" ht="16.5" hidden="1" x14ac:dyDescent="0.3">
      <c r="A104" s="21">
        <f>SUBTOTAL(103,B$4:B104)</f>
        <v>42</v>
      </c>
      <c r="B104" s="21">
        <f>purchase!A105</f>
        <v>101</v>
      </c>
      <c r="C104" s="26" t="str">
        <f>purchase!B105</f>
        <v>কোকোনাট মিল্ক</v>
      </c>
      <c r="D104" s="11" t="str">
        <f>purchase!C105</f>
        <v>পিস</v>
      </c>
      <c r="E104" s="33">
        <f>purchase!D105</f>
        <v>0</v>
      </c>
      <c r="F104" s="33">
        <f>purchase!F105</f>
        <v>0</v>
      </c>
      <c r="G104" s="33">
        <f>purchase!H105</f>
        <v>0</v>
      </c>
      <c r="H104" s="33">
        <f>purchase!J105</f>
        <v>0</v>
      </c>
      <c r="I104" s="33">
        <f>purchase!L105</f>
        <v>0</v>
      </c>
      <c r="J104" s="33">
        <f>purchase!N105</f>
        <v>0</v>
      </c>
      <c r="K104" s="33">
        <f>purchase!P105</f>
        <v>0</v>
      </c>
      <c r="L104" s="33">
        <f>purchase!R105</f>
        <v>0</v>
      </c>
      <c r="M104" s="31">
        <f>purchase!V105</f>
        <v>0</v>
      </c>
      <c r="N104" s="257" t="str">
        <f t="shared" si="1"/>
        <v>×</v>
      </c>
      <c r="O104" s="25"/>
    </row>
    <row r="105" spans="1:15" ht="16.5" x14ac:dyDescent="0.3">
      <c r="A105" s="21">
        <f>SUBTOTAL(103,B$4:B105)</f>
        <v>43</v>
      </c>
      <c r="B105" s="21">
        <f>purchase!A106</f>
        <v>102</v>
      </c>
      <c r="C105" s="26" t="str">
        <f>purchase!B106</f>
        <v>আচার (বরই)</v>
      </c>
      <c r="D105" s="11" t="str">
        <f>purchase!C106</f>
        <v>পিস</v>
      </c>
      <c r="E105" s="33">
        <f>purchase!D106</f>
        <v>0</v>
      </c>
      <c r="F105" s="33">
        <f>purchase!F106</f>
        <v>0</v>
      </c>
      <c r="G105" s="33">
        <f>purchase!H106</f>
        <v>0</v>
      </c>
      <c r="H105" s="33">
        <f>purchase!J106</f>
        <v>3</v>
      </c>
      <c r="I105" s="33">
        <f>purchase!L106</f>
        <v>0</v>
      </c>
      <c r="J105" s="33">
        <f>purchase!N106</f>
        <v>0</v>
      </c>
      <c r="K105" s="33">
        <f>purchase!P106</f>
        <v>0</v>
      </c>
      <c r="L105" s="33">
        <f>purchase!R106</f>
        <v>0</v>
      </c>
      <c r="M105" s="31">
        <f>purchase!V106</f>
        <v>585</v>
      </c>
      <c r="N105" s="257" t="str">
        <f t="shared" si="1"/>
        <v>OK</v>
      </c>
      <c r="O105" s="25"/>
    </row>
    <row r="106" spans="1:15" ht="16.5" hidden="1" x14ac:dyDescent="0.3">
      <c r="A106" s="21">
        <f>SUBTOTAL(103,B$4:B106)</f>
        <v>43</v>
      </c>
      <c r="B106" s="21">
        <f>purchase!A107</f>
        <v>103</v>
      </c>
      <c r="C106" s="26" t="str">
        <f>purchase!B107</f>
        <v>আচার (আম+তেতুল)</v>
      </c>
      <c r="D106" s="11" t="str">
        <f>purchase!C107</f>
        <v>পিস</v>
      </c>
      <c r="E106" s="33">
        <f>purchase!D107</f>
        <v>0</v>
      </c>
      <c r="F106" s="33">
        <f>purchase!F107</f>
        <v>0</v>
      </c>
      <c r="G106" s="33">
        <f>purchase!H107</f>
        <v>0</v>
      </c>
      <c r="H106" s="33">
        <f>purchase!J107</f>
        <v>0</v>
      </c>
      <c r="I106" s="33">
        <f>purchase!L107</f>
        <v>0</v>
      </c>
      <c r="J106" s="33">
        <f>purchase!N107</f>
        <v>0</v>
      </c>
      <c r="K106" s="33">
        <f>purchase!P107</f>
        <v>0</v>
      </c>
      <c r="L106" s="33">
        <f>purchase!R107</f>
        <v>0</v>
      </c>
      <c r="M106" s="31">
        <f>purchase!V107</f>
        <v>0</v>
      </c>
      <c r="N106" s="257" t="str">
        <f t="shared" si="1"/>
        <v>×</v>
      </c>
      <c r="O106" s="25"/>
    </row>
    <row r="107" spans="1:15" ht="16.5" hidden="1" x14ac:dyDescent="0.3">
      <c r="A107" s="21">
        <f>SUBTOTAL(103,B$4:B107)</f>
        <v>43</v>
      </c>
      <c r="B107" s="21">
        <f>purchase!A108</f>
        <v>104</v>
      </c>
      <c r="C107" s="26" t="str">
        <f>purchase!B108</f>
        <v>স্যান্ডউইচ /ফয়েল পেপার (রিম)</v>
      </c>
      <c r="D107" s="11" t="str">
        <f>purchase!C108</f>
        <v>রিম</v>
      </c>
      <c r="E107" s="33">
        <f>purchase!D108</f>
        <v>0</v>
      </c>
      <c r="F107" s="33">
        <f>purchase!F108</f>
        <v>0</v>
      </c>
      <c r="G107" s="33">
        <f>purchase!H108</f>
        <v>0</v>
      </c>
      <c r="H107" s="33">
        <f>purchase!J108</f>
        <v>0</v>
      </c>
      <c r="I107" s="33">
        <f>purchase!L108</f>
        <v>0</v>
      </c>
      <c r="J107" s="33">
        <f>purchase!N108</f>
        <v>0</v>
      </c>
      <c r="K107" s="33">
        <f>purchase!P108</f>
        <v>0</v>
      </c>
      <c r="L107" s="33">
        <f>purchase!R108</f>
        <v>0</v>
      </c>
      <c r="M107" s="31">
        <f>purchase!V108</f>
        <v>0</v>
      </c>
      <c r="N107" s="257" t="str">
        <f t="shared" si="1"/>
        <v>×</v>
      </c>
      <c r="O107" s="25"/>
    </row>
    <row r="108" spans="1:15" ht="16.5" x14ac:dyDescent="0.3">
      <c r="A108" s="21">
        <f>SUBTOTAL(103,B$4:B108)</f>
        <v>44</v>
      </c>
      <c r="B108" s="21">
        <f>purchase!A109</f>
        <v>105</v>
      </c>
      <c r="C108" s="26" t="str">
        <f>purchase!B109</f>
        <v>বেকিং পাউডার (৪৫০ গ্রাম)</v>
      </c>
      <c r="D108" s="11" t="str">
        <f>purchase!C109</f>
        <v>কেজি</v>
      </c>
      <c r="E108" s="33">
        <f>purchase!D109</f>
        <v>0</v>
      </c>
      <c r="F108" s="33">
        <f>purchase!F109</f>
        <v>0</v>
      </c>
      <c r="G108" s="33">
        <f>purchase!H109</f>
        <v>0.45</v>
      </c>
      <c r="H108" s="33">
        <f>purchase!J109</f>
        <v>0</v>
      </c>
      <c r="I108" s="33">
        <f>purchase!L109</f>
        <v>0</v>
      </c>
      <c r="J108" s="33">
        <f>purchase!N109</f>
        <v>0</v>
      </c>
      <c r="K108" s="33">
        <f>purchase!P109</f>
        <v>0</v>
      </c>
      <c r="L108" s="33">
        <f>purchase!R109</f>
        <v>0</v>
      </c>
      <c r="M108" s="21">
        <f>purchase!V109</f>
        <v>550</v>
      </c>
      <c r="N108" s="257" t="str">
        <f t="shared" si="1"/>
        <v>OK</v>
      </c>
      <c r="O108" s="25"/>
    </row>
    <row r="109" spans="1:15" ht="16.5" hidden="1" x14ac:dyDescent="0.3">
      <c r="A109" s="21">
        <f>SUBTOTAL(103,B$4:B109)</f>
        <v>44</v>
      </c>
      <c r="B109" s="21">
        <f>purchase!A110</f>
        <v>106</v>
      </c>
      <c r="C109" s="26" t="str">
        <f>purchase!B110</f>
        <v>কফি (২০০ গ্রাম)</v>
      </c>
      <c r="D109" s="11" t="str">
        <f>purchase!C110</f>
        <v>পিস</v>
      </c>
      <c r="E109" s="33">
        <f>purchase!D110</f>
        <v>0</v>
      </c>
      <c r="F109" s="33">
        <f>purchase!F110</f>
        <v>0</v>
      </c>
      <c r="G109" s="33">
        <f>purchase!H110</f>
        <v>0</v>
      </c>
      <c r="H109" s="33">
        <f>purchase!J110</f>
        <v>0</v>
      </c>
      <c r="I109" s="33">
        <f>purchase!L110</f>
        <v>0</v>
      </c>
      <c r="J109" s="33">
        <f>purchase!N110</f>
        <v>0</v>
      </c>
      <c r="K109" s="33">
        <f>purchase!P110</f>
        <v>0</v>
      </c>
      <c r="L109" s="33">
        <f>purchase!R110</f>
        <v>0</v>
      </c>
      <c r="M109" s="21">
        <f>purchase!V110</f>
        <v>0</v>
      </c>
      <c r="N109" s="257" t="str">
        <f t="shared" si="1"/>
        <v>×</v>
      </c>
      <c r="O109" s="25"/>
    </row>
    <row r="110" spans="1:15" ht="16.5" hidden="1" x14ac:dyDescent="0.3">
      <c r="A110" s="21">
        <f>SUBTOTAL(103,B$4:B110)</f>
        <v>44</v>
      </c>
      <c r="B110" s="21">
        <f>purchase!A111</f>
        <v>107</v>
      </c>
      <c r="C110" s="26" t="str">
        <f>purchase!B111</f>
        <v>কফি(৫০ গ্রাম)</v>
      </c>
      <c r="D110" s="11" t="str">
        <f>purchase!C111</f>
        <v>পিস</v>
      </c>
      <c r="E110" s="33">
        <f>purchase!D111</f>
        <v>0</v>
      </c>
      <c r="F110" s="33">
        <f>purchase!F111</f>
        <v>0</v>
      </c>
      <c r="G110" s="33">
        <f>purchase!H111</f>
        <v>0</v>
      </c>
      <c r="H110" s="33">
        <f>purchase!J111</f>
        <v>0</v>
      </c>
      <c r="I110" s="33">
        <f>purchase!L111</f>
        <v>0</v>
      </c>
      <c r="J110" s="33">
        <f>purchase!N111</f>
        <v>0</v>
      </c>
      <c r="K110" s="33">
        <f>purchase!P111</f>
        <v>0</v>
      </c>
      <c r="L110" s="33">
        <f>purchase!R111</f>
        <v>0</v>
      </c>
      <c r="M110" s="31">
        <f>purchase!V111</f>
        <v>0</v>
      </c>
      <c r="N110" s="257" t="str">
        <f t="shared" si="1"/>
        <v>×</v>
      </c>
      <c r="O110" s="25"/>
    </row>
    <row r="111" spans="1:15" ht="16.5" hidden="1" x14ac:dyDescent="0.3">
      <c r="A111" s="21">
        <f>SUBTOTAL(103,B$4:B111)</f>
        <v>44</v>
      </c>
      <c r="B111" s="21">
        <f>purchase!A112</f>
        <v>108</v>
      </c>
      <c r="C111" s="26" t="str">
        <f>purchase!B112</f>
        <v>মধু (ডাবর)</v>
      </c>
      <c r="D111" s="11" t="str">
        <f>purchase!C112</f>
        <v>কেজি</v>
      </c>
      <c r="E111" s="33">
        <f>purchase!D112</f>
        <v>0</v>
      </c>
      <c r="F111" s="33">
        <f>purchase!F112</f>
        <v>0</v>
      </c>
      <c r="G111" s="33">
        <f>purchase!H112</f>
        <v>0</v>
      </c>
      <c r="H111" s="33">
        <f>purchase!J112</f>
        <v>0</v>
      </c>
      <c r="I111" s="33">
        <f>purchase!L112</f>
        <v>0</v>
      </c>
      <c r="J111" s="33">
        <f>purchase!N112</f>
        <v>0</v>
      </c>
      <c r="K111" s="33">
        <f>purchase!P112</f>
        <v>0</v>
      </c>
      <c r="L111" s="33">
        <f>purchase!R112</f>
        <v>0</v>
      </c>
      <c r="M111" s="31">
        <f>purchase!V112</f>
        <v>0</v>
      </c>
      <c r="N111" s="257" t="str">
        <f t="shared" si="1"/>
        <v>×</v>
      </c>
      <c r="O111" s="25"/>
    </row>
    <row r="112" spans="1:15" ht="16.5" hidden="1" x14ac:dyDescent="0.3">
      <c r="A112" s="21">
        <f>SUBTOTAL(103,B$4:B112)</f>
        <v>44</v>
      </c>
      <c r="B112" s="21">
        <f>purchase!A113</f>
        <v>109</v>
      </c>
      <c r="C112" s="26" t="str">
        <f>purchase!B113</f>
        <v>কাঠ বাদাম (ভাজা)</v>
      </c>
      <c r="D112" s="11" t="str">
        <f>purchase!C113</f>
        <v>কেজি</v>
      </c>
      <c r="E112" s="33">
        <f>purchase!D113</f>
        <v>0</v>
      </c>
      <c r="F112" s="33">
        <f>purchase!F113</f>
        <v>0</v>
      </c>
      <c r="G112" s="33">
        <f>purchase!H113</f>
        <v>0</v>
      </c>
      <c r="H112" s="33">
        <f>purchase!J113</f>
        <v>0</v>
      </c>
      <c r="I112" s="33">
        <f>purchase!L113</f>
        <v>0</v>
      </c>
      <c r="J112" s="33">
        <f>purchase!N113</f>
        <v>0</v>
      </c>
      <c r="K112" s="33">
        <f>purchase!P113</f>
        <v>0</v>
      </c>
      <c r="L112" s="33">
        <f>purchase!R113</f>
        <v>0</v>
      </c>
      <c r="M112" s="31">
        <f>purchase!V113</f>
        <v>0</v>
      </c>
      <c r="N112" s="257" t="str">
        <f t="shared" si="1"/>
        <v>×</v>
      </c>
      <c r="O112" s="25"/>
    </row>
    <row r="113" spans="1:15" ht="16.5" x14ac:dyDescent="0.3">
      <c r="A113" s="21">
        <f>SUBTOTAL(103,B$4:B113)</f>
        <v>45</v>
      </c>
      <c r="B113" s="21">
        <f>purchase!A114</f>
        <v>110</v>
      </c>
      <c r="C113" s="26" t="str">
        <f>purchase!B114</f>
        <v>কাজুবাদাম(কাঁচা/ভাজা)</v>
      </c>
      <c r="D113" s="11" t="str">
        <f>purchase!C114</f>
        <v>কেজি</v>
      </c>
      <c r="E113" s="33">
        <f>purchase!D114</f>
        <v>0</v>
      </c>
      <c r="F113" s="33">
        <f>purchase!F114</f>
        <v>0</v>
      </c>
      <c r="G113" s="33">
        <f>purchase!H114</f>
        <v>0</v>
      </c>
      <c r="H113" s="33">
        <f>purchase!J114</f>
        <v>1</v>
      </c>
      <c r="I113" s="33">
        <f>purchase!L114</f>
        <v>0</v>
      </c>
      <c r="J113" s="33">
        <f>purchase!N114</f>
        <v>0</v>
      </c>
      <c r="K113" s="33">
        <f>purchase!P114</f>
        <v>0</v>
      </c>
      <c r="L113" s="33">
        <f>purchase!R114</f>
        <v>0</v>
      </c>
      <c r="M113" s="21">
        <f>purchase!V114</f>
        <v>1780</v>
      </c>
      <c r="N113" s="257" t="str">
        <f t="shared" si="1"/>
        <v>OK</v>
      </c>
      <c r="O113" s="25"/>
    </row>
    <row r="114" spans="1:15" ht="16.5" hidden="1" x14ac:dyDescent="0.3">
      <c r="A114" s="21">
        <f>SUBTOTAL(103,B$4:B114)</f>
        <v>45</v>
      </c>
      <c r="B114" s="21">
        <f>purchase!A115</f>
        <v>111</v>
      </c>
      <c r="C114" s="26" t="str">
        <f>purchase!B115</f>
        <v>পেস্তাবাদাম</v>
      </c>
      <c r="D114" s="11" t="str">
        <f>purchase!C115</f>
        <v>কেজি</v>
      </c>
      <c r="E114" s="33">
        <f>purchase!D115</f>
        <v>0</v>
      </c>
      <c r="F114" s="33">
        <f>purchase!F115</f>
        <v>0</v>
      </c>
      <c r="G114" s="33">
        <f>purchase!H115</f>
        <v>0</v>
      </c>
      <c r="H114" s="33">
        <f>purchase!J115</f>
        <v>0</v>
      </c>
      <c r="I114" s="33">
        <f>purchase!L115</f>
        <v>0</v>
      </c>
      <c r="J114" s="33">
        <f>purchase!N115</f>
        <v>0</v>
      </c>
      <c r="K114" s="33">
        <f>purchase!P115</f>
        <v>0</v>
      </c>
      <c r="L114" s="33">
        <f>purchase!R115</f>
        <v>0</v>
      </c>
      <c r="M114" s="21">
        <f>purchase!V115</f>
        <v>0</v>
      </c>
      <c r="N114" s="257" t="str">
        <f t="shared" si="1"/>
        <v>×</v>
      </c>
      <c r="O114" s="25"/>
    </row>
    <row r="115" spans="1:15" ht="16.5" hidden="1" x14ac:dyDescent="0.3">
      <c r="A115" s="21">
        <f>SUBTOTAL(103,B$4:B115)</f>
        <v>45</v>
      </c>
      <c r="B115" s="21">
        <f>purchase!A116</f>
        <v>112</v>
      </c>
      <c r="C115" s="26" t="str">
        <f>purchase!B116</f>
        <v>চেরিফল</v>
      </c>
      <c r="D115" s="11" t="str">
        <f>purchase!C116</f>
        <v>কেজি</v>
      </c>
      <c r="E115" s="33">
        <f>purchase!D116</f>
        <v>0</v>
      </c>
      <c r="F115" s="33">
        <f>purchase!F116</f>
        <v>0</v>
      </c>
      <c r="G115" s="33">
        <f>purchase!H116</f>
        <v>0</v>
      </c>
      <c r="H115" s="33">
        <f>purchase!J116</f>
        <v>0</v>
      </c>
      <c r="I115" s="33">
        <f>purchase!L116</f>
        <v>0</v>
      </c>
      <c r="J115" s="33">
        <f>purchase!N116</f>
        <v>0</v>
      </c>
      <c r="K115" s="33">
        <f>purchase!P116</f>
        <v>0</v>
      </c>
      <c r="L115" s="33">
        <f>purchase!R116</f>
        <v>0</v>
      </c>
      <c r="M115" s="21">
        <f>purchase!V116</f>
        <v>0</v>
      </c>
      <c r="N115" s="257" t="str">
        <f t="shared" si="1"/>
        <v>×</v>
      </c>
      <c r="O115" s="25"/>
    </row>
    <row r="116" spans="1:15" ht="16.5" hidden="1" x14ac:dyDescent="0.3">
      <c r="A116" s="21">
        <f>SUBTOTAL(103,B$4:B116)</f>
        <v>45</v>
      </c>
      <c r="B116" s="21">
        <f>purchase!A117</f>
        <v>113</v>
      </c>
      <c r="C116" s="26" t="str">
        <f>purchase!B117</f>
        <v>মোরব্বা</v>
      </c>
      <c r="D116" s="11" t="str">
        <f>purchase!C117</f>
        <v>কেজি</v>
      </c>
      <c r="E116" s="33">
        <f>purchase!D117</f>
        <v>0</v>
      </c>
      <c r="F116" s="33">
        <f>purchase!F117</f>
        <v>0</v>
      </c>
      <c r="G116" s="33">
        <f>purchase!H117</f>
        <v>0</v>
      </c>
      <c r="H116" s="33">
        <f>purchase!J117</f>
        <v>0</v>
      </c>
      <c r="I116" s="33">
        <f>purchase!L117</f>
        <v>0</v>
      </c>
      <c r="J116" s="33">
        <f>purchase!N117</f>
        <v>0</v>
      </c>
      <c r="K116" s="33">
        <f>purchase!P117</f>
        <v>0</v>
      </c>
      <c r="L116" s="33">
        <f>purchase!R117</f>
        <v>0</v>
      </c>
      <c r="M116" s="21">
        <f>purchase!V117</f>
        <v>0</v>
      </c>
      <c r="N116" s="257" t="str">
        <f t="shared" si="1"/>
        <v>×</v>
      </c>
      <c r="O116" s="25"/>
    </row>
    <row r="117" spans="1:15" ht="16.5" x14ac:dyDescent="0.3">
      <c r="A117" s="21">
        <f>SUBTOTAL(103,B$4:B117)</f>
        <v>46</v>
      </c>
      <c r="B117" s="21">
        <f>purchase!A118</f>
        <v>114</v>
      </c>
      <c r="C117" s="26" t="str">
        <f>purchase!B118</f>
        <v>লেক্সাস/বেকারী/ডাইজেস্টিভ বিস্কুট</v>
      </c>
      <c r="D117" s="11" t="str">
        <f>purchase!C118</f>
        <v>পিস</v>
      </c>
      <c r="E117" s="33">
        <f>purchase!D118</f>
        <v>1</v>
      </c>
      <c r="F117" s="33">
        <f>purchase!F118</f>
        <v>72</v>
      </c>
      <c r="G117" s="33">
        <f>purchase!H118</f>
        <v>720</v>
      </c>
      <c r="H117" s="33">
        <f>purchase!J118</f>
        <v>192</v>
      </c>
      <c r="I117" s="33">
        <f>purchase!L118</f>
        <v>0</v>
      </c>
      <c r="J117" s="33">
        <f>purchase!N118</f>
        <v>0</v>
      </c>
      <c r="K117" s="33">
        <f>purchase!P118</f>
        <v>0</v>
      </c>
      <c r="L117" s="33">
        <f>purchase!R118</f>
        <v>0</v>
      </c>
      <c r="M117" s="21">
        <f>purchase!V118</f>
        <v>8722</v>
      </c>
      <c r="N117" s="257" t="str">
        <f t="shared" si="1"/>
        <v>OK</v>
      </c>
      <c r="O117" s="25"/>
    </row>
    <row r="118" spans="1:15" ht="16.5" hidden="1" x14ac:dyDescent="0.3">
      <c r="A118" s="21">
        <f>SUBTOTAL(103,B$4:B118)</f>
        <v>46</v>
      </c>
      <c r="B118" s="21">
        <f>purchase!A119</f>
        <v>115</v>
      </c>
      <c r="C118" s="26" t="str">
        <f>purchase!B119</f>
        <v>মিউনাইচ (১ লিটার)</v>
      </c>
      <c r="D118" s="11" t="str">
        <f>purchase!C119</f>
        <v>পিস</v>
      </c>
      <c r="E118" s="33">
        <f>purchase!D119</f>
        <v>0</v>
      </c>
      <c r="F118" s="33">
        <f>purchase!F119</f>
        <v>0</v>
      </c>
      <c r="G118" s="33">
        <f>purchase!H119</f>
        <v>0</v>
      </c>
      <c r="H118" s="33">
        <f>purchase!J119</f>
        <v>0</v>
      </c>
      <c r="I118" s="33">
        <f>purchase!L119</f>
        <v>0</v>
      </c>
      <c r="J118" s="33">
        <f>purchase!N119</f>
        <v>0</v>
      </c>
      <c r="K118" s="33">
        <f>purchase!P119</f>
        <v>0</v>
      </c>
      <c r="L118" s="33">
        <f>purchase!R119</f>
        <v>0</v>
      </c>
      <c r="M118" s="31">
        <f>purchase!V119</f>
        <v>0</v>
      </c>
      <c r="N118" s="257" t="str">
        <f t="shared" si="1"/>
        <v>×</v>
      </c>
      <c r="O118" s="25"/>
    </row>
    <row r="119" spans="1:15" ht="16.5" hidden="1" x14ac:dyDescent="0.3">
      <c r="A119" s="21">
        <f>SUBTOTAL(103,B$4:B119)</f>
        <v>46</v>
      </c>
      <c r="B119" s="21">
        <f>purchase!A120</f>
        <v>116</v>
      </c>
      <c r="C119" s="26" t="str">
        <f>purchase!B120</f>
        <v>ব্রেড কেরাম (২০০ গ্রাম)-</v>
      </c>
      <c r="D119" s="11" t="str">
        <f>purchase!C120</f>
        <v>পিস</v>
      </c>
      <c r="E119" s="33">
        <f>purchase!D120</f>
        <v>0</v>
      </c>
      <c r="F119" s="33">
        <f>purchase!F120</f>
        <v>0</v>
      </c>
      <c r="G119" s="33">
        <f>purchase!H120</f>
        <v>0</v>
      </c>
      <c r="H119" s="33">
        <f>purchase!J120</f>
        <v>0</v>
      </c>
      <c r="I119" s="33">
        <f>purchase!L120</f>
        <v>0</v>
      </c>
      <c r="J119" s="33">
        <f>purchase!N120</f>
        <v>0</v>
      </c>
      <c r="K119" s="33">
        <f>purchase!P120</f>
        <v>0</v>
      </c>
      <c r="L119" s="33">
        <f>purchase!R120</f>
        <v>0</v>
      </c>
      <c r="M119" s="21">
        <f>purchase!V120</f>
        <v>0</v>
      </c>
      <c r="N119" s="257" t="str">
        <f t="shared" si="1"/>
        <v>×</v>
      </c>
      <c r="O119" s="25"/>
    </row>
    <row r="120" spans="1:15" ht="16.5" hidden="1" x14ac:dyDescent="0.3">
      <c r="A120" s="21">
        <f>SUBTOTAL(103,B$4:B120)</f>
        <v>46</v>
      </c>
      <c r="B120" s="21">
        <f>purchase!A121</f>
        <v>117</v>
      </c>
      <c r="C120" s="26" t="str">
        <f>purchase!B121</f>
        <v>ম্যাগী নুডুলস</v>
      </c>
      <c r="D120" s="11" t="str">
        <f>purchase!C121</f>
        <v>প্যাকেট</v>
      </c>
      <c r="E120" s="33">
        <f>purchase!D121</f>
        <v>0</v>
      </c>
      <c r="F120" s="33">
        <f>purchase!F121</f>
        <v>0</v>
      </c>
      <c r="G120" s="33">
        <f>purchase!H121</f>
        <v>0</v>
      </c>
      <c r="H120" s="33">
        <f>purchase!J121</f>
        <v>0</v>
      </c>
      <c r="I120" s="33">
        <f>purchase!L121</f>
        <v>0</v>
      </c>
      <c r="J120" s="33">
        <f>purchase!N121</f>
        <v>0</v>
      </c>
      <c r="K120" s="33">
        <f>purchase!P121</f>
        <v>0</v>
      </c>
      <c r="L120" s="33">
        <f>purchase!R121</f>
        <v>0</v>
      </c>
      <c r="M120" s="31">
        <f>purchase!V121</f>
        <v>0</v>
      </c>
      <c r="N120" s="257" t="str">
        <f t="shared" si="1"/>
        <v>×</v>
      </c>
      <c r="O120" s="25"/>
    </row>
    <row r="121" spans="1:15" ht="16.5" hidden="1" x14ac:dyDescent="0.3">
      <c r="A121" s="21">
        <f>SUBTOTAL(103,B$4:B121)</f>
        <v>46</v>
      </c>
      <c r="B121" s="21">
        <f>purchase!A122</f>
        <v>118</v>
      </c>
      <c r="C121" s="26" t="str">
        <f>purchase!B122</f>
        <v>বুটের বেসন</v>
      </c>
      <c r="D121" s="11" t="str">
        <f>purchase!C122</f>
        <v>কেজি</v>
      </c>
      <c r="E121" s="33">
        <f>purchase!D122</f>
        <v>0</v>
      </c>
      <c r="F121" s="33">
        <f>purchase!F122</f>
        <v>0</v>
      </c>
      <c r="G121" s="33">
        <f>purchase!H122</f>
        <v>0</v>
      </c>
      <c r="H121" s="33">
        <f>purchase!J122</f>
        <v>0</v>
      </c>
      <c r="I121" s="33">
        <f>purchase!L122</f>
        <v>0</v>
      </c>
      <c r="J121" s="33">
        <f>purchase!N122</f>
        <v>0</v>
      </c>
      <c r="K121" s="33">
        <f>purchase!P122</f>
        <v>0</v>
      </c>
      <c r="L121" s="33">
        <f>purchase!R122</f>
        <v>0</v>
      </c>
      <c r="M121" s="31">
        <f>purchase!V122</f>
        <v>0</v>
      </c>
      <c r="N121" s="257" t="str">
        <f t="shared" si="1"/>
        <v>×</v>
      </c>
      <c r="O121" s="25"/>
    </row>
    <row r="122" spans="1:15" ht="16.5" hidden="1" x14ac:dyDescent="0.3">
      <c r="A122" s="21">
        <f>SUBTOTAL(103,B$4:B122)</f>
        <v>46</v>
      </c>
      <c r="B122" s="21">
        <f>purchase!A123</f>
        <v>119</v>
      </c>
      <c r="C122" s="26" t="str">
        <f>purchase!B123</f>
        <v>ছোলা</v>
      </c>
      <c r="D122" s="11" t="str">
        <f>purchase!C123</f>
        <v>কেজি</v>
      </c>
      <c r="E122" s="33">
        <f>purchase!D123</f>
        <v>0</v>
      </c>
      <c r="F122" s="33">
        <f>purchase!F123</f>
        <v>0</v>
      </c>
      <c r="G122" s="33">
        <f>purchase!H123</f>
        <v>0</v>
      </c>
      <c r="H122" s="33">
        <f>purchase!J123</f>
        <v>0</v>
      </c>
      <c r="I122" s="33">
        <f>purchase!L123</f>
        <v>0</v>
      </c>
      <c r="J122" s="33">
        <f>purchase!N123</f>
        <v>0</v>
      </c>
      <c r="K122" s="33">
        <f>purchase!P123</f>
        <v>0</v>
      </c>
      <c r="L122" s="33">
        <f>purchase!R123</f>
        <v>0</v>
      </c>
      <c r="M122" s="31">
        <f>purchase!V123</f>
        <v>0</v>
      </c>
      <c r="N122" s="257" t="str">
        <f t="shared" si="1"/>
        <v>×</v>
      </c>
      <c r="O122" s="25"/>
    </row>
    <row r="123" spans="1:15" ht="16.5" hidden="1" x14ac:dyDescent="0.3">
      <c r="A123" s="21">
        <f>SUBTOTAL(103,B$4:B123)</f>
        <v>46</v>
      </c>
      <c r="B123" s="21">
        <f>purchase!A124</f>
        <v>120</v>
      </c>
      <c r="C123" s="26" t="str">
        <f>purchase!B124</f>
        <v>মুড়ি</v>
      </c>
      <c r="D123" s="11" t="str">
        <f>purchase!C124</f>
        <v>কেজি</v>
      </c>
      <c r="E123" s="33">
        <f>purchase!D124</f>
        <v>0</v>
      </c>
      <c r="F123" s="33">
        <f>purchase!F124</f>
        <v>0</v>
      </c>
      <c r="G123" s="33">
        <f>purchase!H124</f>
        <v>0</v>
      </c>
      <c r="H123" s="33">
        <f>purchase!J124</f>
        <v>0</v>
      </c>
      <c r="I123" s="33">
        <f>purchase!L124</f>
        <v>0</v>
      </c>
      <c r="J123" s="33">
        <f>purchase!N124</f>
        <v>0</v>
      </c>
      <c r="K123" s="33">
        <f>purchase!P124</f>
        <v>0</v>
      </c>
      <c r="L123" s="33">
        <f>purchase!R124</f>
        <v>0</v>
      </c>
      <c r="M123" s="31">
        <f>purchase!V124</f>
        <v>0</v>
      </c>
      <c r="N123" s="257" t="str">
        <f t="shared" si="1"/>
        <v>×</v>
      </c>
      <c r="O123" s="25"/>
    </row>
    <row r="124" spans="1:15" ht="16.5" hidden="1" x14ac:dyDescent="0.3">
      <c r="A124" s="21">
        <f>SUBTOTAL(103,B$4:B124)</f>
        <v>46</v>
      </c>
      <c r="B124" s="21">
        <f>purchase!A125</f>
        <v>121</v>
      </c>
      <c r="C124" s="26" t="str">
        <f>purchase!B125</f>
        <v>খেজুর /লিচু</v>
      </c>
      <c r="D124" s="11" t="str">
        <f>purchase!C125</f>
        <v>কেজি</v>
      </c>
      <c r="E124" s="33">
        <f>purchase!D125</f>
        <v>0</v>
      </c>
      <c r="F124" s="33">
        <f>purchase!F125</f>
        <v>0</v>
      </c>
      <c r="G124" s="33">
        <f>purchase!H125</f>
        <v>0</v>
      </c>
      <c r="H124" s="33">
        <f>purchase!J125</f>
        <v>0</v>
      </c>
      <c r="I124" s="33">
        <f>purchase!L125</f>
        <v>0</v>
      </c>
      <c r="J124" s="33">
        <f>purchase!N125</f>
        <v>0</v>
      </c>
      <c r="K124" s="33">
        <f>purchase!P125</f>
        <v>0</v>
      </c>
      <c r="L124" s="33">
        <f>purchase!R125</f>
        <v>0</v>
      </c>
      <c r="M124" s="31">
        <f>purchase!V125</f>
        <v>0</v>
      </c>
      <c r="N124" s="257" t="str">
        <f t="shared" si="1"/>
        <v>×</v>
      </c>
      <c r="O124" s="25"/>
    </row>
    <row r="125" spans="1:15" ht="16.5" x14ac:dyDescent="0.3">
      <c r="A125" s="21">
        <f>SUBTOTAL(103,B$4:B125)</f>
        <v>47</v>
      </c>
      <c r="B125" s="21">
        <f>purchase!A126</f>
        <v>122</v>
      </c>
      <c r="C125" s="26" t="str">
        <f>purchase!B126</f>
        <v>পাকা কলা</v>
      </c>
      <c r="D125" s="11" t="str">
        <f>purchase!C126</f>
        <v>পিস</v>
      </c>
      <c r="E125" s="33">
        <f>purchase!D126</f>
        <v>30</v>
      </c>
      <c r="F125" s="33">
        <f>purchase!F126</f>
        <v>36</v>
      </c>
      <c r="G125" s="33">
        <f>purchase!H126</f>
        <v>30</v>
      </c>
      <c r="H125" s="33">
        <f>purchase!J126</f>
        <v>50</v>
      </c>
      <c r="I125" s="33">
        <f>purchase!L126</f>
        <v>0</v>
      </c>
      <c r="J125" s="33">
        <f>purchase!N126</f>
        <v>0</v>
      </c>
      <c r="K125" s="33">
        <f>purchase!P126</f>
        <v>0</v>
      </c>
      <c r="L125" s="33">
        <f>purchase!R126</f>
        <v>0</v>
      </c>
      <c r="M125" s="21">
        <f>purchase!V126</f>
        <v>1460</v>
      </c>
      <c r="N125" s="257" t="str">
        <f t="shared" si="1"/>
        <v>OK</v>
      </c>
      <c r="O125" s="25"/>
    </row>
    <row r="126" spans="1:15" ht="16.5" x14ac:dyDescent="0.3">
      <c r="A126" s="21">
        <f>SUBTOTAL(103,B$4:B126)</f>
        <v>48</v>
      </c>
      <c r="B126" s="21">
        <f>purchase!A127</f>
        <v>123</v>
      </c>
      <c r="C126" s="26" t="str">
        <f>purchase!B127</f>
        <v>কমলা</v>
      </c>
      <c r="D126" s="11" t="str">
        <f>purchase!C127</f>
        <v>কেজি</v>
      </c>
      <c r="E126" s="33">
        <f>purchase!D127</f>
        <v>0</v>
      </c>
      <c r="F126" s="33">
        <f>purchase!F127</f>
        <v>0</v>
      </c>
      <c r="G126" s="33">
        <f>purchase!H127</f>
        <v>65.66</v>
      </c>
      <c r="H126" s="33">
        <f>purchase!J127</f>
        <v>0</v>
      </c>
      <c r="I126" s="33">
        <f>purchase!L127</f>
        <v>0</v>
      </c>
      <c r="J126" s="33">
        <f>purchase!N127</f>
        <v>0</v>
      </c>
      <c r="K126" s="33">
        <f>purchase!P127</f>
        <v>0</v>
      </c>
      <c r="L126" s="33">
        <f>purchase!R127</f>
        <v>0</v>
      </c>
      <c r="M126" s="21">
        <f>purchase!V127</f>
        <v>19698</v>
      </c>
      <c r="N126" s="257" t="str">
        <f t="shared" si="1"/>
        <v>OK</v>
      </c>
      <c r="O126" s="25"/>
    </row>
    <row r="127" spans="1:15" ht="16.5" x14ac:dyDescent="0.3">
      <c r="A127" s="21">
        <f>SUBTOTAL(103,B$4:B127)</f>
        <v>49</v>
      </c>
      <c r="B127" s="21">
        <f>purchase!A128</f>
        <v>124</v>
      </c>
      <c r="C127" s="26" t="str">
        <f>purchase!B128</f>
        <v>পাকা পেপে</v>
      </c>
      <c r="D127" s="11" t="str">
        <f>purchase!C128</f>
        <v>কেজি</v>
      </c>
      <c r="E127" s="33">
        <f>purchase!D128</f>
        <v>0</v>
      </c>
      <c r="F127" s="33">
        <f>purchase!F128</f>
        <v>0</v>
      </c>
      <c r="G127" s="33">
        <f>purchase!H128</f>
        <v>3</v>
      </c>
      <c r="H127" s="33">
        <f>purchase!J128</f>
        <v>0</v>
      </c>
      <c r="I127" s="33">
        <f>purchase!L128</f>
        <v>0</v>
      </c>
      <c r="J127" s="33">
        <f>purchase!N128</f>
        <v>0</v>
      </c>
      <c r="K127" s="33">
        <f>purchase!P128</f>
        <v>0</v>
      </c>
      <c r="L127" s="33">
        <f>purchase!R128</f>
        <v>0</v>
      </c>
      <c r="M127" s="21">
        <f>purchase!V128</f>
        <v>480</v>
      </c>
      <c r="N127" s="257" t="str">
        <f t="shared" si="1"/>
        <v>OK</v>
      </c>
      <c r="O127" s="25"/>
    </row>
    <row r="128" spans="1:15" ht="16.5" x14ac:dyDescent="0.3">
      <c r="A128" s="21">
        <f>SUBTOTAL(103,B$4:B128)</f>
        <v>50</v>
      </c>
      <c r="B128" s="21">
        <f>purchase!A129</f>
        <v>125</v>
      </c>
      <c r="C128" s="26" t="str">
        <f>purchase!B129</f>
        <v>আপেল (সবুজ/লাল)</v>
      </c>
      <c r="D128" s="11" t="str">
        <f>purchase!C129</f>
        <v>কেজি</v>
      </c>
      <c r="E128" s="33">
        <f>purchase!D129</f>
        <v>0</v>
      </c>
      <c r="F128" s="33">
        <f>purchase!F129</f>
        <v>0</v>
      </c>
      <c r="G128" s="33">
        <f>purchase!H129</f>
        <v>9</v>
      </c>
      <c r="H128" s="33">
        <f>purchase!J129</f>
        <v>2.5</v>
      </c>
      <c r="I128" s="33">
        <f>purchase!L129</f>
        <v>0</v>
      </c>
      <c r="J128" s="33">
        <f>purchase!N129</f>
        <v>0</v>
      </c>
      <c r="K128" s="33">
        <f>purchase!P129</f>
        <v>0</v>
      </c>
      <c r="L128" s="33">
        <f>purchase!R129</f>
        <v>0</v>
      </c>
      <c r="M128" s="21">
        <f>purchase!V129</f>
        <v>4220</v>
      </c>
      <c r="N128" s="257" t="str">
        <f t="shared" si="1"/>
        <v>OK</v>
      </c>
      <c r="O128" s="25"/>
    </row>
    <row r="129" spans="1:15" ht="16.5" hidden="1" x14ac:dyDescent="0.3">
      <c r="A129" s="21">
        <f>SUBTOTAL(103,B$4:B129)</f>
        <v>50</v>
      </c>
      <c r="B129" s="21">
        <f>purchase!A130</f>
        <v>126</v>
      </c>
      <c r="C129" s="26" t="str">
        <f>purchase!B130</f>
        <v>আঙ্গুর (সবুজ/লাল)</v>
      </c>
      <c r="D129" s="11" t="str">
        <f>purchase!C130</f>
        <v>কেজি</v>
      </c>
      <c r="E129" s="33">
        <f>purchase!D130</f>
        <v>0</v>
      </c>
      <c r="F129" s="33">
        <f>purchase!F130</f>
        <v>0</v>
      </c>
      <c r="G129" s="33">
        <f>purchase!H130</f>
        <v>0</v>
      </c>
      <c r="H129" s="33">
        <f>purchase!J130</f>
        <v>0</v>
      </c>
      <c r="I129" s="33">
        <f>purchase!L130</f>
        <v>0</v>
      </c>
      <c r="J129" s="33">
        <f>purchase!N130</f>
        <v>0</v>
      </c>
      <c r="K129" s="33">
        <f>purchase!P130</f>
        <v>0</v>
      </c>
      <c r="L129" s="33">
        <f>purchase!R130</f>
        <v>0</v>
      </c>
      <c r="M129" s="31">
        <f>purchase!V130</f>
        <v>0</v>
      </c>
      <c r="N129" s="257" t="str">
        <f t="shared" si="1"/>
        <v>×</v>
      </c>
      <c r="O129" s="25"/>
    </row>
    <row r="130" spans="1:15" ht="16.5" hidden="1" x14ac:dyDescent="0.3">
      <c r="A130" s="21">
        <f>SUBTOTAL(103,B$4:B130)</f>
        <v>50</v>
      </c>
      <c r="B130" s="21">
        <f>purchase!A131</f>
        <v>127</v>
      </c>
      <c r="C130" s="26" t="str">
        <f>purchase!B131</f>
        <v>মাল্টা</v>
      </c>
      <c r="D130" s="11" t="str">
        <f>purchase!C131</f>
        <v>কেজি</v>
      </c>
      <c r="E130" s="33">
        <f>purchase!D131</f>
        <v>0</v>
      </c>
      <c r="F130" s="33">
        <f>purchase!F131</f>
        <v>0</v>
      </c>
      <c r="G130" s="33">
        <f>purchase!H131</f>
        <v>0</v>
      </c>
      <c r="H130" s="33">
        <f>purchase!J131</f>
        <v>0</v>
      </c>
      <c r="I130" s="33">
        <f>purchase!L131</f>
        <v>0</v>
      </c>
      <c r="J130" s="33">
        <f>purchase!N131</f>
        <v>0</v>
      </c>
      <c r="K130" s="33">
        <f>purchase!P131</f>
        <v>0</v>
      </c>
      <c r="L130" s="33">
        <f>purchase!R131</f>
        <v>0</v>
      </c>
      <c r="M130" s="21">
        <f>purchase!V131</f>
        <v>0</v>
      </c>
      <c r="N130" s="257" t="str">
        <f t="shared" si="1"/>
        <v>×</v>
      </c>
      <c r="O130" s="25"/>
    </row>
    <row r="131" spans="1:15" ht="16.5" x14ac:dyDescent="0.3">
      <c r="A131" s="21">
        <f>SUBTOTAL(103,B$4:B131)</f>
        <v>51</v>
      </c>
      <c r="B131" s="21">
        <f>purchase!A132</f>
        <v>128</v>
      </c>
      <c r="C131" s="26" t="str">
        <f>purchase!B132</f>
        <v>পেয়ারা</v>
      </c>
      <c r="D131" s="11" t="str">
        <f>purchase!C132</f>
        <v>কেজি</v>
      </c>
      <c r="E131" s="33">
        <f>purchase!D132</f>
        <v>0</v>
      </c>
      <c r="F131" s="33">
        <f>purchase!F132</f>
        <v>0</v>
      </c>
      <c r="G131" s="33">
        <f>purchase!H132</f>
        <v>8.1999999999999993</v>
      </c>
      <c r="H131" s="33">
        <f>purchase!J132</f>
        <v>2.25</v>
      </c>
      <c r="I131" s="33">
        <f>purchase!L132</f>
        <v>0</v>
      </c>
      <c r="J131" s="33">
        <f>purchase!N132</f>
        <v>0</v>
      </c>
      <c r="K131" s="33">
        <f>purchase!P132</f>
        <v>0</v>
      </c>
      <c r="L131" s="33">
        <f>purchase!R132</f>
        <v>0</v>
      </c>
      <c r="M131" s="21">
        <f>purchase!V132</f>
        <v>963</v>
      </c>
      <c r="N131" s="257" t="str">
        <f t="shared" si="1"/>
        <v>OK</v>
      </c>
      <c r="O131" s="25"/>
    </row>
    <row r="132" spans="1:15" ht="16.5" x14ac:dyDescent="0.3">
      <c r="A132" s="21">
        <f>SUBTOTAL(103,B$4:B132)</f>
        <v>52</v>
      </c>
      <c r="B132" s="21">
        <f>purchase!A133</f>
        <v>129</v>
      </c>
      <c r="C132" s="26" t="str">
        <f>purchase!B133</f>
        <v>তরমুজ/ডাব/ছবেদা/বরই</v>
      </c>
      <c r="D132" s="11" t="str">
        <f>purchase!C133</f>
        <v>কেজি</v>
      </c>
      <c r="E132" s="33">
        <f>purchase!D133</f>
        <v>0</v>
      </c>
      <c r="F132" s="33">
        <f>purchase!F133</f>
        <v>1</v>
      </c>
      <c r="G132" s="33">
        <f>purchase!H133</f>
        <v>4</v>
      </c>
      <c r="H132" s="33">
        <f>purchase!J133</f>
        <v>0</v>
      </c>
      <c r="I132" s="33">
        <f>purchase!L133</f>
        <v>0</v>
      </c>
      <c r="J132" s="33">
        <f>purchase!N133</f>
        <v>0</v>
      </c>
      <c r="K132" s="33">
        <f>purchase!P133</f>
        <v>0</v>
      </c>
      <c r="L132" s="33">
        <f>purchase!R133</f>
        <v>0</v>
      </c>
      <c r="M132" s="31">
        <f>purchase!V133</f>
        <v>400</v>
      </c>
      <c r="N132" s="257" t="str">
        <f t="shared" si="1"/>
        <v>OK</v>
      </c>
      <c r="O132" s="25"/>
    </row>
    <row r="133" spans="1:15" ht="16.5" hidden="1" x14ac:dyDescent="0.3">
      <c r="A133" s="21">
        <f>SUBTOTAL(103,B$4:B133)</f>
        <v>52</v>
      </c>
      <c r="B133" s="21">
        <f>purchase!A134</f>
        <v>130</v>
      </c>
      <c r="C133" s="26" t="str">
        <f>purchase!B134</f>
        <v>আম</v>
      </c>
      <c r="D133" s="11" t="str">
        <f>purchase!C134</f>
        <v>কেজি</v>
      </c>
      <c r="E133" s="33">
        <f>purchase!D134</f>
        <v>0</v>
      </c>
      <c r="F133" s="33">
        <f>purchase!F134</f>
        <v>0</v>
      </c>
      <c r="G133" s="33">
        <f>purchase!H134</f>
        <v>0</v>
      </c>
      <c r="H133" s="33">
        <f>purchase!J134</f>
        <v>0</v>
      </c>
      <c r="I133" s="33">
        <f>purchase!L134</f>
        <v>0</v>
      </c>
      <c r="J133" s="33">
        <f>purchase!N134</f>
        <v>0</v>
      </c>
      <c r="K133" s="33">
        <f>purchase!P134</f>
        <v>0</v>
      </c>
      <c r="L133" s="33">
        <f>purchase!R134</f>
        <v>0</v>
      </c>
      <c r="M133" s="31">
        <f>purchase!V134</f>
        <v>0</v>
      </c>
      <c r="N133" s="257" t="str">
        <f t="shared" ref="N133:N196" si="2">IF(M133&lt;&gt;0, "OK","×")</f>
        <v>×</v>
      </c>
      <c r="O133" s="25"/>
    </row>
    <row r="134" spans="1:15" ht="16.5" hidden="1" x14ac:dyDescent="0.3">
      <c r="A134" s="21">
        <f>SUBTOTAL(103,B$4:B134)</f>
        <v>52</v>
      </c>
      <c r="B134" s="21">
        <f>purchase!A135</f>
        <v>131</v>
      </c>
      <c r="C134" s="26" t="str">
        <f>purchase!B135</f>
        <v>ড্রাগন</v>
      </c>
      <c r="D134" s="11" t="str">
        <f>purchase!C135</f>
        <v>কেজি</v>
      </c>
      <c r="E134" s="33">
        <f>purchase!D135</f>
        <v>0</v>
      </c>
      <c r="F134" s="33">
        <f>purchase!F135</f>
        <v>0</v>
      </c>
      <c r="G134" s="33">
        <f>purchase!H135</f>
        <v>0</v>
      </c>
      <c r="H134" s="33">
        <f>purchase!J135</f>
        <v>0</v>
      </c>
      <c r="I134" s="33">
        <f>purchase!L135</f>
        <v>0</v>
      </c>
      <c r="J134" s="33">
        <f>purchase!N135</f>
        <v>0</v>
      </c>
      <c r="K134" s="33">
        <f>purchase!P135</f>
        <v>0</v>
      </c>
      <c r="L134" s="33">
        <f>purchase!R135</f>
        <v>0</v>
      </c>
      <c r="M134" s="31">
        <f>purchase!V135</f>
        <v>0</v>
      </c>
      <c r="N134" s="257" t="str">
        <f t="shared" si="2"/>
        <v>×</v>
      </c>
      <c r="O134" s="25"/>
    </row>
    <row r="135" spans="1:15" ht="16.5" hidden="1" x14ac:dyDescent="0.3">
      <c r="A135" s="21">
        <f>SUBTOTAL(103,B$4:B135)</f>
        <v>52</v>
      </c>
      <c r="B135" s="21">
        <f>purchase!A136</f>
        <v>132</v>
      </c>
      <c r="C135" s="26" t="str">
        <f>purchase!B136</f>
        <v>আনারস</v>
      </c>
      <c r="D135" s="11" t="str">
        <f>purchase!C136</f>
        <v>পিস</v>
      </c>
      <c r="E135" s="33">
        <f>purchase!D136</f>
        <v>0</v>
      </c>
      <c r="F135" s="33">
        <f>purchase!F136</f>
        <v>0</v>
      </c>
      <c r="G135" s="33">
        <f>purchase!H136</f>
        <v>0</v>
      </c>
      <c r="H135" s="33">
        <f>purchase!J136</f>
        <v>0</v>
      </c>
      <c r="I135" s="33">
        <f>purchase!L136</f>
        <v>0</v>
      </c>
      <c r="J135" s="33">
        <f>purchase!N136</f>
        <v>0</v>
      </c>
      <c r="K135" s="33">
        <f>purchase!P136</f>
        <v>0</v>
      </c>
      <c r="L135" s="33">
        <f>purchase!R136</f>
        <v>0</v>
      </c>
      <c r="M135" s="31">
        <f>purchase!V136</f>
        <v>0</v>
      </c>
      <c r="N135" s="257" t="str">
        <f t="shared" si="2"/>
        <v>×</v>
      </c>
      <c r="O135" s="25"/>
    </row>
    <row r="136" spans="1:15" ht="16.5" hidden="1" x14ac:dyDescent="0.3">
      <c r="A136" s="21">
        <f>SUBTOTAL(103,B$4:B136)</f>
        <v>52</v>
      </c>
      <c r="B136" s="21">
        <f>purchase!A137</f>
        <v>133</v>
      </c>
      <c r="C136" s="26" t="str">
        <f>purchase!B137</f>
        <v>লটকন</v>
      </c>
      <c r="D136" s="11" t="str">
        <f>purchase!C137</f>
        <v>কেজি</v>
      </c>
      <c r="E136" s="33">
        <f>purchase!D137</f>
        <v>0</v>
      </c>
      <c r="F136" s="33">
        <f>purchase!F137</f>
        <v>0</v>
      </c>
      <c r="G136" s="33">
        <f>purchase!H137</f>
        <v>0</v>
      </c>
      <c r="H136" s="33">
        <f>purchase!J137</f>
        <v>0</v>
      </c>
      <c r="I136" s="33">
        <f>purchase!L137</f>
        <v>0</v>
      </c>
      <c r="J136" s="33">
        <f>purchase!N137</f>
        <v>0</v>
      </c>
      <c r="K136" s="33">
        <f>purchase!P137</f>
        <v>0</v>
      </c>
      <c r="L136" s="33">
        <f>purchase!R137</f>
        <v>0</v>
      </c>
      <c r="M136" s="31">
        <f>purchase!V137</f>
        <v>0</v>
      </c>
      <c r="N136" s="257" t="str">
        <f t="shared" si="2"/>
        <v>×</v>
      </c>
      <c r="O136" s="25"/>
    </row>
    <row r="137" spans="1:15" ht="16.5" hidden="1" x14ac:dyDescent="0.3">
      <c r="A137" s="21">
        <f>SUBTOTAL(103,B$4:B137)</f>
        <v>52</v>
      </c>
      <c r="B137" s="21">
        <f>purchase!A138</f>
        <v>134</v>
      </c>
      <c r="C137" s="26" t="str">
        <f>purchase!B138</f>
        <v>নাসপাতি/আনার/নাগফল</v>
      </c>
      <c r="D137" s="11" t="str">
        <f>purchase!C138</f>
        <v>কেজি</v>
      </c>
      <c r="E137" s="33">
        <f>purchase!D138</f>
        <v>0</v>
      </c>
      <c r="F137" s="33">
        <f>purchase!F138</f>
        <v>0</v>
      </c>
      <c r="G137" s="33">
        <f>purchase!H138</f>
        <v>0</v>
      </c>
      <c r="H137" s="33">
        <f>purchase!J138</f>
        <v>0</v>
      </c>
      <c r="I137" s="33">
        <f>purchase!L138</f>
        <v>0</v>
      </c>
      <c r="J137" s="33">
        <f>purchase!N138</f>
        <v>0</v>
      </c>
      <c r="K137" s="33">
        <f>purchase!P138</f>
        <v>0</v>
      </c>
      <c r="L137" s="33">
        <f>purchase!R138</f>
        <v>0</v>
      </c>
      <c r="M137" s="21">
        <f>purchase!V138</f>
        <v>0</v>
      </c>
      <c r="N137" s="257" t="str">
        <f t="shared" si="2"/>
        <v>×</v>
      </c>
      <c r="O137" s="25"/>
    </row>
    <row r="138" spans="1:15" ht="16.5" hidden="1" x14ac:dyDescent="0.3">
      <c r="A138" s="21">
        <f>SUBTOTAL(103,B$4:B138)</f>
        <v>52</v>
      </c>
      <c r="B138" s="21">
        <f>purchase!A139</f>
        <v>135</v>
      </c>
      <c r="C138" s="26" t="str">
        <f>purchase!B139</f>
        <v>আমড়া</v>
      </c>
      <c r="D138" s="11" t="str">
        <f>purchase!C139</f>
        <v>কেজি</v>
      </c>
      <c r="E138" s="33">
        <f>purchase!D139</f>
        <v>0</v>
      </c>
      <c r="F138" s="33">
        <f>purchase!F139</f>
        <v>0</v>
      </c>
      <c r="G138" s="33">
        <f>purchase!H139</f>
        <v>0</v>
      </c>
      <c r="H138" s="33">
        <f>purchase!J139</f>
        <v>0</v>
      </c>
      <c r="I138" s="33">
        <f>purchase!L139</f>
        <v>0</v>
      </c>
      <c r="J138" s="33">
        <f>purchase!N139</f>
        <v>0</v>
      </c>
      <c r="K138" s="33">
        <f>purchase!P139</f>
        <v>0</v>
      </c>
      <c r="L138" s="33">
        <f>purchase!R139</f>
        <v>0</v>
      </c>
      <c r="M138" s="31">
        <f>purchase!V139</f>
        <v>0</v>
      </c>
      <c r="N138" s="257" t="str">
        <f t="shared" si="2"/>
        <v>×</v>
      </c>
      <c r="O138" s="25"/>
    </row>
    <row r="139" spans="1:15" ht="17.25" hidden="1" customHeight="1" x14ac:dyDescent="0.3">
      <c r="A139" s="21">
        <f>SUBTOTAL(103,B$4:B139)</f>
        <v>52</v>
      </c>
      <c r="B139" s="21">
        <f>purchase!A140</f>
        <v>136</v>
      </c>
      <c r="C139" s="26" t="str">
        <f>purchase!B140</f>
        <v>কোক/স্প্রাইট (বোতল) ২.২৫ লিটার</v>
      </c>
      <c r="D139" s="11" t="str">
        <f>purchase!C140</f>
        <v>পিস</v>
      </c>
      <c r="E139" s="33">
        <f>purchase!D140</f>
        <v>0</v>
      </c>
      <c r="F139" s="33">
        <f>purchase!F140</f>
        <v>0</v>
      </c>
      <c r="G139" s="33">
        <f>purchase!H140</f>
        <v>0</v>
      </c>
      <c r="H139" s="33">
        <f>purchase!J140</f>
        <v>0</v>
      </c>
      <c r="I139" s="33">
        <f>purchase!L140</f>
        <v>0</v>
      </c>
      <c r="J139" s="33">
        <f>purchase!N140</f>
        <v>0</v>
      </c>
      <c r="K139" s="33">
        <f>purchase!P140</f>
        <v>0</v>
      </c>
      <c r="L139" s="33">
        <f>purchase!R140</f>
        <v>0</v>
      </c>
      <c r="M139" s="31">
        <f>purchase!V140</f>
        <v>0</v>
      </c>
      <c r="N139" s="257" t="str">
        <f t="shared" si="2"/>
        <v>×</v>
      </c>
      <c r="O139" s="25"/>
    </row>
    <row r="140" spans="1:15" ht="16.5" hidden="1" x14ac:dyDescent="0.3">
      <c r="A140" s="21">
        <f>SUBTOTAL(103,B$4:B140)</f>
        <v>52</v>
      </c>
      <c r="B140" s="21">
        <f>purchase!A141</f>
        <v>137</v>
      </c>
      <c r="C140" s="26" t="str">
        <f>purchase!B141</f>
        <v>সেজান/ফান্টা জুস/লাবাং</v>
      </c>
      <c r="D140" s="11" t="str">
        <f>purchase!C141</f>
        <v>পিস</v>
      </c>
      <c r="E140" s="33">
        <f>purchase!D141</f>
        <v>0</v>
      </c>
      <c r="F140" s="33">
        <f>purchase!F141</f>
        <v>0</v>
      </c>
      <c r="G140" s="33">
        <f>purchase!H141</f>
        <v>0</v>
      </c>
      <c r="H140" s="33">
        <f>purchase!J141</f>
        <v>0</v>
      </c>
      <c r="I140" s="33">
        <f>purchase!L141</f>
        <v>0</v>
      </c>
      <c r="J140" s="33">
        <f>purchase!N141</f>
        <v>0</v>
      </c>
      <c r="K140" s="33">
        <f>purchase!P141</f>
        <v>0</v>
      </c>
      <c r="L140" s="33">
        <f>purchase!R141</f>
        <v>0</v>
      </c>
      <c r="M140" s="31">
        <f>purchase!V141</f>
        <v>0</v>
      </c>
      <c r="N140" s="257" t="str">
        <f t="shared" si="2"/>
        <v>×</v>
      </c>
      <c r="O140" s="25"/>
    </row>
    <row r="141" spans="1:15" ht="16.5" hidden="1" x14ac:dyDescent="0.3">
      <c r="A141" s="21">
        <f>SUBTOTAL(103,B$4:B141)</f>
        <v>52</v>
      </c>
      <c r="B141" s="21">
        <f>purchase!A142</f>
        <v>138</v>
      </c>
      <c r="C141" s="26" t="str">
        <f>purchase!B142</f>
        <v xml:space="preserve">মাল্টা জুস </v>
      </c>
      <c r="D141" s="11" t="str">
        <f>purchase!C142</f>
        <v>পিস</v>
      </c>
      <c r="E141" s="33">
        <f>purchase!D142</f>
        <v>0</v>
      </c>
      <c r="F141" s="33">
        <f>purchase!F142</f>
        <v>0</v>
      </c>
      <c r="G141" s="33">
        <f>purchase!H142</f>
        <v>0</v>
      </c>
      <c r="H141" s="33">
        <f>purchase!J142</f>
        <v>0</v>
      </c>
      <c r="I141" s="33">
        <f>purchase!L142</f>
        <v>0</v>
      </c>
      <c r="J141" s="33">
        <f>purchase!N142</f>
        <v>0</v>
      </c>
      <c r="K141" s="33">
        <f>purchase!P142</f>
        <v>0</v>
      </c>
      <c r="L141" s="33">
        <f>purchase!R142</f>
        <v>0</v>
      </c>
      <c r="M141" s="31">
        <f>purchase!V142</f>
        <v>0</v>
      </c>
      <c r="N141" s="257" t="str">
        <f t="shared" si="2"/>
        <v>×</v>
      </c>
      <c r="O141" s="25"/>
    </row>
    <row r="142" spans="1:15" ht="16.5" x14ac:dyDescent="0.3">
      <c r="A142" s="21">
        <f>SUBTOTAL(103,B$4:B142)</f>
        <v>53</v>
      </c>
      <c r="B142" s="21">
        <f>purchase!A143</f>
        <v>139</v>
      </c>
      <c r="C142" s="26" t="str">
        <f>purchase!B143</f>
        <v>কোক/স্প্রাইট (২৫০ মি.লি.বোতল)</v>
      </c>
      <c r="D142" s="11" t="str">
        <f>purchase!C143</f>
        <v>পিস</v>
      </c>
      <c r="E142" s="33">
        <f>purchase!D143</f>
        <v>0</v>
      </c>
      <c r="F142" s="33">
        <f>purchase!F143</f>
        <v>0</v>
      </c>
      <c r="G142" s="33">
        <f>purchase!H143</f>
        <v>504</v>
      </c>
      <c r="H142" s="33">
        <f>purchase!J143</f>
        <v>0</v>
      </c>
      <c r="I142" s="33">
        <f>purchase!L143</f>
        <v>0</v>
      </c>
      <c r="J142" s="33">
        <f>purchase!N143</f>
        <v>0</v>
      </c>
      <c r="K142" s="33">
        <f>purchase!P143</f>
        <v>0</v>
      </c>
      <c r="L142" s="33">
        <f>purchase!R143</f>
        <v>0</v>
      </c>
      <c r="M142" s="21">
        <f>purchase!V143</f>
        <v>9240</v>
      </c>
      <c r="N142" s="257" t="str">
        <f t="shared" si="2"/>
        <v>OK</v>
      </c>
      <c r="O142" s="25"/>
    </row>
    <row r="143" spans="1:15" ht="16.5" hidden="1" x14ac:dyDescent="0.3">
      <c r="A143" s="21">
        <f>SUBTOTAL(103,B$4:B143)</f>
        <v>53</v>
      </c>
      <c r="B143" s="21">
        <f>purchase!A144</f>
        <v>140</v>
      </c>
      <c r="C143" s="26" t="str">
        <f>purchase!B144</f>
        <v>কোক/স্প্রাইট ক্যান (ডায়েট-,নর-)</v>
      </c>
      <c r="D143" s="11" t="str">
        <f>purchase!C144</f>
        <v>পিস</v>
      </c>
      <c r="E143" s="33">
        <f>purchase!D144</f>
        <v>0</v>
      </c>
      <c r="F143" s="33">
        <f>purchase!F144</f>
        <v>0</v>
      </c>
      <c r="G143" s="33">
        <f>purchase!H144</f>
        <v>0</v>
      </c>
      <c r="H143" s="33">
        <f>purchase!J144</f>
        <v>0</v>
      </c>
      <c r="I143" s="33">
        <f>purchase!L144</f>
        <v>0</v>
      </c>
      <c r="J143" s="33">
        <f>purchase!N144</f>
        <v>0</v>
      </c>
      <c r="K143" s="33">
        <f>purchase!P144</f>
        <v>0</v>
      </c>
      <c r="L143" s="33">
        <f>purchase!R144</f>
        <v>0</v>
      </c>
      <c r="M143" s="21">
        <f>purchase!V144</f>
        <v>0</v>
      </c>
      <c r="N143" s="257" t="str">
        <f t="shared" si="2"/>
        <v>×</v>
      </c>
      <c r="O143" s="25"/>
    </row>
    <row r="144" spans="1:15" ht="16.5" x14ac:dyDescent="0.3">
      <c r="A144" s="21">
        <f>SUBTOTAL(103,B$4:B144)</f>
        <v>54</v>
      </c>
      <c r="B144" s="21">
        <f>purchase!A145</f>
        <v>141</v>
      </c>
      <c r="C144" s="26" t="str">
        <f>purchase!B145</f>
        <v>খাসীর মাংস (কাচ্চি/ রেজা)</v>
      </c>
      <c r="D144" s="11" t="str">
        <f>purchase!C145</f>
        <v>কেজি</v>
      </c>
      <c r="E144" s="33">
        <f>purchase!D145</f>
        <v>0</v>
      </c>
      <c r="F144" s="33">
        <f>purchase!F145</f>
        <v>0</v>
      </c>
      <c r="G144" s="33">
        <f>purchase!H145</f>
        <v>132</v>
      </c>
      <c r="H144" s="33">
        <f>purchase!J145</f>
        <v>14</v>
      </c>
      <c r="I144" s="33">
        <f>purchase!L145</f>
        <v>0</v>
      </c>
      <c r="J144" s="33">
        <f>purchase!N145</f>
        <v>0</v>
      </c>
      <c r="K144" s="33">
        <f>purchase!P145</f>
        <v>0</v>
      </c>
      <c r="L144" s="33">
        <f>purchase!R145</f>
        <v>0</v>
      </c>
      <c r="M144" s="21">
        <f>purchase!V145</f>
        <v>175200</v>
      </c>
      <c r="N144" s="257" t="str">
        <f t="shared" si="2"/>
        <v>OK</v>
      </c>
      <c r="O144" s="25"/>
    </row>
    <row r="145" spans="1:15" ht="16.5" hidden="1" x14ac:dyDescent="0.3">
      <c r="A145" s="21">
        <f>SUBTOTAL(103,B$4:B145)</f>
        <v>54</v>
      </c>
      <c r="B145" s="21">
        <f>purchase!A146</f>
        <v>142</v>
      </c>
      <c r="C145" s="26" t="str">
        <f>purchase!B146</f>
        <v>খাসীর মাথা</v>
      </c>
      <c r="D145" s="11" t="str">
        <f>purchase!C146</f>
        <v>কেজি</v>
      </c>
      <c r="E145" s="33">
        <f>purchase!D146</f>
        <v>0</v>
      </c>
      <c r="F145" s="33">
        <f>purchase!F146</f>
        <v>0</v>
      </c>
      <c r="G145" s="33">
        <f>purchase!H146</f>
        <v>0</v>
      </c>
      <c r="H145" s="33">
        <f>purchase!J146</f>
        <v>0</v>
      </c>
      <c r="I145" s="33">
        <f>purchase!L146</f>
        <v>0</v>
      </c>
      <c r="J145" s="33">
        <f>purchase!N146</f>
        <v>0</v>
      </c>
      <c r="K145" s="33">
        <f>purchase!P146</f>
        <v>0</v>
      </c>
      <c r="L145" s="33">
        <f>purchase!R146</f>
        <v>0</v>
      </c>
      <c r="M145" s="31">
        <f>purchase!V146</f>
        <v>0</v>
      </c>
      <c r="N145" s="257" t="str">
        <f t="shared" si="2"/>
        <v>×</v>
      </c>
      <c r="O145" s="25"/>
    </row>
    <row r="146" spans="1:15" ht="16.5" hidden="1" x14ac:dyDescent="0.3">
      <c r="A146" s="21">
        <f>SUBTOTAL(103,B$4:B146)</f>
        <v>54</v>
      </c>
      <c r="B146" s="21">
        <f>purchase!A147</f>
        <v>143</v>
      </c>
      <c r="C146" s="26" t="str">
        <f>purchase!B147</f>
        <v>খাসীর কলিজা</v>
      </c>
      <c r="D146" s="11" t="str">
        <f>purchase!C147</f>
        <v>কেজি</v>
      </c>
      <c r="E146" s="33">
        <f>purchase!D147</f>
        <v>0</v>
      </c>
      <c r="F146" s="33">
        <f>purchase!F147</f>
        <v>0</v>
      </c>
      <c r="G146" s="33">
        <f>purchase!H147</f>
        <v>0</v>
      </c>
      <c r="H146" s="33">
        <f>purchase!J147</f>
        <v>0</v>
      </c>
      <c r="I146" s="33">
        <f>purchase!L147</f>
        <v>0</v>
      </c>
      <c r="J146" s="33">
        <f>purchase!N147</f>
        <v>0</v>
      </c>
      <c r="K146" s="33">
        <f>purchase!P147</f>
        <v>0</v>
      </c>
      <c r="L146" s="33">
        <f>purchase!R147</f>
        <v>0</v>
      </c>
      <c r="M146" s="21">
        <f>purchase!V147</f>
        <v>0</v>
      </c>
      <c r="N146" s="257" t="str">
        <f t="shared" si="2"/>
        <v>×</v>
      </c>
      <c r="O146" s="25"/>
    </row>
    <row r="147" spans="1:15" ht="16.5" hidden="1" x14ac:dyDescent="0.3">
      <c r="A147" s="21">
        <f>SUBTOTAL(103,B$4:B147)</f>
        <v>54</v>
      </c>
      <c r="B147" s="21">
        <f>purchase!A148</f>
        <v>144</v>
      </c>
      <c r="C147" s="26" t="str">
        <f>purchase!B148</f>
        <v>খাসীর কিমা</v>
      </c>
      <c r="D147" s="11" t="str">
        <f>purchase!C148</f>
        <v>কেজি</v>
      </c>
      <c r="E147" s="33">
        <f>purchase!D148</f>
        <v>0</v>
      </c>
      <c r="F147" s="33">
        <f>purchase!F148</f>
        <v>0</v>
      </c>
      <c r="G147" s="33">
        <f>purchase!H148</f>
        <v>0</v>
      </c>
      <c r="H147" s="33">
        <f>purchase!J148</f>
        <v>0</v>
      </c>
      <c r="I147" s="33">
        <f>purchase!L148</f>
        <v>0</v>
      </c>
      <c r="J147" s="33">
        <f>purchase!N148</f>
        <v>0</v>
      </c>
      <c r="K147" s="33">
        <f>purchase!P148</f>
        <v>0</v>
      </c>
      <c r="L147" s="33">
        <f>purchase!R148</f>
        <v>0</v>
      </c>
      <c r="M147" s="21">
        <f>purchase!V148</f>
        <v>0</v>
      </c>
      <c r="N147" s="257" t="str">
        <f t="shared" si="2"/>
        <v>×</v>
      </c>
      <c r="O147" s="25"/>
    </row>
    <row r="148" spans="1:15" ht="16.5" hidden="1" x14ac:dyDescent="0.3">
      <c r="A148" s="21">
        <f>SUBTOTAL(103,B$4:B148)</f>
        <v>54</v>
      </c>
      <c r="B148" s="21">
        <f>purchase!A149</f>
        <v>145</v>
      </c>
      <c r="C148" s="26" t="str">
        <f>purchase!B149</f>
        <v>গরুর মাংস</v>
      </c>
      <c r="D148" s="11" t="str">
        <f>purchase!C149</f>
        <v>কেজি</v>
      </c>
      <c r="E148" s="33">
        <f>purchase!D149</f>
        <v>0</v>
      </c>
      <c r="F148" s="33">
        <f>purchase!F149</f>
        <v>0</v>
      </c>
      <c r="G148" s="33">
        <f>purchase!H149</f>
        <v>0</v>
      </c>
      <c r="H148" s="33">
        <f>purchase!J149</f>
        <v>0</v>
      </c>
      <c r="I148" s="33">
        <f>purchase!L149</f>
        <v>0</v>
      </c>
      <c r="J148" s="33">
        <f>purchase!N149</f>
        <v>0</v>
      </c>
      <c r="K148" s="33">
        <f>purchase!P149</f>
        <v>0</v>
      </c>
      <c r="L148" s="33">
        <f>purchase!R149</f>
        <v>0</v>
      </c>
      <c r="M148" s="31">
        <f>purchase!V149</f>
        <v>0</v>
      </c>
      <c r="N148" s="257" t="str">
        <f t="shared" si="2"/>
        <v>×</v>
      </c>
      <c r="O148" s="25"/>
    </row>
    <row r="149" spans="1:15" ht="16.5" hidden="1" x14ac:dyDescent="0.3">
      <c r="A149" s="21">
        <f>SUBTOTAL(103,B$4:B149)</f>
        <v>54</v>
      </c>
      <c r="B149" s="21">
        <f>purchase!A150</f>
        <v>146</v>
      </c>
      <c r="C149" s="26" t="str">
        <f>purchase!B150</f>
        <v>গরুর কিমা/মুরগীর কিমা</v>
      </c>
      <c r="D149" s="11" t="str">
        <f>purchase!C150</f>
        <v>কেজি</v>
      </c>
      <c r="E149" s="33">
        <f>purchase!D150</f>
        <v>0</v>
      </c>
      <c r="F149" s="33">
        <f>purchase!F150</f>
        <v>0</v>
      </c>
      <c r="G149" s="33">
        <f>purchase!H150</f>
        <v>0</v>
      </c>
      <c r="H149" s="33">
        <f>purchase!J150</f>
        <v>0</v>
      </c>
      <c r="I149" s="33">
        <f>purchase!L150</f>
        <v>0</v>
      </c>
      <c r="J149" s="33">
        <f>purchase!N150</f>
        <v>0</v>
      </c>
      <c r="K149" s="33">
        <f>purchase!P150</f>
        <v>0</v>
      </c>
      <c r="L149" s="33">
        <f>purchase!R150</f>
        <v>0</v>
      </c>
      <c r="M149" s="31">
        <f>purchase!V150</f>
        <v>0</v>
      </c>
      <c r="N149" s="257" t="str">
        <f t="shared" si="2"/>
        <v>×</v>
      </c>
      <c r="O149" s="25"/>
    </row>
    <row r="150" spans="1:15" ht="16.5" hidden="1" x14ac:dyDescent="0.3">
      <c r="A150" s="21">
        <f>SUBTOTAL(103,B$4:B150)</f>
        <v>54</v>
      </c>
      <c r="B150" s="21">
        <f>purchase!A151</f>
        <v>147</v>
      </c>
      <c r="C150" s="26" t="str">
        <f>purchase!B151</f>
        <v>হাঁসের মাংস</v>
      </c>
      <c r="D150" s="11" t="str">
        <f>purchase!C151</f>
        <v>কেজি</v>
      </c>
      <c r="E150" s="33">
        <f>purchase!D151</f>
        <v>0</v>
      </c>
      <c r="F150" s="33">
        <f>purchase!F151</f>
        <v>0</v>
      </c>
      <c r="G150" s="33">
        <f>purchase!H151</f>
        <v>0</v>
      </c>
      <c r="H150" s="33">
        <f>purchase!J151</f>
        <v>0</v>
      </c>
      <c r="I150" s="33">
        <f>purchase!L151</f>
        <v>0</v>
      </c>
      <c r="J150" s="33">
        <f>purchase!N151</f>
        <v>0</v>
      </c>
      <c r="K150" s="33">
        <f>purchase!P151</f>
        <v>0</v>
      </c>
      <c r="L150" s="33">
        <f>purchase!R151</f>
        <v>0</v>
      </c>
      <c r="M150" s="31">
        <f>purchase!V151</f>
        <v>0</v>
      </c>
      <c r="N150" s="257" t="str">
        <f t="shared" si="2"/>
        <v>×</v>
      </c>
      <c r="O150" s="25"/>
    </row>
    <row r="151" spans="1:15" ht="16.5" x14ac:dyDescent="0.3">
      <c r="A151" s="21">
        <f>SUBTOTAL(103,B$4:B151)</f>
        <v>55</v>
      </c>
      <c r="B151" s="21">
        <f>purchase!A152</f>
        <v>148</v>
      </c>
      <c r="C151" s="26" t="str">
        <f>purchase!B152</f>
        <v>সোনালী মুরগী (১টি) (৮০০) গ্রাম</v>
      </c>
      <c r="D151" s="11" t="str">
        <f>purchase!C152</f>
        <v>পিস</v>
      </c>
      <c r="E151" s="33">
        <f>purchase!D152</f>
        <v>6.4</v>
      </c>
      <c r="F151" s="33">
        <f>purchase!F152</f>
        <v>10</v>
      </c>
      <c r="G151" s="33">
        <f>purchase!H152</f>
        <v>21</v>
      </c>
      <c r="H151" s="33">
        <f>purchase!J152</f>
        <v>12</v>
      </c>
      <c r="I151" s="33">
        <f>purchase!L152</f>
        <v>0</v>
      </c>
      <c r="J151" s="33">
        <f>purchase!N152</f>
        <v>0</v>
      </c>
      <c r="K151" s="33">
        <f>purchase!P152</f>
        <v>0</v>
      </c>
      <c r="L151" s="33">
        <f>purchase!R152</f>
        <v>0</v>
      </c>
      <c r="M151" s="21">
        <f>purchase!V152</f>
        <v>13064</v>
      </c>
      <c r="N151" s="257" t="str">
        <f t="shared" si="2"/>
        <v>OK</v>
      </c>
      <c r="O151" s="25"/>
    </row>
    <row r="152" spans="1:15" ht="16.5" hidden="1" x14ac:dyDescent="0.3">
      <c r="A152" s="21">
        <f>SUBTOTAL(103,B$4:B152)</f>
        <v>55</v>
      </c>
      <c r="B152" s="21">
        <f>purchase!A153</f>
        <v>149</v>
      </c>
      <c r="C152" s="26" t="str">
        <f>purchase!B153</f>
        <v>বাচ্চা কবুতর</v>
      </c>
      <c r="D152" s="11" t="str">
        <f>purchase!C153</f>
        <v>কেজি</v>
      </c>
      <c r="E152" s="33">
        <f>purchase!D153</f>
        <v>0</v>
      </c>
      <c r="F152" s="33">
        <f>purchase!F153</f>
        <v>0</v>
      </c>
      <c r="G152" s="33">
        <f>purchase!H153</f>
        <v>0</v>
      </c>
      <c r="H152" s="33">
        <f>purchase!J153</f>
        <v>0</v>
      </c>
      <c r="I152" s="33">
        <f>purchase!L153</f>
        <v>0</v>
      </c>
      <c r="J152" s="33">
        <f>purchase!N153</f>
        <v>0</v>
      </c>
      <c r="K152" s="33">
        <f>purchase!P153</f>
        <v>0</v>
      </c>
      <c r="L152" s="33">
        <f>purchase!R153</f>
        <v>0</v>
      </c>
      <c r="M152" s="31">
        <f>purchase!V153</f>
        <v>0</v>
      </c>
      <c r="N152" s="257" t="str">
        <f t="shared" si="2"/>
        <v>×</v>
      </c>
      <c r="O152" s="25"/>
    </row>
    <row r="153" spans="1:15" ht="16.5" hidden="1" x14ac:dyDescent="0.3">
      <c r="A153" s="21">
        <f>SUBTOTAL(103,B$4:B153)</f>
        <v>55</v>
      </c>
      <c r="B153" s="21">
        <f>purchase!A154</f>
        <v>150</v>
      </c>
      <c r="C153" s="26" t="str">
        <f>purchase!B154</f>
        <v xml:space="preserve">ব্রয়লার মুরগী/ কিমা </v>
      </c>
      <c r="D153" s="11" t="str">
        <f>purchase!C154</f>
        <v>কেজি</v>
      </c>
      <c r="E153" s="33">
        <f>purchase!D154</f>
        <v>0</v>
      </c>
      <c r="F153" s="33">
        <f>purchase!F154</f>
        <v>0</v>
      </c>
      <c r="G153" s="33">
        <f>purchase!H154</f>
        <v>0</v>
      </c>
      <c r="H153" s="33">
        <f>purchase!J154</f>
        <v>0</v>
      </c>
      <c r="I153" s="33">
        <f>purchase!L154</f>
        <v>0</v>
      </c>
      <c r="J153" s="33">
        <f>purchase!N154</f>
        <v>0</v>
      </c>
      <c r="K153" s="33">
        <f>purchase!P154</f>
        <v>0</v>
      </c>
      <c r="L153" s="33">
        <f>purchase!R154</f>
        <v>0</v>
      </c>
      <c r="M153" s="21">
        <f>purchase!V154</f>
        <v>0</v>
      </c>
      <c r="N153" s="257" t="str">
        <f t="shared" si="2"/>
        <v>×</v>
      </c>
      <c r="O153" s="25"/>
    </row>
    <row r="154" spans="1:15" ht="16.5" x14ac:dyDescent="0.3">
      <c r="A154" s="21">
        <f>SUBTOTAL(103,B$4:B154)</f>
        <v>56</v>
      </c>
      <c r="B154" s="21">
        <f>purchase!A155</f>
        <v>151</v>
      </c>
      <c r="C154" s="26" t="str">
        <f>purchase!B155</f>
        <v>রুইমাছ (২-২.৫ কেজি)</v>
      </c>
      <c r="D154" s="11" t="str">
        <f>purchase!C155</f>
        <v>কেজি</v>
      </c>
      <c r="E154" s="33">
        <f>purchase!D155</f>
        <v>8.1999999999999993</v>
      </c>
      <c r="F154" s="33">
        <f>purchase!F155</f>
        <v>5.4</v>
      </c>
      <c r="G154" s="33">
        <f>purchase!H155</f>
        <v>29.7</v>
      </c>
      <c r="H154" s="33">
        <f>purchase!J155</f>
        <v>0</v>
      </c>
      <c r="I154" s="33">
        <f>purchase!L155</f>
        <v>0</v>
      </c>
      <c r="J154" s="33">
        <f>purchase!N155</f>
        <v>0</v>
      </c>
      <c r="K154" s="33">
        <f>purchase!P155</f>
        <v>0</v>
      </c>
      <c r="L154" s="33">
        <f>purchase!R155</f>
        <v>0</v>
      </c>
      <c r="M154" s="21">
        <f>purchase!V155</f>
        <v>14018</v>
      </c>
      <c r="N154" s="257" t="str">
        <f t="shared" si="2"/>
        <v>OK</v>
      </c>
      <c r="O154" s="25"/>
    </row>
    <row r="155" spans="1:15" ht="16.5" x14ac:dyDescent="0.3">
      <c r="A155" s="21">
        <f>SUBTOTAL(103,B$4:B155)</f>
        <v>57</v>
      </c>
      <c r="B155" s="21">
        <f>purchase!A156</f>
        <v>152</v>
      </c>
      <c r="C155" s="26" t="str">
        <f>purchase!B156</f>
        <v>কাতলমাছ (২-৩ কেজি)</v>
      </c>
      <c r="D155" s="11" t="str">
        <f>purchase!C156</f>
        <v>কেজি</v>
      </c>
      <c r="E155" s="33">
        <f>purchase!D156</f>
        <v>0</v>
      </c>
      <c r="F155" s="33">
        <f>purchase!F156</f>
        <v>0</v>
      </c>
      <c r="G155" s="33">
        <f>purchase!H156</f>
        <v>0</v>
      </c>
      <c r="H155" s="33">
        <f>purchase!J156</f>
        <v>5.0999999999999996</v>
      </c>
      <c r="I155" s="33">
        <f>purchase!L156</f>
        <v>0</v>
      </c>
      <c r="J155" s="33">
        <f>purchase!N156</f>
        <v>0</v>
      </c>
      <c r="K155" s="33">
        <f>purchase!P156</f>
        <v>0</v>
      </c>
      <c r="L155" s="33">
        <f>purchase!R156</f>
        <v>0</v>
      </c>
      <c r="M155" s="21">
        <f>purchase!V156</f>
        <v>1632</v>
      </c>
      <c r="N155" s="257" t="str">
        <f t="shared" si="2"/>
        <v>OK</v>
      </c>
      <c r="O155" s="25"/>
    </row>
    <row r="156" spans="1:15" ht="16.5" hidden="1" x14ac:dyDescent="0.3">
      <c r="A156" s="21">
        <f>SUBTOTAL(103,B$4:B156)</f>
        <v>57</v>
      </c>
      <c r="B156" s="21">
        <f>purchase!A157</f>
        <v>153</v>
      </c>
      <c r="C156" s="26" t="str">
        <f>purchase!B157</f>
        <v>ইলিশ মাছ (৮০০ গ্রাম)  পিস</v>
      </c>
      <c r="D156" s="11" t="str">
        <f>purchase!C157</f>
        <v>কেজি</v>
      </c>
      <c r="E156" s="33">
        <f>purchase!D157</f>
        <v>0</v>
      </c>
      <c r="F156" s="33">
        <f>purchase!F157</f>
        <v>0</v>
      </c>
      <c r="G156" s="33">
        <f>purchase!H157</f>
        <v>0</v>
      </c>
      <c r="H156" s="33">
        <f>purchase!J157</f>
        <v>0</v>
      </c>
      <c r="I156" s="33">
        <f>purchase!L157</f>
        <v>0</v>
      </c>
      <c r="J156" s="33">
        <f>purchase!N157</f>
        <v>0</v>
      </c>
      <c r="K156" s="33">
        <f>purchase!P157</f>
        <v>0</v>
      </c>
      <c r="L156" s="33">
        <f>purchase!R157</f>
        <v>0</v>
      </c>
      <c r="M156" s="31">
        <f>purchase!V157</f>
        <v>0</v>
      </c>
      <c r="N156" s="257" t="str">
        <f t="shared" si="2"/>
        <v>×</v>
      </c>
      <c r="O156" s="25"/>
    </row>
    <row r="157" spans="1:15" ht="16.5" hidden="1" x14ac:dyDescent="0.3">
      <c r="A157" s="21">
        <f>SUBTOTAL(103,B$4:B157)</f>
        <v>57</v>
      </c>
      <c r="B157" s="21">
        <f>purchase!A158</f>
        <v>154</v>
      </c>
      <c r="C157" s="26" t="str">
        <f>purchase!B158</f>
        <v>রুপচাঁন্দামাছ</v>
      </c>
      <c r="D157" s="11" t="str">
        <f>purchase!C158</f>
        <v>কেজি</v>
      </c>
      <c r="E157" s="33">
        <f>purchase!D158</f>
        <v>0</v>
      </c>
      <c r="F157" s="33">
        <f>purchase!F158</f>
        <v>0</v>
      </c>
      <c r="G157" s="33">
        <f>purchase!H158</f>
        <v>0</v>
      </c>
      <c r="H157" s="33">
        <f>purchase!J158</f>
        <v>0</v>
      </c>
      <c r="I157" s="33">
        <f>purchase!L158</f>
        <v>0</v>
      </c>
      <c r="J157" s="33">
        <f>purchase!N158</f>
        <v>0</v>
      </c>
      <c r="K157" s="33">
        <f>purchase!P158</f>
        <v>0</v>
      </c>
      <c r="L157" s="33">
        <f>purchase!R158</f>
        <v>0</v>
      </c>
      <c r="M157" s="31">
        <f>purchase!V158</f>
        <v>0</v>
      </c>
      <c r="N157" s="257" t="str">
        <f t="shared" si="2"/>
        <v>×</v>
      </c>
      <c r="O157" s="25"/>
    </row>
    <row r="158" spans="1:15" ht="16.5" hidden="1" x14ac:dyDescent="0.3">
      <c r="A158" s="21">
        <f>SUBTOTAL(103,B$4:B158)</f>
        <v>57</v>
      </c>
      <c r="B158" s="21">
        <f>purchase!A159</f>
        <v>155</v>
      </c>
      <c r="C158" s="26" t="str">
        <f>purchase!B159</f>
        <v>মৃগেল মাছ</v>
      </c>
      <c r="D158" s="11" t="str">
        <f>purchase!C159</f>
        <v>কেজি</v>
      </c>
      <c r="E158" s="33">
        <f>purchase!D159</f>
        <v>0</v>
      </c>
      <c r="F158" s="33">
        <f>purchase!F159</f>
        <v>0</v>
      </c>
      <c r="G158" s="33">
        <f>purchase!H159</f>
        <v>0</v>
      </c>
      <c r="H158" s="33">
        <f>purchase!J159</f>
        <v>0</v>
      </c>
      <c r="I158" s="33">
        <f>purchase!L159</f>
        <v>0</v>
      </c>
      <c r="J158" s="33">
        <f>purchase!N159</f>
        <v>0</v>
      </c>
      <c r="K158" s="33">
        <f>purchase!P159</f>
        <v>0</v>
      </c>
      <c r="L158" s="33">
        <f>purchase!R159</f>
        <v>0</v>
      </c>
      <c r="M158" s="31">
        <f>purchase!V159</f>
        <v>0</v>
      </c>
      <c r="N158" s="257" t="str">
        <f t="shared" si="2"/>
        <v>×</v>
      </c>
      <c r="O158" s="25"/>
    </row>
    <row r="159" spans="1:15" ht="16.5" hidden="1" x14ac:dyDescent="0.3">
      <c r="A159" s="21">
        <f>SUBTOTAL(103,B$4:B159)</f>
        <v>57</v>
      </c>
      <c r="B159" s="21">
        <f>purchase!A160</f>
        <v>156</v>
      </c>
      <c r="C159" s="26" t="str">
        <f>purchase!B160</f>
        <v>বাতাসীমাছ</v>
      </c>
      <c r="D159" s="11" t="str">
        <f>purchase!C160</f>
        <v>কেজি</v>
      </c>
      <c r="E159" s="33">
        <f>purchase!D160</f>
        <v>0</v>
      </c>
      <c r="F159" s="33">
        <f>purchase!F160</f>
        <v>0</v>
      </c>
      <c r="G159" s="33">
        <f>purchase!H160</f>
        <v>0</v>
      </c>
      <c r="H159" s="33">
        <f>purchase!J160</f>
        <v>0</v>
      </c>
      <c r="I159" s="33">
        <f>purchase!L160</f>
        <v>0</v>
      </c>
      <c r="J159" s="33">
        <f>purchase!N160</f>
        <v>0</v>
      </c>
      <c r="K159" s="33">
        <f>purchase!P160</f>
        <v>0</v>
      </c>
      <c r="L159" s="33">
        <f>purchase!R160</f>
        <v>0</v>
      </c>
      <c r="M159" s="31">
        <f>purchase!V160</f>
        <v>0</v>
      </c>
      <c r="N159" s="257" t="str">
        <f t="shared" si="2"/>
        <v>×</v>
      </c>
      <c r="O159" s="25"/>
    </row>
    <row r="160" spans="1:15" ht="16.5" hidden="1" x14ac:dyDescent="0.3">
      <c r="A160" s="21">
        <f>SUBTOTAL(103,B$4:B160)</f>
        <v>57</v>
      </c>
      <c r="B160" s="21">
        <f>purchase!A161</f>
        <v>157</v>
      </c>
      <c r="C160" s="26" t="str">
        <f>purchase!B161</f>
        <v>কাচকি মাছ</v>
      </c>
      <c r="D160" s="11" t="str">
        <f>purchase!C161</f>
        <v>কেজি</v>
      </c>
      <c r="E160" s="33">
        <f>purchase!D161</f>
        <v>0</v>
      </c>
      <c r="F160" s="33">
        <f>purchase!F161</f>
        <v>0</v>
      </c>
      <c r="G160" s="33">
        <f>purchase!H161</f>
        <v>0</v>
      </c>
      <c r="H160" s="33">
        <f>purchase!J161</f>
        <v>0</v>
      </c>
      <c r="I160" s="33">
        <f>purchase!L161</f>
        <v>0</v>
      </c>
      <c r="J160" s="33">
        <f>purchase!N161</f>
        <v>0</v>
      </c>
      <c r="K160" s="33">
        <f>purchase!P161</f>
        <v>0</v>
      </c>
      <c r="L160" s="33">
        <f>purchase!R161</f>
        <v>0</v>
      </c>
      <c r="M160" s="31">
        <f>purchase!V161</f>
        <v>0</v>
      </c>
      <c r="N160" s="257" t="str">
        <f t="shared" si="2"/>
        <v>×</v>
      </c>
      <c r="O160" s="25"/>
    </row>
    <row r="161" spans="1:15" ht="16.5" hidden="1" x14ac:dyDescent="0.3">
      <c r="A161" s="21">
        <f>SUBTOTAL(103,B$4:B161)</f>
        <v>57</v>
      </c>
      <c r="B161" s="21">
        <f>purchase!A162</f>
        <v>158</v>
      </c>
      <c r="C161" s="26" t="str">
        <f>purchase!B162</f>
        <v>মলা মাছ</v>
      </c>
      <c r="D161" s="11" t="str">
        <f>purchase!C162</f>
        <v>কেজি</v>
      </c>
      <c r="E161" s="33">
        <f>purchase!D162</f>
        <v>0</v>
      </c>
      <c r="F161" s="33">
        <f>purchase!F162</f>
        <v>0</v>
      </c>
      <c r="G161" s="33">
        <f>purchase!H162</f>
        <v>0</v>
      </c>
      <c r="H161" s="33">
        <f>purchase!J162</f>
        <v>0</v>
      </c>
      <c r="I161" s="33">
        <f>purchase!L162</f>
        <v>0</v>
      </c>
      <c r="J161" s="33">
        <f>purchase!N162</f>
        <v>0</v>
      </c>
      <c r="K161" s="33">
        <f>purchase!P162</f>
        <v>0</v>
      </c>
      <c r="L161" s="33">
        <f>purchase!R162</f>
        <v>0</v>
      </c>
      <c r="M161" s="21">
        <f>purchase!V162</f>
        <v>0</v>
      </c>
      <c r="N161" s="257" t="str">
        <f t="shared" si="2"/>
        <v>×</v>
      </c>
      <c r="O161" s="25"/>
    </row>
    <row r="162" spans="1:15" ht="16.5" x14ac:dyDescent="0.3">
      <c r="A162" s="21">
        <f>SUBTOTAL(103,B$4:B162)</f>
        <v>58</v>
      </c>
      <c r="B162" s="21">
        <f>purchase!A163</f>
        <v>159</v>
      </c>
      <c r="C162" s="26" t="str">
        <f>purchase!B163</f>
        <v>ছোট চিংড়িমাছ (হরিণা)</v>
      </c>
      <c r="D162" s="11" t="str">
        <f>purchase!C163</f>
        <v>কেজি</v>
      </c>
      <c r="E162" s="33">
        <f>purchase!D163</f>
        <v>1</v>
      </c>
      <c r="F162" s="33">
        <f>purchase!F163</f>
        <v>0</v>
      </c>
      <c r="G162" s="33">
        <f>purchase!H163</f>
        <v>0</v>
      </c>
      <c r="H162" s="33">
        <f>purchase!J163</f>
        <v>0</v>
      </c>
      <c r="I162" s="33">
        <f>purchase!L163</f>
        <v>0</v>
      </c>
      <c r="J162" s="33">
        <f>purchase!N163</f>
        <v>0</v>
      </c>
      <c r="K162" s="33">
        <f>purchase!P163</f>
        <v>0</v>
      </c>
      <c r="L162" s="33">
        <f>purchase!R163</f>
        <v>0</v>
      </c>
      <c r="M162" s="21">
        <f>purchase!V163</f>
        <v>750</v>
      </c>
      <c r="N162" s="257" t="str">
        <f t="shared" si="2"/>
        <v>OK</v>
      </c>
      <c r="O162" s="25"/>
    </row>
    <row r="163" spans="1:15" ht="16.5" hidden="1" x14ac:dyDescent="0.3">
      <c r="A163" s="21">
        <f>SUBTOTAL(103,B$4:B163)</f>
        <v>58</v>
      </c>
      <c r="B163" s="21">
        <f>purchase!A164</f>
        <v>160</v>
      </c>
      <c r="C163" s="26" t="str">
        <f>purchase!B164</f>
        <v>গলদাচিংড়ি (২২-২৪ পিস)</v>
      </c>
      <c r="D163" s="11" t="str">
        <f>purchase!C164</f>
        <v>কেজি</v>
      </c>
      <c r="E163" s="33">
        <f>purchase!D164</f>
        <v>0</v>
      </c>
      <c r="F163" s="33">
        <f>purchase!F164</f>
        <v>0</v>
      </c>
      <c r="G163" s="33">
        <f>purchase!H164</f>
        <v>0</v>
      </c>
      <c r="H163" s="33">
        <f>purchase!J164</f>
        <v>0</v>
      </c>
      <c r="I163" s="33">
        <f>purchase!L164</f>
        <v>0</v>
      </c>
      <c r="J163" s="33">
        <f>purchase!N164</f>
        <v>0</v>
      </c>
      <c r="K163" s="33">
        <f>purchase!P164</f>
        <v>0</v>
      </c>
      <c r="L163" s="33">
        <f>purchase!R164</f>
        <v>0</v>
      </c>
      <c r="M163" s="21">
        <f>purchase!V164</f>
        <v>0</v>
      </c>
      <c r="N163" s="257" t="str">
        <f t="shared" si="2"/>
        <v>×</v>
      </c>
      <c r="O163" s="25"/>
    </row>
    <row r="164" spans="1:15" ht="16.5" hidden="1" x14ac:dyDescent="0.3">
      <c r="A164" s="21">
        <f>SUBTOTAL(103,B$4:B164)</f>
        <v>58</v>
      </c>
      <c r="B164" s="21">
        <f>purchase!A165</f>
        <v>161</v>
      </c>
      <c r="C164" s="26" t="str">
        <f>purchase!B165</f>
        <v>বাইলা মাছ</v>
      </c>
      <c r="D164" s="11" t="str">
        <f>purchase!C165</f>
        <v>কেজি</v>
      </c>
      <c r="E164" s="33">
        <f>purchase!D165</f>
        <v>0</v>
      </c>
      <c r="F164" s="33">
        <f>purchase!F165</f>
        <v>0</v>
      </c>
      <c r="G164" s="33">
        <f>purchase!H165</f>
        <v>0</v>
      </c>
      <c r="H164" s="33">
        <f>purchase!J165</f>
        <v>0</v>
      </c>
      <c r="I164" s="33">
        <f>purchase!L165</f>
        <v>0</v>
      </c>
      <c r="J164" s="33">
        <f>purchase!N165</f>
        <v>0</v>
      </c>
      <c r="K164" s="33">
        <f>purchase!P165</f>
        <v>0</v>
      </c>
      <c r="L164" s="33">
        <f>purchase!R165</f>
        <v>0</v>
      </c>
      <c r="M164" s="31">
        <f>purchase!V165</f>
        <v>0</v>
      </c>
      <c r="N164" s="257" t="str">
        <f t="shared" si="2"/>
        <v>×</v>
      </c>
      <c r="O164" s="25"/>
    </row>
    <row r="165" spans="1:15" ht="16.5" hidden="1" x14ac:dyDescent="0.3">
      <c r="A165" s="21">
        <f>SUBTOTAL(103,B$4:B165)</f>
        <v>58</v>
      </c>
      <c r="B165" s="21">
        <f>purchase!A166</f>
        <v>162</v>
      </c>
      <c r="C165" s="26" t="str">
        <f>purchase!B166</f>
        <v>পাংগাস মাছ</v>
      </c>
      <c r="D165" s="11" t="str">
        <f>purchase!C166</f>
        <v>কেজি</v>
      </c>
      <c r="E165" s="33">
        <f>purchase!D166</f>
        <v>0</v>
      </c>
      <c r="F165" s="33">
        <f>purchase!F166</f>
        <v>0</v>
      </c>
      <c r="G165" s="33">
        <f>purchase!H166</f>
        <v>0</v>
      </c>
      <c r="H165" s="33">
        <f>purchase!J166</f>
        <v>0</v>
      </c>
      <c r="I165" s="33">
        <f>purchase!L166</f>
        <v>0</v>
      </c>
      <c r="J165" s="33">
        <f>purchase!N166</f>
        <v>0</v>
      </c>
      <c r="K165" s="33">
        <f>purchase!P166</f>
        <v>0</v>
      </c>
      <c r="L165" s="33">
        <f>purchase!R166</f>
        <v>0</v>
      </c>
      <c r="M165" s="21">
        <f>purchase!V166</f>
        <v>0</v>
      </c>
      <c r="N165" s="257" t="str">
        <f t="shared" si="2"/>
        <v>×</v>
      </c>
      <c r="O165" s="25"/>
    </row>
    <row r="166" spans="1:15" ht="16.5" hidden="1" x14ac:dyDescent="0.3">
      <c r="A166" s="21">
        <f>SUBTOTAL(103,B$4:B166)</f>
        <v>58</v>
      </c>
      <c r="B166" s="21">
        <f>purchase!A167</f>
        <v>163</v>
      </c>
      <c r="C166" s="26" t="str">
        <f>purchase!B167</f>
        <v>শরপুঁটি মাছ</v>
      </c>
      <c r="D166" s="11" t="str">
        <f>purchase!C167</f>
        <v>কেজি</v>
      </c>
      <c r="E166" s="33">
        <f>purchase!D167</f>
        <v>0</v>
      </c>
      <c r="F166" s="33">
        <f>purchase!F167</f>
        <v>0</v>
      </c>
      <c r="G166" s="33">
        <f>purchase!H167</f>
        <v>0</v>
      </c>
      <c r="H166" s="33">
        <f>purchase!J167</f>
        <v>0</v>
      </c>
      <c r="I166" s="33">
        <f>purchase!L167</f>
        <v>0</v>
      </c>
      <c r="J166" s="33">
        <f>purchase!N167</f>
        <v>0</v>
      </c>
      <c r="K166" s="33">
        <f>purchase!P167</f>
        <v>0</v>
      </c>
      <c r="L166" s="33">
        <f>purchase!R167</f>
        <v>0</v>
      </c>
      <c r="M166" s="31">
        <f>purchase!V167</f>
        <v>0</v>
      </c>
      <c r="N166" s="257" t="str">
        <f t="shared" si="2"/>
        <v>×</v>
      </c>
      <c r="O166" s="25"/>
    </row>
    <row r="167" spans="1:15" ht="16.5" hidden="1" x14ac:dyDescent="0.3">
      <c r="A167" s="21">
        <f>SUBTOTAL(103,B$4:B167)</f>
        <v>58</v>
      </c>
      <c r="B167" s="21">
        <f>purchase!A168</f>
        <v>164</v>
      </c>
      <c r="C167" s="26" t="str">
        <f>purchase!B168</f>
        <v>শৈল মাছ</v>
      </c>
      <c r="D167" s="11" t="str">
        <f>purchase!C168</f>
        <v>কেজি</v>
      </c>
      <c r="E167" s="33">
        <f>purchase!D168</f>
        <v>0</v>
      </c>
      <c r="F167" s="33">
        <f>purchase!F168</f>
        <v>0</v>
      </c>
      <c r="G167" s="33">
        <f>purchase!H168</f>
        <v>0</v>
      </c>
      <c r="H167" s="33">
        <f>purchase!J168</f>
        <v>0</v>
      </c>
      <c r="I167" s="33">
        <f>purchase!L168</f>
        <v>0</v>
      </c>
      <c r="J167" s="33">
        <f>purchase!N168</f>
        <v>0</v>
      </c>
      <c r="K167" s="33">
        <f>purchase!P168</f>
        <v>0</v>
      </c>
      <c r="L167" s="33">
        <f>purchase!R168</f>
        <v>0</v>
      </c>
      <c r="M167" s="31">
        <f>purchase!V168</f>
        <v>0</v>
      </c>
      <c r="N167" s="257" t="str">
        <f t="shared" si="2"/>
        <v>×</v>
      </c>
      <c r="O167" s="25"/>
    </row>
    <row r="168" spans="1:15" ht="16.5" x14ac:dyDescent="0.3">
      <c r="A168" s="21">
        <f>SUBTOTAL(103,B$4:B168)</f>
        <v>59</v>
      </c>
      <c r="B168" s="21">
        <f>purchase!A169</f>
        <v>165</v>
      </c>
      <c r="C168" s="26" t="str">
        <f>purchase!B169</f>
        <v>টাকিমাছ</v>
      </c>
      <c r="D168" s="11" t="str">
        <f>purchase!C169</f>
        <v>কেজি</v>
      </c>
      <c r="E168" s="33">
        <f>purchase!D169</f>
        <v>0</v>
      </c>
      <c r="F168" s="33">
        <f>purchase!F169</f>
        <v>0</v>
      </c>
      <c r="G168" s="33">
        <f>purchase!H169</f>
        <v>8</v>
      </c>
      <c r="H168" s="33">
        <f>purchase!J169</f>
        <v>0</v>
      </c>
      <c r="I168" s="33">
        <f>purchase!L169</f>
        <v>0</v>
      </c>
      <c r="J168" s="33">
        <f>purchase!N169</f>
        <v>0</v>
      </c>
      <c r="K168" s="33">
        <f>purchase!P169</f>
        <v>0</v>
      </c>
      <c r="L168" s="33">
        <f>purchase!R169</f>
        <v>0</v>
      </c>
      <c r="M168" s="21">
        <f>purchase!V169</f>
        <v>2720</v>
      </c>
      <c r="N168" s="257" t="str">
        <f t="shared" si="2"/>
        <v>OK</v>
      </c>
      <c r="O168" s="25"/>
    </row>
    <row r="169" spans="1:15" ht="16.5" hidden="1" x14ac:dyDescent="0.3">
      <c r="A169" s="21">
        <f>SUBTOTAL(103,B$4:B169)</f>
        <v>59</v>
      </c>
      <c r="B169" s="21">
        <f>purchase!A170</f>
        <v>166</v>
      </c>
      <c r="C169" s="26" t="str">
        <f>purchase!B170</f>
        <v>গুলশাটেংরামাছ</v>
      </c>
      <c r="D169" s="11" t="str">
        <f>purchase!C170</f>
        <v>কেজি</v>
      </c>
      <c r="E169" s="33">
        <f>purchase!D170</f>
        <v>0</v>
      </c>
      <c r="F169" s="33">
        <f>purchase!F170</f>
        <v>0</v>
      </c>
      <c r="G169" s="33">
        <f>purchase!H170</f>
        <v>0</v>
      </c>
      <c r="H169" s="33">
        <f>purchase!J170</f>
        <v>0</v>
      </c>
      <c r="I169" s="33">
        <f>purchase!L170</f>
        <v>0</v>
      </c>
      <c r="J169" s="33">
        <f>purchase!N170</f>
        <v>0</v>
      </c>
      <c r="K169" s="33">
        <f>purchase!P170</f>
        <v>0</v>
      </c>
      <c r="L169" s="33">
        <f>purchase!R170</f>
        <v>0</v>
      </c>
      <c r="M169" s="31">
        <f>purchase!V170</f>
        <v>0</v>
      </c>
      <c r="N169" s="257" t="str">
        <f t="shared" si="2"/>
        <v>×</v>
      </c>
      <c r="O169" s="25"/>
    </row>
    <row r="170" spans="1:15" ht="16.5" hidden="1" x14ac:dyDescent="0.3">
      <c r="A170" s="21">
        <f>SUBTOTAL(103,B$4:B170)</f>
        <v>59</v>
      </c>
      <c r="B170" s="21">
        <f>purchase!A171</f>
        <v>167</v>
      </c>
      <c r="C170" s="26" t="str">
        <f>purchase!B171</f>
        <v>পাবদা মাছ</v>
      </c>
      <c r="D170" s="11" t="str">
        <f>purchase!C171</f>
        <v>কেজি</v>
      </c>
      <c r="E170" s="33">
        <f>purchase!D171</f>
        <v>0</v>
      </c>
      <c r="F170" s="33">
        <f>purchase!F171</f>
        <v>0</v>
      </c>
      <c r="G170" s="33">
        <f>purchase!H171</f>
        <v>0</v>
      </c>
      <c r="H170" s="33">
        <f>purchase!J171</f>
        <v>0</v>
      </c>
      <c r="I170" s="33">
        <f>purchase!L171</f>
        <v>0</v>
      </c>
      <c r="J170" s="33">
        <f>purchase!N171</f>
        <v>0</v>
      </c>
      <c r="K170" s="33">
        <f>purchase!P171</f>
        <v>0</v>
      </c>
      <c r="L170" s="33">
        <f>purchase!R171</f>
        <v>0</v>
      </c>
      <c r="M170" s="31">
        <f>purchase!V171</f>
        <v>0</v>
      </c>
      <c r="N170" s="257" t="str">
        <f t="shared" si="2"/>
        <v>×</v>
      </c>
      <c r="O170" s="25"/>
    </row>
    <row r="171" spans="1:15" ht="16.5" hidden="1" x14ac:dyDescent="0.3">
      <c r="A171" s="21">
        <f>SUBTOTAL(103,B$4:B171)</f>
        <v>59</v>
      </c>
      <c r="B171" s="21">
        <f>purchase!A172</f>
        <v>168</v>
      </c>
      <c r="C171" s="26" t="str">
        <f>purchase!B172</f>
        <v>বোয়াল মাছ</v>
      </c>
      <c r="D171" s="11" t="str">
        <f>purchase!C172</f>
        <v>কেজি</v>
      </c>
      <c r="E171" s="33">
        <f>purchase!D172</f>
        <v>0</v>
      </c>
      <c r="F171" s="33">
        <f>purchase!F172</f>
        <v>0</v>
      </c>
      <c r="G171" s="33">
        <f>purchase!H172</f>
        <v>0</v>
      </c>
      <c r="H171" s="33">
        <f>purchase!J172</f>
        <v>0</v>
      </c>
      <c r="I171" s="33">
        <f>purchase!L172</f>
        <v>0</v>
      </c>
      <c r="J171" s="33">
        <f>purchase!N172</f>
        <v>0</v>
      </c>
      <c r="K171" s="33">
        <f>purchase!P172</f>
        <v>0</v>
      </c>
      <c r="L171" s="33">
        <f>purchase!R172</f>
        <v>0</v>
      </c>
      <c r="M171" s="21">
        <f>purchase!V172</f>
        <v>0</v>
      </c>
      <c r="N171" s="257" t="str">
        <f t="shared" si="2"/>
        <v>×</v>
      </c>
      <c r="O171" s="25"/>
    </row>
    <row r="172" spans="1:15" ht="16.5" hidden="1" x14ac:dyDescent="0.3">
      <c r="A172" s="21">
        <f>SUBTOTAL(103,B$4:B172)</f>
        <v>59</v>
      </c>
      <c r="B172" s="21">
        <f>purchase!A173</f>
        <v>169</v>
      </c>
      <c r="C172" s="26" t="str">
        <f>purchase!B173</f>
        <v xml:space="preserve">কৈমাছ </v>
      </c>
      <c r="D172" s="11" t="str">
        <f>purchase!C173</f>
        <v>কেজি</v>
      </c>
      <c r="E172" s="33">
        <f>purchase!D173</f>
        <v>0</v>
      </c>
      <c r="F172" s="33">
        <f>purchase!F173</f>
        <v>0</v>
      </c>
      <c r="G172" s="33">
        <f>purchase!H173</f>
        <v>0</v>
      </c>
      <c r="H172" s="33">
        <f>purchase!J173</f>
        <v>0</v>
      </c>
      <c r="I172" s="33">
        <f>purchase!L173</f>
        <v>0</v>
      </c>
      <c r="J172" s="33">
        <f>purchase!N173</f>
        <v>0</v>
      </c>
      <c r="K172" s="33">
        <f>purchase!P173</f>
        <v>0</v>
      </c>
      <c r="L172" s="33">
        <f>purchase!R173</f>
        <v>0</v>
      </c>
      <c r="M172" s="31">
        <f>purchase!V173</f>
        <v>0</v>
      </c>
      <c r="N172" s="257" t="str">
        <f t="shared" si="2"/>
        <v>×</v>
      </c>
      <c r="O172" s="25"/>
    </row>
    <row r="173" spans="1:15" ht="16.5" hidden="1" x14ac:dyDescent="0.3">
      <c r="A173" s="21">
        <f>SUBTOTAL(103,B$4:B173)</f>
        <v>59</v>
      </c>
      <c r="B173" s="21">
        <f>purchase!A174</f>
        <v>170</v>
      </c>
      <c r="C173" s="26" t="str">
        <f>purchase!B174</f>
        <v>কোরাল মাছ</v>
      </c>
      <c r="D173" s="11" t="str">
        <f>purchase!C174</f>
        <v>কেজি</v>
      </c>
      <c r="E173" s="33">
        <f>purchase!D174</f>
        <v>0</v>
      </c>
      <c r="F173" s="33">
        <f>purchase!F174</f>
        <v>0</v>
      </c>
      <c r="G173" s="33">
        <f>purchase!H174</f>
        <v>0</v>
      </c>
      <c r="H173" s="33">
        <f>purchase!J174</f>
        <v>0</v>
      </c>
      <c r="I173" s="33">
        <f>purchase!L174</f>
        <v>0</v>
      </c>
      <c r="J173" s="33">
        <f>purchase!N174</f>
        <v>0</v>
      </c>
      <c r="K173" s="33">
        <f>purchase!P174</f>
        <v>0</v>
      </c>
      <c r="L173" s="33">
        <f>purchase!R174</f>
        <v>0</v>
      </c>
      <c r="M173" s="31">
        <f>purchase!V174</f>
        <v>0</v>
      </c>
      <c r="N173" s="257" t="str">
        <f t="shared" si="2"/>
        <v>×</v>
      </c>
      <c r="O173" s="25"/>
    </row>
    <row r="174" spans="1:15" ht="16.5" hidden="1" x14ac:dyDescent="0.3">
      <c r="A174" s="21">
        <f>SUBTOTAL(103,B$4:B174)</f>
        <v>59</v>
      </c>
      <c r="B174" s="21">
        <f>purchase!A175</f>
        <v>171</v>
      </c>
      <c r="C174" s="26" t="str">
        <f>purchase!B175</f>
        <v>আইড় মাছ/চিতল</v>
      </c>
      <c r="D174" s="11" t="str">
        <f>purchase!C175</f>
        <v>কেজি</v>
      </c>
      <c r="E174" s="33">
        <f>purchase!D175</f>
        <v>0</v>
      </c>
      <c r="F174" s="33">
        <f>purchase!F175</f>
        <v>0</v>
      </c>
      <c r="G174" s="33">
        <f>purchase!H175</f>
        <v>0</v>
      </c>
      <c r="H174" s="33">
        <f>purchase!J175</f>
        <v>0</v>
      </c>
      <c r="I174" s="33">
        <f>purchase!L175</f>
        <v>0</v>
      </c>
      <c r="J174" s="33">
        <f>purchase!N175</f>
        <v>0</v>
      </c>
      <c r="K174" s="33">
        <f>purchase!P175</f>
        <v>0</v>
      </c>
      <c r="L174" s="33">
        <f>purchase!R175</f>
        <v>0</v>
      </c>
      <c r="M174" s="31">
        <f>purchase!V175</f>
        <v>0</v>
      </c>
      <c r="N174" s="257" t="str">
        <f t="shared" si="2"/>
        <v>×</v>
      </c>
      <c r="O174" s="25"/>
    </row>
    <row r="175" spans="1:15" ht="16.5" hidden="1" x14ac:dyDescent="0.3">
      <c r="A175" s="21">
        <f>SUBTOTAL(103,B$4:B175)</f>
        <v>59</v>
      </c>
      <c r="B175" s="21">
        <f>purchase!A176</f>
        <v>172</v>
      </c>
      <c r="C175" s="26" t="str">
        <f>purchase!B176</f>
        <v>বাইনমাছ</v>
      </c>
      <c r="D175" s="11" t="str">
        <f>purchase!C176</f>
        <v>কেজি</v>
      </c>
      <c r="E175" s="33">
        <f>purchase!D176</f>
        <v>0</v>
      </c>
      <c r="F175" s="33">
        <f>purchase!F176</f>
        <v>0</v>
      </c>
      <c r="G175" s="33">
        <f>purchase!H176</f>
        <v>0</v>
      </c>
      <c r="H175" s="33">
        <f>purchase!J176</f>
        <v>0</v>
      </c>
      <c r="I175" s="33">
        <f>purchase!L176</f>
        <v>0</v>
      </c>
      <c r="J175" s="33">
        <f>purchase!N176</f>
        <v>0</v>
      </c>
      <c r="K175" s="33">
        <f>purchase!P176</f>
        <v>0</v>
      </c>
      <c r="L175" s="33">
        <f>purchase!R176</f>
        <v>0</v>
      </c>
      <c r="M175" s="31">
        <f>purchase!V176</f>
        <v>0</v>
      </c>
      <c r="N175" s="257" t="str">
        <f t="shared" si="2"/>
        <v>×</v>
      </c>
      <c r="O175" s="25"/>
    </row>
    <row r="176" spans="1:15" ht="16.5" hidden="1" x14ac:dyDescent="0.3">
      <c r="A176" s="21">
        <f>SUBTOTAL(103,B$4:B176)</f>
        <v>59</v>
      </c>
      <c r="B176" s="21">
        <f>purchase!A177</f>
        <v>173</v>
      </c>
      <c r="C176" s="26" t="str">
        <f>purchase!B177</f>
        <v xml:space="preserve">শিংমাছ(১০/১২ পিস) </v>
      </c>
      <c r="D176" s="11" t="str">
        <f>purchase!C177</f>
        <v>কেজি</v>
      </c>
      <c r="E176" s="33">
        <f>purchase!D177</f>
        <v>0</v>
      </c>
      <c r="F176" s="33">
        <f>purchase!F177</f>
        <v>0</v>
      </c>
      <c r="G176" s="33">
        <f>purchase!H177</f>
        <v>0</v>
      </c>
      <c r="H176" s="33">
        <f>purchase!J177</f>
        <v>0</v>
      </c>
      <c r="I176" s="33">
        <f>purchase!L177</f>
        <v>0</v>
      </c>
      <c r="J176" s="33">
        <f>purchase!N177</f>
        <v>0</v>
      </c>
      <c r="K176" s="33">
        <f>purchase!P177</f>
        <v>0</v>
      </c>
      <c r="L176" s="33">
        <f>purchase!R177</f>
        <v>0</v>
      </c>
      <c r="M176" s="31">
        <f>purchase!V177</f>
        <v>0</v>
      </c>
      <c r="N176" s="257" t="str">
        <f t="shared" si="2"/>
        <v>×</v>
      </c>
      <c r="O176" s="25"/>
    </row>
    <row r="177" spans="1:15" ht="16.5" hidden="1" x14ac:dyDescent="0.3">
      <c r="A177" s="21">
        <f>SUBTOTAL(103,B$4:B177)</f>
        <v>59</v>
      </c>
      <c r="B177" s="21">
        <f>purchase!A178</f>
        <v>174</v>
      </c>
      <c r="C177" s="26" t="str">
        <f>purchase!B178</f>
        <v>মাগুড় মাছ</v>
      </c>
      <c r="D177" s="11" t="str">
        <f>purchase!C178</f>
        <v>কেজি</v>
      </c>
      <c r="E177" s="33">
        <f>purchase!D178</f>
        <v>0</v>
      </c>
      <c r="F177" s="33">
        <f>purchase!F178</f>
        <v>0</v>
      </c>
      <c r="G177" s="33">
        <f>purchase!H178</f>
        <v>0</v>
      </c>
      <c r="H177" s="33">
        <f>purchase!J178</f>
        <v>0</v>
      </c>
      <c r="I177" s="33">
        <f>purchase!L178</f>
        <v>0</v>
      </c>
      <c r="J177" s="33">
        <f>purchase!N178</f>
        <v>0</v>
      </c>
      <c r="K177" s="33">
        <f>purchase!P178</f>
        <v>0</v>
      </c>
      <c r="L177" s="33">
        <f>purchase!R178</f>
        <v>0</v>
      </c>
      <c r="M177" s="31">
        <f>purchase!V178</f>
        <v>0</v>
      </c>
      <c r="N177" s="257" t="str">
        <f t="shared" si="2"/>
        <v>×</v>
      </c>
      <c r="O177" s="25"/>
    </row>
    <row r="178" spans="1:15" ht="16.5" x14ac:dyDescent="0.3">
      <c r="A178" s="21">
        <f>SUBTOTAL(103,B$4:B178)</f>
        <v>60</v>
      </c>
      <c r="B178" s="21">
        <f>purchase!A179</f>
        <v>175</v>
      </c>
      <c r="C178" s="26" t="str">
        <f>purchase!B179</f>
        <v>আলু</v>
      </c>
      <c r="D178" s="11" t="str">
        <f>purchase!C179</f>
        <v>কেজি</v>
      </c>
      <c r="E178" s="33">
        <f>purchase!D179</f>
        <v>0</v>
      </c>
      <c r="F178" s="33">
        <f>purchase!F179</f>
        <v>5</v>
      </c>
      <c r="G178" s="33">
        <f>purchase!H179</f>
        <v>70</v>
      </c>
      <c r="H178" s="33">
        <f>purchase!J179</f>
        <v>0</v>
      </c>
      <c r="I178" s="33">
        <f>purchase!L179</f>
        <v>0</v>
      </c>
      <c r="J178" s="33">
        <f>purchase!N179</f>
        <v>0</v>
      </c>
      <c r="K178" s="33">
        <f>purchase!P179</f>
        <v>0</v>
      </c>
      <c r="L178" s="33">
        <f>purchase!R179</f>
        <v>0</v>
      </c>
      <c r="M178" s="21">
        <f>purchase!V179</f>
        <v>1640</v>
      </c>
      <c r="N178" s="257" t="str">
        <f t="shared" si="2"/>
        <v>OK</v>
      </c>
      <c r="O178" s="25"/>
    </row>
    <row r="179" spans="1:15" ht="16.5" x14ac:dyDescent="0.3">
      <c r="A179" s="21">
        <f>SUBTOTAL(103,B$4:B179)</f>
        <v>61</v>
      </c>
      <c r="B179" s="21">
        <f>purchase!A180</f>
        <v>176</v>
      </c>
      <c r="C179" s="26" t="str">
        <f>purchase!B180</f>
        <v>পেয়াজ (দেশি)</v>
      </c>
      <c r="D179" s="11" t="str">
        <f>purchase!C180</f>
        <v>কেজি</v>
      </c>
      <c r="E179" s="33">
        <f>purchase!D180</f>
        <v>5</v>
      </c>
      <c r="F179" s="33">
        <f>purchase!F180</f>
        <v>5</v>
      </c>
      <c r="G179" s="33">
        <f>purchase!H180</f>
        <v>40</v>
      </c>
      <c r="H179" s="33">
        <f>purchase!J180</f>
        <v>5</v>
      </c>
      <c r="I179" s="33">
        <f>purchase!L180</f>
        <v>0</v>
      </c>
      <c r="J179" s="33">
        <f>purchase!N180</f>
        <v>0</v>
      </c>
      <c r="K179" s="33">
        <f>purchase!P180</f>
        <v>0</v>
      </c>
      <c r="L179" s="33">
        <f>purchase!R180</f>
        <v>0</v>
      </c>
      <c r="M179" s="21">
        <f>purchase!V180</f>
        <v>2360</v>
      </c>
      <c r="N179" s="257" t="str">
        <f t="shared" si="2"/>
        <v>OK</v>
      </c>
      <c r="O179" s="25"/>
    </row>
    <row r="180" spans="1:15" ht="16.5" x14ac:dyDescent="0.3">
      <c r="A180" s="21">
        <f>SUBTOTAL(103,B$4:B180)</f>
        <v>62</v>
      </c>
      <c r="B180" s="21">
        <f>purchase!A181</f>
        <v>177</v>
      </c>
      <c r="C180" s="26" t="str">
        <f>purchase!B181</f>
        <v>আদা</v>
      </c>
      <c r="D180" s="11" t="str">
        <f>purchase!C181</f>
        <v>কেজি</v>
      </c>
      <c r="E180" s="33">
        <f>purchase!D181</f>
        <v>0.5</v>
      </c>
      <c r="F180" s="33">
        <f>purchase!F181</f>
        <v>0</v>
      </c>
      <c r="G180" s="33">
        <f>purchase!H181</f>
        <v>8</v>
      </c>
      <c r="H180" s="33">
        <f>purchase!J181</f>
        <v>0</v>
      </c>
      <c r="I180" s="33">
        <f>purchase!L181</f>
        <v>0</v>
      </c>
      <c r="J180" s="33">
        <f>purchase!N181</f>
        <v>0</v>
      </c>
      <c r="K180" s="33">
        <f>purchase!P181</f>
        <v>0</v>
      </c>
      <c r="L180" s="33">
        <f>purchase!R181</f>
        <v>0</v>
      </c>
      <c r="M180" s="21">
        <f>purchase!V181</f>
        <v>1190</v>
      </c>
      <c r="N180" s="257" t="str">
        <f t="shared" si="2"/>
        <v>OK</v>
      </c>
      <c r="O180" s="25"/>
    </row>
    <row r="181" spans="1:15" ht="16.5" x14ac:dyDescent="0.3">
      <c r="A181" s="21">
        <f>SUBTOTAL(103,B$4:B181)</f>
        <v>63</v>
      </c>
      <c r="B181" s="21">
        <f>purchase!A182</f>
        <v>178</v>
      </c>
      <c r="C181" s="26" t="str">
        <f>purchase!B182</f>
        <v xml:space="preserve">রসুন </v>
      </c>
      <c r="D181" s="11" t="str">
        <f>purchase!C182</f>
        <v>কেজি</v>
      </c>
      <c r="E181" s="33">
        <f>purchase!D182</f>
        <v>0.5</v>
      </c>
      <c r="F181" s="33">
        <f>purchase!F182</f>
        <v>0.3</v>
      </c>
      <c r="G181" s="33">
        <f>purchase!H182</f>
        <v>4</v>
      </c>
      <c r="H181" s="33">
        <f>purchase!J182</f>
        <v>0</v>
      </c>
      <c r="I181" s="33">
        <f>purchase!L182</f>
        <v>0</v>
      </c>
      <c r="J181" s="33">
        <f>purchase!N182</f>
        <v>0</v>
      </c>
      <c r="K181" s="33">
        <f>purchase!P182</f>
        <v>0</v>
      </c>
      <c r="L181" s="33">
        <f>purchase!R182</f>
        <v>0</v>
      </c>
      <c r="M181" s="21">
        <f>purchase!V182</f>
        <v>1105</v>
      </c>
      <c r="N181" s="257" t="str">
        <f t="shared" si="2"/>
        <v>OK</v>
      </c>
      <c r="O181" s="25"/>
    </row>
    <row r="182" spans="1:15" ht="16.5" x14ac:dyDescent="0.3">
      <c r="A182" s="21">
        <f>SUBTOTAL(103,B$4:B182)</f>
        <v>64</v>
      </c>
      <c r="B182" s="21">
        <f>purchase!A183</f>
        <v>179</v>
      </c>
      <c r="C182" s="26" t="str">
        <f>purchase!B183</f>
        <v>কাচামরিচ</v>
      </c>
      <c r="D182" s="11" t="str">
        <f>purchase!C183</f>
        <v>কেজি</v>
      </c>
      <c r="E182" s="33">
        <f>purchase!D183</f>
        <v>0.5</v>
      </c>
      <c r="F182" s="33">
        <f>purchase!F183</f>
        <v>1</v>
      </c>
      <c r="G182" s="33">
        <f>purchase!H183</f>
        <v>8</v>
      </c>
      <c r="H182" s="33">
        <f>purchase!J183</f>
        <v>0</v>
      </c>
      <c r="I182" s="33">
        <f>purchase!L183</f>
        <v>0</v>
      </c>
      <c r="J182" s="33">
        <f>purchase!N183</f>
        <v>0</v>
      </c>
      <c r="K182" s="33">
        <f>purchase!P183</f>
        <v>0</v>
      </c>
      <c r="L182" s="33">
        <f>purchase!R183</f>
        <v>0</v>
      </c>
      <c r="M182" s="21">
        <f>purchase!V183</f>
        <v>520</v>
      </c>
      <c r="N182" s="257" t="str">
        <f t="shared" si="2"/>
        <v>OK</v>
      </c>
      <c r="O182" s="25"/>
    </row>
    <row r="183" spans="1:15" ht="16.5" x14ac:dyDescent="0.3">
      <c r="A183" s="21">
        <f>SUBTOTAL(103,B$4:B183)</f>
        <v>65</v>
      </c>
      <c r="B183" s="21">
        <f>purchase!A184</f>
        <v>180</v>
      </c>
      <c r="C183" s="26" t="str">
        <f>purchase!B184</f>
        <v>লেবু</v>
      </c>
      <c r="D183" s="11" t="str">
        <f>purchase!C184</f>
        <v>পিস</v>
      </c>
      <c r="E183" s="33">
        <f>purchase!D184</f>
        <v>12</v>
      </c>
      <c r="F183" s="33">
        <f>purchase!F184</f>
        <v>20</v>
      </c>
      <c r="G183" s="33">
        <f>purchase!H184</f>
        <v>100</v>
      </c>
      <c r="H183" s="33">
        <f>purchase!J184</f>
        <v>14</v>
      </c>
      <c r="I183" s="33">
        <f>purchase!L184</f>
        <v>0</v>
      </c>
      <c r="J183" s="33">
        <f>purchase!N184</f>
        <v>0</v>
      </c>
      <c r="K183" s="33">
        <f>purchase!P184</f>
        <v>0</v>
      </c>
      <c r="L183" s="33">
        <f>purchase!R184</f>
        <v>0</v>
      </c>
      <c r="M183" s="21">
        <f>purchase!V184</f>
        <v>1798</v>
      </c>
      <c r="N183" s="257" t="str">
        <f t="shared" si="2"/>
        <v>OK</v>
      </c>
      <c r="O183" s="25"/>
    </row>
    <row r="184" spans="1:15" ht="16.5" x14ac:dyDescent="0.3">
      <c r="A184" s="21">
        <f>SUBTOTAL(103,B$4:B184)</f>
        <v>66</v>
      </c>
      <c r="B184" s="21">
        <f>purchase!A185</f>
        <v>181</v>
      </c>
      <c r="C184" s="26" t="str">
        <f>purchase!B185</f>
        <v xml:space="preserve">শসা </v>
      </c>
      <c r="D184" s="11" t="str">
        <f>purchase!C185</f>
        <v>কেজি</v>
      </c>
      <c r="E184" s="33">
        <f>purchase!D185</f>
        <v>3</v>
      </c>
      <c r="F184" s="33">
        <f>purchase!F185</f>
        <v>3</v>
      </c>
      <c r="G184" s="33">
        <f>purchase!H185</f>
        <v>30</v>
      </c>
      <c r="H184" s="33">
        <f>purchase!J185</f>
        <v>4</v>
      </c>
      <c r="I184" s="33">
        <f>purchase!L185</f>
        <v>0</v>
      </c>
      <c r="J184" s="33">
        <f>purchase!N185</f>
        <v>0</v>
      </c>
      <c r="K184" s="33">
        <f>purchase!P185</f>
        <v>0</v>
      </c>
      <c r="L184" s="33">
        <f>purchase!R185</f>
        <v>0</v>
      </c>
      <c r="M184" s="21">
        <f>purchase!V185</f>
        <v>1550</v>
      </c>
      <c r="N184" s="257" t="str">
        <f t="shared" si="2"/>
        <v>OK</v>
      </c>
      <c r="O184" s="25"/>
    </row>
    <row r="185" spans="1:15" ht="16.5" x14ac:dyDescent="0.3">
      <c r="A185" s="21">
        <f>SUBTOTAL(103,B$4:B185)</f>
        <v>67</v>
      </c>
      <c r="B185" s="21">
        <f>purchase!A186</f>
        <v>182</v>
      </c>
      <c r="C185" s="26" t="str">
        <f>purchase!B186</f>
        <v>গাজর</v>
      </c>
      <c r="D185" s="11" t="str">
        <f>purchase!C186</f>
        <v>কেজি</v>
      </c>
      <c r="E185" s="33">
        <f>purchase!D186</f>
        <v>0</v>
      </c>
      <c r="F185" s="33">
        <f>purchase!F186</f>
        <v>1</v>
      </c>
      <c r="G185" s="33">
        <f>purchase!H186</f>
        <v>5</v>
      </c>
      <c r="H185" s="33">
        <f>purchase!J186</f>
        <v>0</v>
      </c>
      <c r="I185" s="33">
        <f>purchase!L186</f>
        <v>0</v>
      </c>
      <c r="J185" s="33">
        <f>purchase!N186</f>
        <v>0</v>
      </c>
      <c r="K185" s="33">
        <f>purchase!P186</f>
        <v>0</v>
      </c>
      <c r="L185" s="33">
        <f>purchase!R186</f>
        <v>0</v>
      </c>
      <c r="M185" s="21">
        <f>purchase!V186</f>
        <v>150</v>
      </c>
      <c r="N185" s="257" t="str">
        <f t="shared" si="2"/>
        <v>OK</v>
      </c>
      <c r="O185" s="25"/>
    </row>
    <row r="186" spans="1:15" ht="16.5" hidden="1" x14ac:dyDescent="0.3">
      <c r="A186" s="21">
        <f>SUBTOTAL(103,B$4:B186)</f>
        <v>67</v>
      </c>
      <c r="B186" s="21">
        <f>purchase!A187</f>
        <v>183</v>
      </c>
      <c r="C186" s="26" t="str">
        <f>purchase!B187</f>
        <v>বরবটি</v>
      </c>
      <c r="D186" s="11" t="str">
        <f>purchase!C187</f>
        <v>কেজি</v>
      </c>
      <c r="E186" s="33">
        <f>purchase!D187</f>
        <v>0</v>
      </c>
      <c r="F186" s="33">
        <f>purchase!F187</f>
        <v>0</v>
      </c>
      <c r="G186" s="33">
        <f>purchase!H187</f>
        <v>0</v>
      </c>
      <c r="H186" s="33">
        <f>purchase!J187</f>
        <v>0</v>
      </c>
      <c r="I186" s="33">
        <f>purchase!L187</f>
        <v>0</v>
      </c>
      <c r="J186" s="33">
        <f>purchase!N187</f>
        <v>0</v>
      </c>
      <c r="K186" s="33">
        <f>purchase!P187</f>
        <v>0</v>
      </c>
      <c r="L186" s="33">
        <f>purchase!R187</f>
        <v>0</v>
      </c>
      <c r="M186" s="21">
        <f>purchase!V187</f>
        <v>0</v>
      </c>
      <c r="N186" s="257" t="str">
        <f t="shared" si="2"/>
        <v>×</v>
      </c>
      <c r="O186" s="25"/>
    </row>
    <row r="187" spans="1:15" ht="16.5" hidden="1" x14ac:dyDescent="0.3">
      <c r="A187" s="21">
        <f>SUBTOTAL(103,B$4:B187)</f>
        <v>67</v>
      </c>
      <c r="B187" s="21">
        <f>purchase!A188</f>
        <v>184</v>
      </c>
      <c r="C187" s="26" t="str">
        <f>purchase!B188</f>
        <v>গোল/লম্বা বেগুন</v>
      </c>
      <c r="D187" s="11" t="str">
        <f>purchase!C188</f>
        <v>কেজি</v>
      </c>
      <c r="E187" s="33">
        <f>purchase!D188</f>
        <v>0</v>
      </c>
      <c r="F187" s="33">
        <f>purchase!F188</f>
        <v>0</v>
      </c>
      <c r="G187" s="33">
        <f>purchase!H188</f>
        <v>0</v>
      </c>
      <c r="H187" s="33">
        <f>purchase!J188</f>
        <v>0</v>
      </c>
      <c r="I187" s="33">
        <f>purchase!L188</f>
        <v>0</v>
      </c>
      <c r="J187" s="33">
        <f>purchase!N188</f>
        <v>0</v>
      </c>
      <c r="K187" s="33">
        <f>purchase!P188</f>
        <v>0</v>
      </c>
      <c r="L187" s="33">
        <f>purchase!R188</f>
        <v>0</v>
      </c>
      <c r="M187" s="21">
        <f>purchase!V188</f>
        <v>0</v>
      </c>
      <c r="N187" s="257" t="str">
        <f t="shared" si="2"/>
        <v>×</v>
      </c>
      <c r="O187" s="25"/>
    </row>
    <row r="188" spans="1:15" ht="16.5" x14ac:dyDescent="0.3">
      <c r="A188" s="21">
        <f>SUBTOTAL(103,B$4:B188)</f>
        <v>68</v>
      </c>
      <c r="B188" s="21">
        <f>purchase!A189</f>
        <v>185</v>
      </c>
      <c r="C188" s="26" t="str">
        <f>purchase!B189</f>
        <v>লাউ</v>
      </c>
      <c r="D188" s="11" t="str">
        <f>purchase!C189</f>
        <v>পিস</v>
      </c>
      <c r="E188" s="33">
        <f>purchase!D189</f>
        <v>0</v>
      </c>
      <c r="F188" s="33">
        <f>purchase!F189</f>
        <v>0</v>
      </c>
      <c r="G188" s="33">
        <f>purchase!H189</f>
        <v>0</v>
      </c>
      <c r="H188" s="33">
        <f>purchase!J189</f>
        <v>10</v>
      </c>
      <c r="I188" s="33">
        <f>purchase!L189</f>
        <v>0</v>
      </c>
      <c r="J188" s="33">
        <f>purchase!N189</f>
        <v>0</v>
      </c>
      <c r="K188" s="33">
        <f>purchase!P189</f>
        <v>0</v>
      </c>
      <c r="L188" s="33">
        <f>purchase!R189</f>
        <v>0</v>
      </c>
      <c r="M188" s="31">
        <f>purchase!V189</f>
        <v>450</v>
      </c>
      <c r="N188" s="257" t="str">
        <f t="shared" si="2"/>
        <v>OK</v>
      </c>
      <c r="O188" s="25"/>
    </row>
    <row r="189" spans="1:15" ht="16.5" x14ac:dyDescent="0.3">
      <c r="A189" s="21">
        <f>SUBTOTAL(103,B$4:B189)</f>
        <v>69</v>
      </c>
      <c r="B189" s="21">
        <f>purchase!A190</f>
        <v>186</v>
      </c>
      <c r="C189" s="26" t="str">
        <f>purchase!B190</f>
        <v>কাচাকলা</v>
      </c>
      <c r="D189" s="11" t="str">
        <f>purchase!C190</f>
        <v>পিস</v>
      </c>
      <c r="E189" s="33">
        <f>purchase!D190</f>
        <v>0</v>
      </c>
      <c r="F189" s="33">
        <f>purchase!F190</f>
        <v>0</v>
      </c>
      <c r="G189" s="33">
        <f>purchase!H190</f>
        <v>36</v>
      </c>
      <c r="H189" s="33">
        <f>purchase!J190</f>
        <v>0</v>
      </c>
      <c r="I189" s="33">
        <f>purchase!L190</f>
        <v>0</v>
      </c>
      <c r="J189" s="33">
        <f>purchase!N190</f>
        <v>0</v>
      </c>
      <c r="K189" s="33">
        <f>purchase!P190</f>
        <v>0</v>
      </c>
      <c r="L189" s="33">
        <f>purchase!R190</f>
        <v>0</v>
      </c>
      <c r="M189" s="21">
        <f>purchase!V190</f>
        <v>198</v>
      </c>
      <c r="N189" s="257" t="str">
        <f t="shared" si="2"/>
        <v>OK</v>
      </c>
      <c r="O189" s="25"/>
    </row>
    <row r="190" spans="1:15" ht="16.5" x14ac:dyDescent="0.3">
      <c r="A190" s="21">
        <f>SUBTOTAL(103,B$4:B190)</f>
        <v>70</v>
      </c>
      <c r="B190" s="21">
        <f>purchase!A191</f>
        <v>187</v>
      </c>
      <c r="C190" s="26" t="str">
        <f>purchase!B191</f>
        <v>পালংশাক/কলমি শাক (কেজি)</v>
      </c>
      <c r="D190" s="11" t="str">
        <f>purchase!C191</f>
        <v>কেজি</v>
      </c>
      <c r="E190" s="33">
        <f>purchase!D191</f>
        <v>0</v>
      </c>
      <c r="F190" s="33">
        <f>purchase!F191</f>
        <v>60</v>
      </c>
      <c r="G190" s="33">
        <f>purchase!H191</f>
        <v>0</v>
      </c>
      <c r="H190" s="33">
        <f>purchase!J191</f>
        <v>0</v>
      </c>
      <c r="I190" s="33">
        <f>purchase!L191</f>
        <v>0</v>
      </c>
      <c r="J190" s="33">
        <f>purchase!N191</f>
        <v>0</v>
      </c>
      <c r="K190" s="33">
        <f>purchase!P191</f>
        <v>0</v>
      </c>
      <c r="L190" s="33">
        <f>purchase!R191</f>
        <v>0</v>
      </c>
      <c r="M190" s="21">
        <f>purchase!V191</f>
        <v>600</v>
      </c>
      <c r="N190" s="257" t="str">
        <f t="shared" si="2"/>
        <v>OK</v>
      </c>
      <c r="O190" s="25"/>
    </row>
    <row r="191" spans="1:15" ht="16.5" hidden="1" x14ac:dyDescent="0.3">
      <c r="A191" s="21">
        <f>SUBTOTAL(103,B$4:B191)</f>
        <v>70</v>
      </c>
      <c r="B191" s="21">
        <f>purchase!A192</f>
        <v>188</v>
      </c>
      <c r="C191" s="26" t="str">
        <f>purchase!B192</f>
        <v>লালশাক (কেজি)</v>
      </c>
      <c r="D191" s="11" t="str">
        <f>purchase!C192</f>
        <v>কেজি</v>
      </c>
      <c r="E191" s="33">
        <f>purchase!D192</f>
        <v>0</v>
      </c>
      <c r="F191" s="33">
        <f>purchase!F192</f>
        <v>0</v>
      </c>
      <c r="G191" s="33">
        <f>purchase!H192</f>
        <v>0</v>
      </c>
      <c r="H191" s="33">
        <f>purchase!J192</f>
        <v>0</v>
      </c>
      <c r="I191" s="33">
        <f>purchase!L192</f>
        <v>0</v>
      </c>
      <c r="J191" s="33">
        <f>purchase!N192</f>
        <v>0</v>
      </c>
      <c r="K191" s="33">
        <f>purchase!P192</f>
        <v>0</v>
      </c>
      <c r="L191" s="33">
        <f>purchase!R192</f>
        <v>0</v>
      </c>
      <c r="M191" s="31">
        <f>purchase!V192</f>
        <v>0</v>
      </c>
      <c r="N191" s="257" t="str">
        <f t="shared" si="2"/>
        <v>×</v>
      </c>
      <c r="O191" s="25"/>
    </row>
    <row r="192" spans="1:15" ht="16.5" hidden="1" x14ac:dyDescent="0.3">
      <c r="A192" s="21">
        <f>SUBTOTAL(103,B$4:B192)</f>
        <v>70</v>
      </c>
      <c r="B192" s="21">
        <f>purchase!A193</f>
        <v>189</v>
      </c>
      <c r="C192" s="26" t="str">
        <f>purchase!B193</f>
        <v>পুঁইশাক (কেজি)</v>
      </c>
      <c r="D192" s="11" t="str">
        <f>purchase!C193</f>
        <v>কেজি</v>
      </c>
      <c r="E192" s="33">
        <f>purchase!D193</f>
        <v>0</v>
      </c>
      <c r="F192" s="33">
        <f>purchase!F193</f>
        <v>0</v>
      </c>
      <c r="G192" s="33">
        <f>purchase!H193</f>
        <v>0</v>
      </c>
      <c r="H192" s="33">
        <f>purchase!J193</f>
        <v>0</v>
      </c>
      <c r="I192" s="33">
        <f>purchase!L193</f>
        <v>0</v>
      </c>
      <c r="J192" s="33">
        <f>purchase!N193</f>
        <v>0</v>
      </c>
      <c r="K192" s="33">
        <f>purchase!P193</f>
        <v>0</v>
      </c>
      <c r="L192" s="33">
        <f>purchase!R193</f>
        <v>0</v>
      </c>
      <c r="M192" s="21">
        <f>purchase!V193</f>
        <v>0</v>
      </c>
      <c r="N192" s="257" t="str">
        <f t="shared" si="2"/>
        <v>×</v>
      </c>
      <c r="O192" s="25"/>
    </row>
    <row r="193" spans="1:15" ht="16.5" hidden="1" x14ac:dyDescent="0.3">
      <c r="A193" s="21">
        <f>SUBTOTAL(103,B$4:B193)</f>
        <v>70</v>
      </c>
      <c r="B193" s="21">
        <f>purchase!A194</f>
        <v>190</v>
      </c>
      <c r="C193" s="26" t="str">
        <f>purchase!B194</f>
        <v>মটরশুটি</v>
      </c>
      <c r="D193" s="11" t="str">
        <f>purchase!C194</f>
        <v>কেজি</v>
      </c>
      <c r="E193" s="33">
        <f>purchase!D194</f>
        <v>0</v>
      </c>
      <c r="F193" s="33">
        <f>purchase!F194</f>
        <v>0</v>
      </c>
      <c r="G193" s="33">
        <f>purchase!H194</f>
        <v>0</v>
      </c>
      <c r="H193" s="33">
        <f>purchase!J194</f>
        <v>0</v>
      </c>
      <c r="I193" s="33">
        <f>purchase!L194</f>
        <v>0</v>
      </c>
      <c r="J193" s="33">
        <f>purchase!N194</f>
        <v>0</v>
      </c>
      <c r="K193" s="33">
        <f>purchase!P194</f>
        <v>0</v>
      </c>
      <c r="L193" s="33">
        <f>purchase!R194</f>
        <v>0</v>
      </c>
      <c r="M193" s="31">
        <f>purchase!V194</f>
        <v>0</v>
      </c>
      <c r="N193" s="257" t="str">
        <f t="shared" si="2"/>
        <v>×</v>
      </c>
      <c r="O193" s="25"/>
    </row>
    <row r="194" spans="1:15" ht="16.5" x14ac:dyDescent="0.3">
      <c r="A194" s="21">
        <f>SUBTOTAL(103,B$4:B194)</f>
        <v>71</v>
      </c>
      <c r="B194" s="21">
        <f>purchase!A195</f>
        <v>191</v>
      </c>
      <c r="C194" s="26" t="str">
        <f>purchase!B195</f>
        <v>জালি</v>
      </c>
      <c r="D194" s="11" t="str">
        <f>purchase!C195</f>
        <v>পিস</v>
      </c>
      <c r="E194" s="33">
        <f>purchase!D195</f>
        <v>8</v>
      </c>
      <c r="F194" s="33">
        <f>purchase!F195</f>
        <v>0</v>
      </c>
      <c r="G194" s="33">
        <f>purchase!H195</f>
        <v>0</v>
      </c>
      <c r="H194" s="33">
        <f>purchase!J195</f>
        <v>10</v>
      </c>
      <c r="I194" s="33">
        <f>purchase!L195</f>
        <v>0</v>
      </c>
      <c r="J194" s="33">
        <f>purchase!N195</f>
        <v>0</v>
      </c>
      <c r="K194" s="33">
        <f>purchase!P195</f>
        <v>0</v>
      </c>
      <c r="L194" s="33">
        <f>purchase!R195</f>
        <v>0</v>
      </c>
      <c r="M194" s="21">
        <f>purchase!V195</f>
        <v>650</v>
      </c>
      <c r="N194" s="257" t="str">
        <f t="shared" si="2"/>
        <v>OK</v>
      </c>
      <c r="O194" s="25"/>
    </row>
    <row r="195" spans="1:15" ht="16.5" x14ac:dyDescent="0.3">
      <c r="A195" s="21">
        <f>SUBTOTAL(103,B$4:B195)</f>
        <v>72</v>
      </c>
      <c r="B195" s="21">
        <f>purchase!A196</f>
        <v>192</v>
      </c>
      <c r="C195" s="26" t="str">
        <f>purchase!B196</f>
        <v>মিষ্টিকুমড়া (কেজি)</v>
      </c>
      <c r="D195" s="11" t="str">
        <f>purchase!C196</f>
        <v>কেজি</v>
      </c>
      <c r="E195" s="33">
        <f>purchase!D196</f>
        <v>18.399999999999999</v>
      </c>
      <c r="F195" s="33">
        <f>purchase!F196</f>
        <v>0</v>
      </c>
      <c r="G195" s="33">
        <f>purchase!H196</f>
        <v>10.6</v>
      </c>
      <c r="H195" s="33">
        <f>purchase!J196</f>
        <v>0</v>
      </c>
      <c r="I195" s="33">
        <f>purchase!L196</f>
        <v>0</v>
      </c>
      <c r="J195" s="33">
        <f>purchase!N196</f>
        <v>0</v>
      </c>
      <c r="K195" s="33">
        <f>purchase!P196</f>
        <v>0</v>
      </c>
      <c r="L195" s="33">
        <f>purchase!R196</f>
        <v>0</v>
      </c>
      <c r="M195" s="21">
        <f>purchase!V196</f>
        <v>521</v>
      </c>
      <c r="N195" s="257" t="str">
        <f t="shared" si="2"/>
        <v>OK</v>
      </c>
      <c r="O195" s="25"/>
    </row>
    <row r="196" spans="1:15" ht="16.5" x14ac:dyDescent="0.3">
      <c r="A196" s="21">
        <f>SUBTOTAL(103,B$4:B196)</f>
        <v>73</v>
      </c>
      <c r="B196" s="21">
        <f>purchase!A197</f>
        <v>193</v>
      </c>
      <c r="C196" s="26" t="str">
        <f>purchase!B197</f>
        <v>কাচা পেপে</v>
      </c>
      <c r="D196" s="11" t="str">
        <f>purchase!C197</f>
        <v>কেজি</v>
      </c>
      <c r="E196" s="33">
        <f>purchase!D197</f>
        <v>0</v>
      </c>
      <c r="F196" s="33">
        <f>purchase!F197</f>
        <v>3</v>
      </c>
      <c r="G196" s="33">
        <f>purchase!H197</f>
        <v>15</v>
      </c>
      <c r="H196" s="33">
        <f>purchase!J197</f>
        <v>0</v>
      </c>
      <c r="I196" s="33">
        <f>purchase!L197</f>
        <v>0</v>
      </c>
      <c r="J196" s="33">
        <f>purchase!N197</f>
        <v>0</v>
      </c>
      <c r="K196" s="33">
        <f>purchase!P197</f>
        <v>0</v>
      </c>
      <c r="L196" s="33">
        <f>purchase!R197</f>
        <v>0</v>
      </c>
      <c r="M196" s="21">
        <f>purchase!V197</f>
        <v>615</v>
      </c>
      <c r="N196" s="257" t="str">
        <f t="shared" si="2"/>
        <v>OK</v>
      </c>
      <c r="O196" s="25"/>
    </row>
    <row r="197" spans="1:15" ht="16.5" hidden="1" x14ac:dyDescent="0.3">
      <c r="A197" s="21">
        <f>SUBTOTAL(103,B$4:B197)</f>
        <v>73</v>
      </c>
      <c r="B197" s="21">
        <f>purchase!A198</f>
        <v>194</v>
      </c>
      <c r="C197" s="26" t="str">
        <f>purchase!B198</f>
        <v>কাচা টমেটো</v>
      </c>
      <c r="D197" s="11" t="str">
        <f>purchase!C198</f>
        <v>কেজি</v>
      </c>
      <c r="E197" s="33">
        <f>purchase!D198</f>
        <v>0</v>
      </c>
      <c r="F197" s="33">
        <f>purchase!F198</f>
        <v>0</v>
      </c>
      <c r="G197" s="33">
        <f>purchase!H198</f>
        <v>0</v>
      </c>
      <c r="H197" s="33">
        <f>purchase!J198</f>
        <v>0</v>
      </c>
      <c r="I197" s="33">
        <f>purchase!L198</f>
        <v>0</v>
      </c>
      <c r="J197" s="33">
        <f>purchase!N198</f>
        <v>0</v>
      </c>
      <c r="K197" s="33">
        <f>purchase!P198</f>
        <v>0</v>
      </c>
      <c r="L197" s="33">
        <f>purchase!R198</f>
        <v>0</v>
      </c>
      <c r="M197" s="31">
        <f>purchase!V198</f>
        <v>0</v>
      </c>
      <c r="N197" s="257" t="str">
        <f t="shared" ref="N197:N255" si="3">IF(M197&lt;&gt;0, "OK","×")</f>
        <v>×</v>
      </c>
      <c r="O197" s="25"/>
    </row>
    <row r="198" spans="1:15" ht="16.5" x14ac:dyDescent="0.3">
      <c r="A198" s="21">
        <f>SUBTOTAL(103,B$4:B198)</f>
        <v>74</v>
      </c>
      <c r="B198" s="21">
        <f>purchase!A199</f>
        <v>195</v>
      </c>
      <c r="C198" s="26" t="str">
        <f>purchase!B199</f>
        <v>পাকা টমেটো</v>
      </c>
      <c r="D198" s="11" t="str">
        <f>purchase!C199</f>
        <v>কেজি</v>
      </c>
      <c r="E198" s="33">
        <f>purchase!D199</f>
        <v>10</v>
      </c>
      <c r="F198" s="33">
        <f>purchase!F199</f>
        <v>1</v>
      </c>
      <c r="G198" s="33">
        <f>purchase!H199</f>
        <v>5</v>
      </c>
      <c r="H198" s="33">
        <f>purchase!J199</f>
        <v>0</v>
      </c>
      <c r="I198" s="33">
        <f>purchase!L199</f>
        <v>0</v>
      </c>
      <c r="J198" s="33">
        <f>purchase!N199</f>
        <v>0</v>
      </c>
      <c r="K198" s="33">
        <f>purchase!P199</f>
        <v>0</v>
      </c>
      <c r="L198" s="33">
        <f>purchase!R199</f>
        <v>0</v>
      </c>
      <c r="M198" s="21">
        <f>purchase!V199</f>
        <v>345</v>
      </c>
      <c r="N198" s="257" t="str">
        <f t="shared" si="3"/>
        <v>OK</v>
      </c>
      <c r="O198" s="25"/>
    </row>
    <row r="199" spans="1:15" ht="16.5" x14ac:dyDescent="0.3">
      <c r="A199" s="21">
        <f>SUBTOTAL(103,B$4:B199)</f>
        <v>75</v>
      </c>
      <c r="B199" s="21">
        <f>purchase!A200</f>
        <v>196</v>
      </c>
      <c r="C199" s="26" t="str">
        <f>purchase!B200</f>
        <v>ধনিয়া পাতা</v>
      </c>
      <c r="D199" s="11" t="str">
        <f>purchase!C200</f>
        <v>কেজি</v>
      </c>
      <c r="E199" s="33">
        <f>purchase!D200</f>
        <v>0.5</v>
      </c>
      <c r="F199" s="33">
        <f>purchase!F200</f>
        <v>0.5</v>
      </c>
      <c r="G199" s="33">
        <f>purchase!H200</f>
        <v>2</v>
      </c>
      <c r="H199" s="33">
        <f>purchase!J200</f>
        <v>0.5</v>
      </c>
      <c r="I199" s="33">
        <f>purchase!L200</f>
        <v>0</v>
      </c>
      <c r="J199" s="33">
        <f>purchase!N200</f>
        <v>0</v>
      </c>
      <c r="K199" s="33">
        <f>purchase!P200</f>
        <v>0</v>
      </c>
      <c r="L199" s="33">
        <f>purchase!R200</f>
        <v>0</v>
      </c>
      <c r="M199" s="21">
        <f>purchase!V200</f>
        <v>270</v>
      </c>
      <c r="N199" s="257" t="str">
        <f t="shared" si="3"/>
        <v>OK</v>
      </c>
      <c r="O199" s="25"/>
    </row>
    <row r="200" spans="1:15" ht="16.5" hidden="1" x14ac:dyDescent="0.3">
      <c r="A200" s="21">
        <f>SUBTOTAL(103,B$4:B200)</f>
        <v>75</v>
      </c>
      <c r="B200" s="21">
        <f>purchase!A201</f>
        <v>197</v>
      </c>
      <c r="C200" s="26" t="str">
        <f>purchase!B201</f>
        <v>পুদিনা পাতা</v>
      </c>
      <c r="D200" s="11" t="str">
        <f>purchase!C201</f>
        <v>কেজি</v>
      </c>
      <c r="E200" s="33">
        <f>purchase!D201</f>
        <v>0</v>
      </c>
      <c r="F200" s="33">
        <f>purchase!F201</f>
        <v>0</v>
      </c>
      <c r="G200" s="33">
        <f>purchase!H201</f>
        <v>0</v>
      </c>
      <c r="H200" s="33">
        <f>purchase!J201</f>
        <v>0</v>
      </c>
      <c r="I200" s="33">
        <f>purchase!L201</f>
        <v>0</v>
      </c>
      <c r="J200" s="33">
        <f>purchase!N201</f>
        <v>0</v>
      </c>
      <c r="K200" s="33">
        <f>purchase!P201</f>
        <v>0</v>
      </c>
      <c r="L200" s="33">
        <f>purchase!R201</f>
        <v>0</v>
      </c>
      <c r="M200" s="21">
        <f>purchase!V201</f>
        <v>0</v>
      </c>
      <c r="N200" s="257" t="str">
        <f t="shared" si="3"/>
        <v>×</v>
      </c>
      <c r="O200" s="25"/>
    </row>
    <row r="201" spans="1:15" ht="16.5" hidden="1" x14ac:dyDescent="0.3">
      <c r="A201" s="21">
        <f>SUBTOTAL(103,B$4:B201)</f>
        <v>75</v>
      </c>
      <c r="B201" s="21">
        <f>purchase!A202</f>
        <v>198</v>
      </c>
      <c r="C201" s="26" t="str">
        <f>purchase!B202</f>
        <v>সালাদ/লেটুস পাতা</v>
      </c>
      <c r="D201" s="11" t="str">
        <f>purchase!C202</f>
        <v>কেজি</v>
      </c>
      <c r="E201" s="33">
        <f>purchase!D202</f>
        <v>0</v>
      </c>
      <c r="F201" s="33">
        <f>purchase!F202</f>
        <v>0</v>
      </c>
      <c r="G201" s="33">
        <f>purchase!H202</f>
        <v>0</v>
      </c>
      <c r="H201" s="33">
        <f>purchase!J202</f>
        <v>0</v>
      </c>
      <c r="I201" s="33">
        <f>purchase!L202</f>
        <v>0</v>
      </c>
      <c r="J201" s="33">
        <f>purchase!N202</f>
        <v>0</v>
      </c>
      <c r="K201" s="33">
        <f>purchase!P202</f>
        <v>0</v>
      </c>
      <c r="L201" s="33">
        <f>purchase!R202</f>
        <v>0</v>
      </c>
      <c r="M201" s="31">
        <f>purchase!V202</f>
        <v>0</v>
      </c>
      <c r="N201" s="257" t="str">
        <f t="shared" si="3"/>
        <v>×</v>
      </c>
      <c r="O201" s="25"/>
    </row>
    <row r="202" spans="1:15" ht="16.5" hidden="1" x14ac:dyDescent="0.3">
      <c r="A202" s="21">
        <f>SUBTOTAL(103,B$4:B202)</f>
        <v>75</v>
      </c>
      <c r="B202" s="21">
        <f>purchase!A203</f>
        <v>199</v>
      </c>
      <c r="C202" s="26" t="str">
        <f>purchase!B203</f>
        <v>পেয়াজ পাতা</v>
      </c>
      <c r="D202" s="11" t="str">
        <f>purchase!C203</f>
        <v>কেজি</v>
      </c>
      <c r="E202" s="33">
        <f>purchase!D203</f>
        <v>0</v>
      </c>
      <c r="F202" s="33">
        <f>purchase!F203</f>
        <v>0</v>
      </c>
      <c r="G202" s="33">
        <f>purchase!H203</f>
        <v>0</v>
      </c>
      <c r="H202" s="33">
        <f>purchase!J203</f>
        <v>0</v>
      </c>
      <c r="I202" s="33">
        <f>purchase!L203</f>
        <v>0</v>
      </c>
      <c r="J202" s="33">
        <f>purchase!N203</f>
        <v>0</v>
      </c>
      <c r="K202" s="33">
        <f>purchase!P203</f>
        <v>0</v>
      </c>
      <c r="L202" s="33">
        <f>purchase!R203</f>
        <v>0</v>
      </c>
      <c r="M202" s="31">
        <f>purchase!V203</f>
        <v>0</v>
      </c>
      <c r="N202" s="257" t="str">
        <f t="shared" si="3"/>
        <v>×</v>
      </c>
      <c r="O202" s="25"/>
    </row>
    <row r="203" spans="1:15" ht="16.5" x14ac:dyDescent="0.3">
      <c r="A203" s="21">
        <f>SUBTOTAL(103,B$4:B203)</f>
        <v>76</v>
      </c>
      <c r="B203" s="21">
        <f>purchase!A204</f>
        <v>200</v>
      </c>
      <c r="C203" s="26" t="str">
        <f>purchase!B204</f>
        <v>সীম</v>
      </c>
      <c r="D203" s="11" t="str">
        <f>purchase!C204</f>
        <v>কেজি</v>
      </c>
      <c r="E203" s="33">
        <f>purchase!D204</f>
        <v>0</v>
      </c>
      <c r="F203" s="33">
        <f>purchase!F204</f>
        <v>5</v>
      </c>
      <c r="G203" s="33">
        <f>purchase!H204</f>
        <v>0</v>
      </c>
      <c r="H203" s="33">
        <f>purchase!J204</f>
        <v>0</v>
      </c>
      <c r="I203" s="33">
        <f>purchase!L204</f>
        <v>0</v>
      </c>
      <c r="J203" s="33">
        <f>purchase!N204</f>
        <v>0</v>
      </c>
      <c r="K203" s="33">
        <f>purchase!P204</f>
        <v>0</v>
      </c>
      <c r="L203" s="33">
        <f>purchase!R204</f>
        <v>0</v>
      </c>
      <c r="M203" s="21">
        <f>purchase!V204</f>
        <v>175</v>
      </c>
      <c r="N203" s="257" t="str">
        <f t="shared" si="3"/>
        <v>OK</v>
      </c>
      <c r="O203" s="25"/>
    </row>
    <row r="204" spans="1:15" ht="16.5" hidden="1" x14ac:dyDescent="0.3">
      <c r="A204" s="21">
        <f>SUBTOTAL(103,B$4:B204)</f>
        <v>76</v>
      </c>
      <c r="B204" s="21">
        <f>purchase!A205</f>
        <v>201</v>
      </c>
      <c r="C204" s="26" t="str">
        <f>purchase!B205</f>
        <v>পটল</v>
      </c>
      <c r="D204" s="11" t="str">
        <f>purchase!C205</f>
        <v>কেজি</v>
      </c>
      <c r="E204" s="33">
        <f>purchase!D205</f>
        <v>0</v>
      </c>
      <c r="F204" s="33">
        <f>purchase!F205</f>
        <v>0</v>
      </c>
      <c r="G204" s="33">
        <f>purchase!H205</f>
        <v>0</v>
      </c>
      <c r="H204" s="33">
        <f>purchase!J205</f>
        <v>0</v>
      </c>
      <c r="I204" s="33">
        <f>purchase!L205</f>
        <v>0</v>
      </c>
      <c r="J204" s="33">
        <f>purchase!N205</f>
        <v>0</v>
      </c>
      <c r="K204" s="33">
        <f>purchase!P205</f>
        <v>0</v>
      </c>
      <c r="L204" s="33">
        <f>purchase!R205</f>
        <v>0</v>
      </c>
      <c r="M204" s="21">
        <f>purchase!V205</f>
        <v>0</v>
      </c>
      <c r="N204" s="257" t="str">
        <f t="shared" si="3"/>
        <v>×</v>
      </c>
      <c r="O204" s="25"/>
    </row>
    <row r="205" spans="1:15" ht="16.5" x14ac:dyDescent="0.3">
      <c r="A205" s="21">
        <f>SUBTOTAL(103,B$4:B205)</f>
        <v>77</v>
      </c>
      <c r="B205" s="21">
        <f>purchase!A206</f>
        <v>202</v>
      </c>
      <c r="C205" s="26" t="str">
        <f>purchase!B206</f>
        <v>ফুলকপি</v>
      </c>
      <c r="D205" s="11" t="str">
        <f>purchase!C206</f>
        <v>কেজি</v>
      </c>
      <c r="E205" s="33">
        <f>purchase!D206</f>
        <v>0</v>
      </c>
      <c r="F205" s="33">
        <f>purchase!F206</f>
        <v>0</v>
      </c>
      <c r="G205" s="33">
        <f>purchase!H206</f>
        <v>25</v>
      </c>
      <c r="H205" s="33">
        <f>purchase!J206</f>
        <v>0</v>
      </c>
      <c r="I205" s="33">
        <f>purchase!L206</f>
        <v>0</v>
      </c>
      <c r="J205" s="33">
        <f>purchase!N206</f>
        <v>0</v>
      </c>
      <c r="K205" s="33">
        <f>purchase!P206</f>
        <v>0</v>
      </c>
      <c r="L205" s="33">
        <f>purchase!R206</f>
        <v>0</v>
      </c>
      <c r="M205" s="21">
        <f>purchase!V206</f>
        <v>625</v>
      </c>
      <c r="N205" s="257" t="str">
        <f t="shared" si="3"/>
        <v>OK</v>
      </c>
      <c r="O205" s="25"/>
    </row>
    <row r="206" spans="1:15" ht="16.5" x14ac:dyDescent="0.3">
      <c r="A206" s="21">
        <f>SUBTOTAL(103,B$4:B206)</f>
        <v>78</v>
      </c>
      <c r="B206" s="21">
        <f>purchase!A207</f>
        <v>203</v>
      </c>
      <c r="C206" s="26" t="str">
        <f>purchase!B207</f>
        <v>পাতাকপি</v>
      </c>
      <c r="D206" s="11" t="str">
        <f>purchase!C207</f>
        <v>কেজি</v>
      </c>
      <c r="E206" s="33">
        <f>purchase!D207</f>
        <v>0</v>
      </c>
      <c r="F206" s="33">
        <f>purchase!F207</f>
        <v>10</v>
      </c>
      <c r="G206" s="33">
        <f>purchase!H207</f>
        <v>0</v>
      </c>
      <c r="H206" s="33">
        <f>purchase!J207</f>
        <v>0</v>
      </c>
      <c r="I206" s="33">
        <f>purchase!L207</f>
        <v>0</v>
      </c>
      <c r="J206" s="33">
        <f>purchase!N207</f>
        <v>0</v>
      </c>
      <c r="K206" s="33">
        <f>purchase!P207</f>
        <v>0</v>
      </c>
      <c r="L206" s="33">
        <f>purchase!R207</f>
        <v>0</v>
      </c>
      <c r="M206" s="21">
        <f>purchase!V207</f>
        <v>200</v>
      </c>
      <c r="N206" s="257" t="str">
        <f t="shared" si="3"/>
        <v>OK</v>
      </c>
      <c r="O206" s="25"/>
    </row>
    <row r="207" spans="1:15" ht="16.5" x14ac:dyDescent="0.3">
      <c r="A207" s="21">
        <f>SUBTOTAL(103,B$4:B207)</f>
        <v>79</v>
      </c>
      <c r="B207" s="21">
        <f>purchase!A208</f>
        <v>204</v>
      </c>
      <c r="C207" s="26" t="str">
        <f>purchase!B208</f>
        <v>চিচিঙ্গা (সাদা)</v>
      </c>
      <c r="D207" s="11" t="str">
        <f>purchase!C208</f>
        <v>কেজি</v>
      </c>
      <c r="E207" s="33">
        <f>purchase!D208</f>
        <v>0</v>
      </c>
      <c r="F207" s="33">
        <f>purchase!F208</f>
        <v>0</v>
      </c>
      <c r="G207" s="33">
        <f>purchase!H208</f>
        <v>10</v>
      </c>
      <c r="H207" s="33">
        <f>purchase!J208</f>
        <v>0</v>
      </c>
      <c r="I207" s="33">
        <f>purchase!L208</f>
        <v>0</v>
      </c>
      <c r="J207" s="33">
        <f>purchase!N208</f>
        <v>0</v>
      </c>
      <c r="K207" s="33">
        <f>purchase!P208</f>
        <v>0</v>
      </c>
      <c r="L207" s="33">
        <f>purchase!R208</f>
        <v>0</v>
      </c>
      <c r="M207" s="21">
        <f>purchase!V208</f>
        <v>550</v>
      </c>
      <c r="N207" s="257" t="str">
        <f t="shared" si="3"/>
        <v>OK</v>
      </c>
      <c r="O207" s="25"/>
    </row>
    <row r="208" spans="1:15" ht="16.5" x14ac:dyDescent="0.3">
      <c r="A208" s="21">
        <f>SUBTOTAL(103,B$4:B208)</f>
        <v>80</v>
      </c>
      <c r="B208" s="21">
        <f>purchase!A209</f>
        <v>205</v>
      </c>
      <c r="C208" s="26" t="str">
        <f>purchase!B209</f>
        <v>করলা</v>
      </c>
      <c r="D208" s="11" t="str">
        <f>purchase!C209</f>
        <v>কেজি</v>
      </c>
      <c r="E208" s="33">
        <f>purchase!D209</f>
        <v>0</v>
      </c>
      <c r="F208" s="33">
        <f>purchase!F209</f>
        <v>0</v>
      </c>
      <c r="G208" s="33">
        <f>purchase!H209</f>
        <v>10</v>
      </c>
      <c r="H208" s="33">
        <f>purchase!J209</f>
        <v>0</v>
      </c>
      <c r="I208" s="33">
        <f>purchase!L209</f>
        <v>0</v>
      </c>
      <c r="J208" s="33">
        <f>purchase!N209</f>
        <v>0</v>
      </c>
      <c r="K208" s="33">
        <f>purchase!P209</f>
        <v>0</v>
      </c>
      <c r="L208" s="33">
        <f>purchase!R209</f>
        <v>0</v>
      </c>
      <c r="M208" s="21">
        <f>purchase!V209</f>
        <v>900</v>
      </c>
      <c r="N208" s="257" t="str">
        <f t="shared" si="3"/>
        <v>OK</v>
      </c>
      <c r="O208" s="25"/>
    </row>
    <row r="209" spans="1:15" ht="16.5" hidden="1" x14ac:dyDescent="0.3">
      <c r="A209" s="21">
        <f>SUBTOTAL(103,B$4:B209)</f>
        <v>80</v>
      </c>
      <c r="B209" s="21">
        <f>purchase!A210</f>
        <v>206</v>
      </c>
      <c r="C209" s="26" t="str">
        <f>purchase!B210</f>
        <v>বিট/ওলকপি</v>
      </c>
      <c r="D209" s="11" t="str">
        <f>purchase!C210</f>
        <v>কেজি</v>
      </c>
      <c r="E209" s="33">
        <f>purchase!D210</f>
        <v>0</v>
      </c>
      <c r="F209" s="33">
        <f>purchase!F210</f>
        <v>0</v>
      </c>
      <c r="G209" s="33">
        <f>purchase!H210</f>
        <v>0</v>
      </c>
      <c r="H209" s="33">
        <f>purchase!J210</f>
        <v>0</v>
      </c>
      <c r="I209" s="33">
        <f>purchase!L210</f>
        <v>0</v>
      </c>
      <c r="J209" s="33">
        <f>purchase!N210</f>
        <v>0</v>
      </c>
      <c r="K209" s="33">
        <f>purchase!P210</f>
        <v>0</v>
      </c>
      <c r="L209" s="33">
        <f>purchase!R210</f>
        <v>0</v>
      </c>
      <c r="M209" s="31">
        <f>purchase!V210</f>
        <v>0</v>
      </c>
      <c r="N209" s="257" t="str">
        <f t="shared" si="3"/>
        <v>×</v>
      </c>
      <c r="O209" s="25"/>
    </row>
    <row r="210" spans="1:15" ht="16.5" hidden="1" x14ac:dyDescent="0.3">
      <c r="A210" s="21">
        <f>SUBTOTAL(103,B$4:B210)</f>
        <v>80</v>
      </c>
      <c r="B210" s="21">
        <f>purchase!A211</f>
        <v>207</v>
      </c>
      <c r="C210" s="26" t="str">
        <f>purchase!B211</f>
        <v>কচুর মুখি</v>
      </c>
      <c r="D210" s="11" t="str">
        <f>purchase!C211</f>
        <v>কেজি</v>
      </c>
      <c r="E210" s="33">
        <f>purchase!D211</f>
        <v>0</v>
      </c>
      <c r="F210" s="33">
        <f>purchase!F211</f>
        <v>0</v>
      </c>
      <c r="G210" s="33">
        <f>purchase!H211</f>
        <v>0</v>
      </c>
      <c r="H210" s="33">
        <f>purchase!J211</f>
        <v>0</v>
      </c>
      <c r="I210" s="33">
        <f>purchase!L211</f>
        <v>0</v>
      </c>
      <c r="J210" s="33">
        <f>purchase!N211</f>
        <v>0</v>
      </c>
      <c r="K210" s="33">
        <f>purchase!P211</f>
        <v>0</v>
      </c>
      <c r="L210" s="33">
        <f>purchase!R211</f>
        <v>0</v>
      </c>
      <c r="M210" s="31">
        <f>purchase!V211</f>
        <v>0</v>
      </c>
      <c r="N210" s="257" t="str">
        <f t="shared" si="3"/>
        <v>×</v>
      </c>
      <c r="O210" s="25"/>
    </row>
    <row r="211" spans="1:15" ht="16.5" hidden="1" x14ac:dyDescent="0.3">
      <c r="A211" s="21">
        <f>SUBTOTAL(103,B$4:B211)</f>
        <v>80</v>
      </c>
      <c r="B211" s="21">
        <f>purchase!A212</f>
        <v>208</v>
      </c>
      <c r="C211" s="26" t="str">
        <f>purchase!B212</f>
        <v>সজনা/জলপাই</v>
      </c>
      <c r="D211" s="11" t="str">
        <f>purchase!C212</f>
        <v>কেজি</v>
      </c>
      <c r="E211" s="33">
        <f>purchase!D212</f>
        <v>0</v>
      </c>
      <c r="F211" s="33">
        <f>purchase!F212</f>
        <v>0</v>
      </c>
      <c r="G211" s="33">
        <f>purchase!H212</f>
        <v>0</v>
      </c>
      <c r="H211" s="33">
        <f>purchase!J212</f>
        <v>0</v>
      </c>
      <c r="I211" s="33">
        <f>purchase!L212</f>
        <v>0</v>
      </c>
      <c r="J211" s="33">
        <f>purchase!N212</f>
        <v>0</v>
      </c>
      <c r="K211" s="33">
        <f>purchase!P212</f>
        <v>0</v>
      </c>
      <c r="L211" s="33">
        <f>purchase!R212</f>
        <v>0</v>
      </c>
      <c r="M211" s="21">
        <f>purchase!V212</f>
        <v>0</v>
      </c>
      <c r="N211" s="257" t="str">
        <f t="shared" si="3"/>
        <v>×</v>
      </c>
      <c r="O211" s="25"/>
    </row>
    <row r="212" spans="1:15" ht="16.5" hidden="1" x14ac:dyDescent="0.3">
      <c r="A212" s="21">
        <f>SUBTOTAL(103,B$4:B212)</f>
        <v>80</v>
      </c>
      <c r="B212" s="21">
        <f>purchase!A213</f>
        <v>209</v>
      </c>
      <c r="C212" s="26" t="str">
        <f>purchase!B213</f>
        <v>ভেন্ডি/ঢ়েঁড়স</v>
      </c>
      <c r="D212" s="11" t="str">
        <f>purchase!C213</f>
        <v>কেজি</v>
      </c>
      <c r="E212" s="33">
        <f>purchase!D213</f>
        <v>0</v>
      </c>
      <c r="F212" s="33">
        <f>purchase!F213</f>
        <v>0</v>
      </c>
      <c r="G212" s="33">
        <f>purchase!H213</f>
        <v>0</v>
      </c>
      <c r="H212" s="33">
        <f>purchase!J213</f>
        <v>0</v>
      </c>
      <c r="I212" s="33">
        <f>purchase!L213</f>
        <v>0</v>
      </c>
      <c r="J212" s="33">
        <f>purchase!N213</f>
        <v>0</v>
      </c>
      <c r="K212" s="33">
        <f>purchase!P213</f>
        <v>0</v>
      </c>
      <c r="L212" s="33">
        <f>purchase!R213</f>
        <v>0</v>
      </c>
      <c r="M212" s="21">
        <f>purchase!V213</f>
        <v>0</v>
      </c>
      <c r="N212" s="257" t="str">
        <f t="shared" si="3"/>
        <v>×</v>
      </c>
      <c r="O212" s="25"/>
    </row>
    <row r="213" spans="1:15" ht="16.5" hidden="1" x14ac:dyDescent="0.3">
      <c r="A213" s="21">
        <f>SUBTOTAL(103,B$4:B213)</f>
        <v>80</v>
      </c>
      <c r="B213" s="21">
        <f>purchase!A214</f>
        <v>210</v>
      </c>
      <c r="C213" s="26" t="str">
        <f>purchase!B214</f>
        <v>ক্যাপসিকাম (সবুজ/লাল/হলুদ)</v>
      </c>
      <c r="D213" s="11" t="str">
        <f>purchase!C214</f>
        <v>কেজি</v>
      </c>
      <c r="E213" s="33">
        <f>purchase!D214</f>
        <v>0</v>
      </c>
      <c r="F213" s="33">
        <f>purchase!F214</f>
        <v>0</v>
      </c>
      <c r="G213" s="33">
        <f>purchase!H214</f>
        <v>0</v>
      </c>
      <c r="H213" s="33">
        <f>purchase!J214</f>
        <v>0</v>
      </c>
      <c r="I213" s="33">
        <f>purchase!L214</f>
        <v>0</v>
      </c>
      <c r="J213" s="33">
        <f>purchase!N214</f>
        <v>0</v>
      </c>
      <c r="K213" s="33">
        <f>purchase!P214</f>
        <v>0</v>
      </c>
      <c r="L213" s="33">
        <f>purchase!R214</f>
        <v>0</v>
      </c>
      <c r="M213" s="31">
        <f>purchase!V214</f>
        <v>0</v>
      </c>
      <c r="N213" s="257" t="str">
        <f t="shared" si="3"/>
        <v>×</v>
      </c>
      <c r="O213" s="25"/>
    </row>
    <row r="214" spans="1:15" ht="16.5" hidden="1" x14ac:dyDescent="0.3">
      <c r="A214" s="21">
        <f>SUBTOTAL(103,B$4:B214)</f>
        <v>80</v>
      </c>
      <c r="B214" s="21">
        <f>purchase!A215</f>
        <v>211</v>
      </c>
      <c r="C214" s="26" t="str">
        <f>purchase!B215</f>
        <v>ব্রকোলি</v>
      </c>
      <c r="D214" s="11" t="str">
        <f>purchase!C215</f>
        <v>কেজি</v>
      </c>
      <c r="E214" s="33">
        <f>purchase!D215</f>
        <v>0</v>
      </c>
      <c r="F214" s="33">
        <f>purchase!F215</f>
        <v>0</v>
      </c>
      <c r="G214" s="33">
        <f>purchase!H215</f>
        <v>0</v>
      </c>
      <c r="H214" s="33">
        <f>purchase!J215</f>
        <v>0</v>
      </c>
      <c r="I214" s="33">
        <f>purchase!L215</f>
        <v>0</v>
      </c>
      <c r="J214" s="33">
        <f>purchase!N215</f>
        <v>0</v>
      </c>
      <c r="K214" s="33">
        <f>purchase!P215</f>
        <v>0</v>
      </c>
      <c r="L214" s="33">
        <f>purchase!R215</f>
        <v>0</v>
      </c>
      <c r="M214" s="31">
        <f>purchase!V215</f>
        <v>0</v>
      </c>
      <c r="N214" s="257" t="str">
        <f t="shared" si="3"/>
        <v>×</v>
      </c>
      <c r="O214" s="25"/>
    </row>
    <row r="215" spans="1:15" ht="16.5" x14ac:dyDescent="0.3">
      <c r="A215" s="21">
        <f>SUBTOTAL(103,B$4:B215)</f>
        <v>81</v>
      </c>
      <c r="B215" s="21">
        <f>purchase!A216</f>
        <v>212</v>
      </c>
      <c r="C215" s="26" t="str">
        <f>purchase!B216</f>
        <v>পেয়াজ (ইন্ডিয়ান)</v>
      </c>
      <c r="D215" s="11" t="str">
        <f>purchase!C216</f>
        <v>কেজি</v>
      </c>
      <c r="E215" s="33">
        <f>purchase!D216</f>
        <v>0</v>
      </c>
      <c r="F215" s="33">
        <f>purchase!F216</f>
        <v>2</v>
      </c>
      <c r="G215" s="33">
        <f>purchase!H216</f>
        <v>10</v>
      </c>
      <c r="H215" s="33">
        <f>purchase!J216</f>
        <v>0</v>
      </c>
      <c r="I215" s="33">
        <f>purchase!L216</f>
        <v>0</v>
      </c>
      <c r="J215" s="33">
        <f>purchase!N216</f>
        <v>0</v>
      </c>
      <c r="K215" s="33">
        <f>purchase!P216</f>
        <v>0</v>
      </c>
      <c r="L215" s="33">
        <f>purchase!R216</f>
        <v>0</v>
      </c>
      <c r="M215" s="21">
        <f>purchase!V216</f>
        <v>600</v>
      </c>
      <c r="N215" s="257" t="str">
        <f t="shared" si="3"/>
        <v>OK</v>
      </c>
      <c r="O215" s="25"/>
    </row>
    <row r="216" spans="1:15" ht="33" hidden="1" x14ac:dyDescent="0.3">
      <c r="A216" s="21">
        <f>SUBTOTAL(103,B$4:B216)</f>
        <v>81</v>
      </c>
      <c r="B216" s="21">
        <f>purchase!A217</f>
        <v>213</v>
      </c>
      <c r="C216" s="26" t="str">
        <f>purchase!B217</f>
        <v xml:space="preserve"> চিকেন বল/ফিস ফিঙ্গার ২৫০/৫০০</v>
      </c>
      <c r="D216" s="11" t="str">
        <f>purchase!C217</f>
        <v>প্যাকেট</v>
      </c>
      <c r="E216" s="33">
        <f>purchase!D217</f>
        <v>0</v>
      </c>
      <c r="F216" s="33">
        <f>purchase!F217</f>
        <v>0</v>
      </c>
      <c r="G216" s="33">
        <f>purchase!H217</f>
        <v>0</v>
      </c>
      <c r="H216" s="33">
        <f>purchase!J217</f>
        <v>0</v>
      </c>
      <c r="I216" s="33">
        <f>purchase!L217</f>
        <v>0</v>
      </c>
      <c r="J216" s="33">
        <f>purchase!N217</f>
        <v>0</v>
      </c>
      <c r="K216" s="33">
        <f>purchase!P217</f>
        <v>0</v>
      </c>
      <c r="L216" s="33">
        <f>purchase!R217</f>
        <v>0</v>
      </c>
      <c r="M216" s="31">
        <f>purchase!V217</f>
        <v>0</v>
      </c>
      <c r="N216" s="257" t="str">
        <f t="shared" si="3"/>
        <v>×</v>
      </c>
      <c r="O216" s="25"/>
    </row>
    <row r="217" spans="1:15" ht="16.5" hidden="1" x14ac:dyDescent="0.3">
      <c r="A217" s="21">
        <f>SUBTOTAL(103,B$4:B217)</f>
        <v>81</v>
      </c>
      <c r="B217" s="21">
        <f>purchase!A218</f>
        <v>214</v>
      </c>
      <c r="C217" s="26" t="str">
        <f>purchase!B218</f>
        <v xml:space="preserve">থাই আদা </v>
      </c>
      <c r="D217" s="11" t="str">
        <f>purchase!C218</f>
        <v>কেজি</v>
      </c>
      <c r="E217" s="33">
        <f>purchase!D218</f>
        <v>0</v>
      </c>
      <c r="F217" s="33">
        <f>purchase!F218</f>
        <v>0</v>
      </c>
      <c r="G217" s="33">
        <f>purchase!H218</f>
        <v>0</v>
      </c>
      <c r="H217" s="33">
        <f>purchase!J218</f>
        <v>0</v>
      </c>
      <c r="I217" s="33">
        <f>purchase!L218</f>
        <v>0</v>
      </c>
      <c r="J217" s="33">
        <f>purchase!N218</f>
        <v>0</v>
      </c>
      <c r="K217" s="33">
        <f>purchase!P218</f>
        <v>0</v>
      </c>
      <c r="L217" s="33">
        <f>purchase!R218</f>
        <v>0</v>
      </c>
      <c r="M217" s="31">
        <f>purchase!V218</f>
        <v>0</v>
      </c>
      <c r="N217" s="257" t="str">
        <f t="shared" si="3"/>
        <v>×</v>
      </c>
      <c r="O217" s="25"/>
    </row>
    <row r="218" spans="1:15" ht="16.5" hidden="1" x14ac:dyDescent="0.3">
      <c r="A218" s="21">
        <f>SUBTOTAL(103,B$4:B218)</f>
        <v>81</v>
      </c>
      <c r="B218" s="21">
        <f>purchase!A219</f>
        <v>215</v>
      </c>
      <c r="C218" s="26" t="str">
        <f>purchase!B219</f>
        <v>থাই পাতা</v>
      </c>
      <c r="D218" s="11" t="str">
        <f>purchase!C219</f>
        <v>কেজি</v>
      </c>
      <c r="E218" s="33">
        <f>purchase!D219</f>
        <v>0</v>
      </c>
      <c r="F218" s="33">
        <f>purchase!F219</f>
        <v>0</v>
      </c>
      <c r="G218" s="33">
        <f>purchase!H219</f>
        <v>0</v>
      </c>
      <c r="H218" s="33">
        <f>purchase!J219</f>
        <v>0</v>
      </c>
      <c r="I218" s="33">
        <f>purchase!L219</f>
        <v>0</v>
      </c>
      <c r="J218" s="33">
        <f>purchase!N219</f>
        <v>0</v>
      </c>
      <c r="K218" s="33">
        <f>purchase!P219</f>
        <v>0</v>
      </c>
      <c r="L218" s="33">
        <f>purchase!R219</f>
        <v>0</v>
      </c>
      <c r="M218" s="31">
        <f>purchase!V219</f>
        <v>0</v>
      </c>
      <c r="N218" s="257" t="str">
        <f t="shared" si="3"/>
        <v>×</v>
      </c>
      <c r="O218" s="25"/>
    </row>
    <row r="219" spans="1:15" ht="16.5" hidden="1" x14ac:dyDescent="0.3">
      <c r="A219" s="21">
        <f>SUBTOTAL(103,B$4:B219)</f>
        <v>81</v>
      </c>
      <c r="B219" s="21">
        <f>purchase!A220</f>
        <v>216</v>
      </c>
      <c r="C219" s="26" t="str">
        <f>purchase!B220</f>
        <v>মাশরুম</v>
      </c>
      <c r="D219" s="11" t="str">
        <f>purchase!C220</f>
        <v>কেজি</v>
      </c>
      <c r="E219" s="33">
        <f>purchase!D220</f>
        <v>0</v>
      </c>
      <c r="F219" s="33">
        <f>purchase!F220</f>
        <v>0</v>
      </c>
      <c r="G219" s="33">
        <f>purchase!H220</f>
        <v>0</v>
      </c>
      <c r="H219" s="33">
        <f>purchase!J220</f>
        <v>0</v>
      </c>
      <c r="I219" s="33">
        <f>purchase!L220</f>
        <v>0</v>
      </c>
      <c r="J219" s="33">
        <f>purchase!N220</f>
        <v>0</v>
      </c>
      <c r="K219" s="33">
        <f>purchase!P220</f>
        <v>0</v>
      </c>
      <c r="L219" s="33">
        <f>purchase!R220</f>
        <v>0</v>
      </c>
      <c r="M219" s="31">
        <f>purchase!V220</f>
        <v>0</v>
      </c>
      <c r="N219" s="257" t="str">
        <f t="shared" si="3"/>
        <v>×</v>
      </c>
      <c r="O219" s="25"/>
    </row>
    <row r="220" spans="1:15" ht="16.5" hidden="1" x14ac:dyDescent="0.3">
      <c r="A220" s="21">
        <f>SUBTOTAL(103,B$4:B220)</f>
        <v>81</v>
      </c>
      <c r="B220" s="21">
        <f>purchase!A221</f>
        <v>217</v>
      </c>
      <c r="C220" s="26" t="str">
        <f>purchase!B221</f>
        <v>কনফ্লাওয়ার</v>
      </c>
      <c r="D220" s="11" t="str">
        <f>purchase!C221</f>
        <v>পিস</v>
      </c>
      <c r="E220" s="33">
        <f>purchase!D221</f>
        <v>0</v>
      </c>
      <c r="F220" s="33">
        <f>purchase!F221</f>
        <v>0</v>
      </c>
      <c r="G220" s="33">
        <f>purchase!H221</f>
        <v>0</v>
      </c>
      <c r="H220" s="33">
        <f>purchase!J221</f>
        <v>0</v>
      </c>
      <c r="I220" s="33">
        <f>purchase!L221</f>
        <v>0</v>
      </c>
      <c r="J220" s="33">
        <f>purchase!N221</f>
        <v>0</v>
      </c>
      <c r="K220" s="33">
        <f>purchase!P221</f>
        <v>0</v>
      </c>
      <c r="L220" s="33">
        <f>purchase!R221</f>
        <v>0</v>
      </c>
      <c r="M220" s="31">
        <f>purchase!V221</f>
        <v>0</v>
      </c>
      <c r="N220" s="257" t="str">
        <f t="shared" si="3"/>
        <v>×</v>
      </c>
      <c r="O220" s="25"/>
    </row>
    <row r="221" spans="1:15" ht="16.5" hidden="1" x14ac:dyDescent="0.3">
      <c r="A221" s="21">
        <f>SUBTOTAL(103,B$4:B221)</f>
        <v>81</v>
      </c>
      <c r="B221" s="21">
        <f>purchase!A222</f>
        <v>218</v>
      </c>
      <c r="C221" s="26" t="str">
        <f>purchase!B222</f>
        <v>মাজনী</v>
      </c>
      <c r="D221" s="11" t="str">
        <f>purchase!C222</f>
        <v>কেজি</v>
      </c>
      <c r="E221" s="33">
        <f>purchase!D222</f>
        <v>0</v>
      </c>
      <c r="F221" s="33">
        <f>purchase!F222</f>
        <v>0</v>
      </c>
      <c r="G221" s="33">
        <f>purchase!H222</f>
        <v>0</v>
      </c>
      <c r="H221" s="33">
        <f>purchase!J222</f>
        <v>0</v>
      </c>
      <c r="I221" s="33">
        <f>purchase!L222</f>
        <v>0</v>
      </c>
      <c r="J221" s="33">
        <f>purchase!N222</f>
        <v>0</v>
      </c>
      <c r="K221" s="33">
        <f>purchase!P222</f>
        <v>0</v>
      </c>
      <c r="L221" s="33">
        <f>purchase!R222</f>
        <v>0</v>
      </c>
      <c r="M221" s="31">
        <f>purchase!V222</f>
        <v>0</v>
      </c>
      <c r="N221" s="257" t="str">
        <f t="shared" si="3"/>
        <v>×</v>
      </c>
      <c r="O221" s="25"/>
    </row>
    <row r="222" spans="1:15" ht="16.5" hidden="1" x14ac:dyDescent="0.3">
      <c r="A222" s="21">
        <f>SUBTOTAL(103,B$4:B222)</f>
        <v>81</v>
      </c>
      <c r="B222" s="21">
        <f>purchase!A223</f>
        <v>219</v>
      </c>
      <c r="C222" s="26" t="str">
        <f>purchase!B223</f>
        <v>চিজ/পনির</v>
      </c>
      <c r="D222" s="11" t="str">
        <f>purchase!C223</f>
        <v>কেজি</v>
      </c>
      <c r="E222" s="33">
        <f>purchase!D223</f>
        <v>0</v>
      </c>
      <c r="F222" s="33">
        <f>purchase!F223</f>
        <v>0</v>
      </c>
      <c r="G222" s="33">
        <f>purchase!H223</f>
        <v>0</v>
      </c>
      <c r="H222" s="33">
        <f>purchase!J223</f>
        <v>0</v>
      </c>
      <c r="I222" s="33">
        <f>purchase!L223</f>
        <v>0</v>
      </c>
      <c r="J222" s="33">
        <f>purchase!N223</f>
        <v>0</v>
      </c>
      <c r="K222" s="33">
        <f>purchase!P223</f>
        <v>0</v>
      </c>
      <c r="L222" s="33">
        <f>purchase!R223</f>
        <v>0</v>
      </c>
      <c r="M222" s="31">
        <f>purchase!V223</f>
        <v>0</v>
      </c>
      <c r="N222" s="257" t="str">
        <f t="shared" si="3"/>
        <v>×</v>
      </c>
      <c r="O222" s="25"/>
    </row>
    <row r="223" spans="1:15" ht="16.5" hidden="1" x14ac:dyDescent="0.3">
      <c r="A223" s="21">
        <f>SUBTOTAL(103,B$4:B223)</f>
        <v>81</v>
      </c>
      <c r="B223" s="21">
        <f>purchase!A224</f>
        <v>220</v>
      </c>
      <c r="C223" s="26" t="str">
        <f>purchase!B224</f>
        <v>পানি</v>
      </c>
      <c r="D223" s="11" t="str">
        <f>purchase!C224</f>
        <v>লিটার</v>
      </c>
      <c r="E223" s="33">
        <f>purchase!D224</f>
        <v>0</v>
      </c>
      <c r="F223" s="33">
        <f>purchase!F224</f>
        <v>0</v>
      </c>
      <c r="G223" s="33">
        <f>purchase!H224</f>
        <v>0</v>
      </c>
      <c r="H223" s="33">
        <f>purchase!J224</f>
        <v>0</v>
      </c>
      <c r="I223" s="33">
        <f>purchase!L224</f>
        <v>0</v>
      </c>
      <c r="J223" s="33">
        <f>purchase!N224</f>
        <v>0</v>
      </c>
      <c r="K223" s="33">
        <f>purchase!P224</f>
        <v>0</v>
      </c>
      <c r="L223" s="33">
        <f>purchase!R224</f>
        <v>0</v>
      </c>
      <c r="M223" s="31">
        <f>purchase!V224</f>
        <v>0</v>
      </c>
      <c r="N223" s="257" t="str">
        <f t="shared" si="3"/>
        <v>×</v>
      </c>
      <c r="O223" s="25"/>
    </row>
    <row r="224" spans="1:15" ht="16.5" hidden="1" x14ac:dyDescent="0.3">
      <c r="A224" s="21">
        <f>SUBTOTAL(103,B$4:B224)</f>
        <v>81</v>
      </c>
      <c r="B224" s="21">
        <f>purchase!A225</f>
        <v>221</v>
      </c>
      <c r="C224" s="26" t="str">
        <f>purchase!B225</f>
        <v>বড় পানির জার</v>
      </c>
      <c r="D224" s="11" t="str">
        <f>purchase!C225</f>
        <v>পিস</v>
      </c>
      <c r="E224" s="33">
        <f>purchase!D225</f>
        <v>0</v>
      </c>
      <c r="F224" s="33">
        <f>purchase!F225</f>
        <v>0</v>
      </c>
      <c r="G224" s="33">
        <f>purchase!H225</f>
        <v>0</v>
      </c>
      <c r="H224" s="33">
        <f>purchase!J225</f>
        <v>0</v>
      </c>
      <c r="I224" s="33">
        <f>purchase!L225</f>
        <v>0</v>
      </c>
      <c r="J224" s="33">
        <f>purchase!N225</f>
        <v>0</v>
      </c>
      <c r="K224" s="33">
        <f>purchase!P225</f>
        <v>0</v>
      </c>
      <c r="L224" s="33">
        <f>purchase!R225</f>
        <v>0</v>
      </c>
      <c r="M224" s="31">
        <f>purchase!V225</f>
        <v>0</v>
      </c>
      <c r="N224" s="257" t="str">
        <f t="shared" si="3"/>
        <v>×</v>
      </c>
      <c r="O224" s="25"/>
    </row>
    <row r="225" spans="1:15" ht="16.5" hidden="1" x14ac:dyDescent="0.3">
      <c r="A225" s="21">
        <f>SUBTOTAL(103,B$4:B225)</f>
        <v>81</v>
      </c>
      <c r="B225" s="21">
        <f>purchase!A226</f>
        <v>222</v>
      </c>
      <c r="C225" s="26" t="str">
        <f>purchase!B226</f>
        <v>মামপানি</v>
      </c>
      <c r="D225" s="11" t="str">
        <f>purchase!C226</f>
        <v>পিস</v>
      </c>
      <c r="E225" s="33">
        <f>purchase!D226</f>
        <v>0</v>
      </c>
      <c r="F225" s="33">
        <f>purchase!F226</f>
        <v>0</v>
      </c>
      <c r="G225" s="33">
        <f>purchase!H226</f>
        <v>0</v>
      </c>
      <c r="H225" s="33">
        <f>purchase!J226</f>
        <v>0</v>
      </c>
      <c r="I225" s="33">
        <f>purchase!L226</f>
        <v>0</v>
      </c>
      <c r="J225" s="33">
        <f>purchase!N226</f>
        <v>0</v>
      </c>
      <c r="K225" s="33">
        <f>purchase!P226</f>
        <v>0</v>
      </c>
      <c r="L225" s="33">
        <f>purchase!R226</f>
        <v>0</v>
      </c>
      <c r="M225" s="31">
        <f>purchase!V226</f>
        <v>0</v>
      </c>
      <c r="N225" s="257" t="str">
        <f t="shared" si="3"/>
        <v>×</v>
      </c>
      <c r="O225" s="25"/>
    </row>
    <row r="226" spans="1:15" ht="16.5" hidden="1" x14ac:dyDescent="0.3">
      <c r="A226" s="21">
        <f>SUBTOTAL(103,B$4:B226)</f>
        <v>81</v>
      </c>
      <c r="B226" s="21">
        <f>purchase!A227</f>
        <v>223</v>
      </c>
      <c r="C226" s="26" t="str">
        <f>purchase!B227</f>
        <v>মুক্তাপানি (২লি:)</v>
      </c>
      <c r="D226" s="11" t="str">
        <f>purchase!C227</f>
        <v>পিস</v>
      </c>
      <c r="E226" s="33">
        <f>purchase!D227</f>
        <v>0</v>
      </c>
      <c r="F226" s="33">
        <f>purchase!F227</f>
        <v>0</v>
      </c>
      <c r="G226" s="33">
        <f>purchase!H227</f>
        <v>0</v>
      </c>
      <c r="H226" s="33">
        <f>purchase!J227</f>
        <v>0</v>
      </c>
      <c r="I226" s="33">
        <f>purchase!L227</f>
        <v>0</v>
      </c>
      <c r="J226" s="33">
        <f>purchase!N227</f>
        <v>0</v>
      </c>
      <c r="K226" s="33">
        <f>purchase!P227</f>
        <v>0</v>
      </c>
      <c r="L226" s="33">
        <f>purchase!R227</f>
        <v>0</v>
      </c>
      <c r="M226" s="31">
        <f>purchase!V227</f>
        <v>0</v>
      </c>
      <c r="N226" s="257" t="str">
        <f t="shared" si="3"/>
        <v>×</v>
      </c>
      <c r="O226" s="25"/>
    </row>
    <row r="227" spans="1:15" ht="16.5" hidden="1" x14ac:dyDescent="0.3">
      <c r="A227" s="21">
        <f>SUBTOTAL(103,B$4:B227)</f>
        <v>81</v>
      </c>
      <c r="B227" s="21">
        <f>purchase!A228</f>
        <v>224</v>
      </c>
      <c r="C227" s="26" t="str">
        <f>purchase!B228</f>
        <v>মুক্তাপানি(৫০০ মি:লি:)</v>
      </c>
      <c r="D227" s="11" t="str">
        <f>purchase!C228</f>
        <v>পিস</v>
      </c>
      <c r="E227" s="33">
        <f>purchase!D228</f>
        <v>0</v>
      </c>
      <c r="F227" s="33">
        <f>purchase!F228</f>
        <v>0</v>
      </c>
      <c r="G227" s="33">
        <f>purchase!H228</f>
        <v>0</v>
      </c>
      <c r="H227" s="33">
        <f>purchase!J228</f>
        <v>0</v>
      </c>
      <c r="I227" s="33">
        <f>purchase!L228</f>
        <v>0</v>
      </c>
      <c r="J227" s="33">
        <f>purchase!N228</f>
        <v>0</v>
      </c>
      <c r="K227" s="33">
        <f>purchase!P228</f>
        <v>0</v>
      </c>
      <c r="L227" s="33">
        <f>purchase!R228</f>
        <v>0</v>
      </c>
      <c r="M227" s="31">
        <f>purchase!V228</f>
        <v>0</v>
      </c>
      <c r="N227" s="257" t="str">
        <f t="shared" si="3"/>
        <v>×</v>
      </c>
      <c r="O227" s="25"/>
    </row>
    <row r="228" spans="1:15" ht="16.5" hidden="1" x14ac:dyDescent="0.3">
      <c r="A228" s="21">
        <f>SUBTOTAL(103,B$4:B228)</f>
        <v>81</v>
      </c>
      <c r="B228" s="21">
        <f>purchase!A229</f>
        <v>225</v>
      </c>
      <c r="C228" s="26" t="str">
        <f>purchase!B229</f>
        <v>মুক্তাপানি (২৫০মি:লি:)</v>
      </c>
      <c r="D228" s="11" t="str">
        <f>purchase!C229</f>
        <v>পিস</v>
      </c>
      <c r="E228" s="33">
        <f>purchase!D229</f>
        <v>0</v>
      </c>
      <c r="F228" s="33">
        <f>purchase!F229</f>
        <v>0</v>
      </c>
      <c r="G228" s="33">
        <f>purchase!H229</f>
        <v>0</v>
      </c>
      <c r="H228" s="33">
        <f>purchase!J229</f>
        <v>0</v>
      </c>
      <c r="I228" s="33">
        <f>purchase!L229</f>
        <v>0</v>
      </c>
      <c r="J228" s="33">
        <f>purchase!N229</f>
        <v>0</v>
      </c>
      <c r="K228" s="33">
        <f>purchase!P229</f>
        <v>0</v>
      </c>
      <c r="L228" s="33">
        <f>purchase!R229</f>
        <v>0</v>
      </c>
      <c r="M228" s="31">
        <f>purchase!V229</f>
        <v>0</v>
      </c>
      <c r="N228" s="257" t="str">
        <f t="shared" si="3"/>
        <v>×</v>
      </c>
      <c r="O228" s="25"/>
    </row>
    <row r="229" spans="1:15" ht="16.5" hidden="1" x14ac:dyDescent="0.3">
      <c r="A229" s="21">
        <f>SUBTOTAL(103,B$4:B229)</f>
        <v>81</v>
      </c>
      <c r="B229" s="21">
        <f>purchase!A230</f>
        <v>226</v>
      </c>
      <c r="C229" s="26" t="str">
        <f>purchase!B230</f>
        <v>রাজভোগ মিষ্টি/লাড্ডু</v>
      </c>
      <c r="D229" s="11" t="str">
        <f>purchase!C230</f>
        <v>কেজি</v>
      </c>
      <c r="E229" s="33">
        <f>purchase!D230</f>
        <v>0</v>
      </c>
      <c r="F229" s="33">
        <f>purchase!F230</f>
        <v>0</v>
      </c>
      <c r="G229" s="33">
        <f>purchase!H230</f>
        <v>0</v>
      </c>
      <c r="H229" s="33">
        <f>purchase!J230</f>
        <v>0</v>
      </c>
      <c r="I229" s="33">
        <f>purchase!L230</f>
        <v>0</v>
      </c>
      <c r="J229" s="33">
        <f>purchase!N230</f>
        <v>0</v>
      </c>
      <c r="K229" s="33">
        <f>purchase!P230</f>
        <v>0</v>
      </c>
      <c r="L229" s="33">
        <f>purchase!R230</f>
        <v>0</v>
      </c>
      <c r="M229" s="31">
        <f>purchase!V230</f>
        <v>0</v>
      </c>
      <c r="N229" s="257" t="str">
        <f t="shared" si="3"/>
        <v>×</v>
      </c>
      <c r="O229" s="25"/>
    </row>
    <row r="230" spans="1:15" ht="16.5" x14ac:dyDescent="0.3">
      <c r="A230" s="21">
        <f>SUBTOTAL(103,B$4:B230)</f>
        <v>82</v>
      </c>
      <c r="B230" s="21">
        <f>purchase!A231</f>
        <v>227</v>
      </c>
      <c r="C230" s="26" t="str">
        <f>purchase!B231</f>
        <v>কাচাছানার সন্দেশ</v>
      </c>
      <c r="D230" s="11" t="str">
        <f>purchase!C231</f>
        <v>কেজি</v>
      </c>
      <c r="E230" s="33">
        <f>purchase!D231</f>
        <v>0</v>
      </c>
      <c r="F230" s="33">
        <f>purchase!F231</f>
        <v>0</v>
      </c>
      <c r="G230" s="33">
        <f>purchase!H231</f>
        <v>8.9</v>
      </c>
      <c r="H230" s="33">
        <f>purchase!J231</f>
        <v>0</v>
      </c>
      <c r="I230" s="33">
        <f>purchase!L231</f>
        <v>0</v>
      </c>
      <c r="J230" s="33">
        <f>purchase!N231</f>
        <v>0</v>
      </c>
      <c r="K230" s="33">
        <f>purchase!P231</f>
        <v>0</v>
      </c>
      <c r="L230" s="33">
        <f>purchase!R231</f>
        <v>0</v>
      </c>
      <c r="M230" s="21">
        <f>purchase!V231</f>
        <v>6052</v>
      </c>
      <c r="N230" s="257" t="str">
        <f t="shared" si="3"/>
        <v>OK</v>
      </c>
      <c r="O230" s="25"/>
    </row>
    <row r="231" spans="1:15" ht="33" hidden="1" x14ac:dyDescent="0.3">
      <c r="A231" s="21">
        <f>SUBTOTAL(103,B$4:B231)</f>
        <v>82</v>
      </c>
      <c r="B231" s="21">
        <f>purchase!A232</f>
        <v>228</v>
      </c>
      <c r="C231" s="26" t="str">
        <f>purchase!B232</f>
        <v>কফিমেট (চা/কফি,সুগার/নন-সুগার)</v>
      </c>
      <c r="D231" s="11" t="str">
        <f>purchase!C232</f>
        <v>কেজি</v>
      </c>
      <c r="E231" s="33">
        <f>purchase!D232</f>
        <v>0</v>
      </c>
      <c r="F231" s="33">
        <f>purchase!F232</f>
        <v>0</v>
      </c>
      <c r="G231" s="33">
        <f>purchase!H232</f>
        <v>0</v>
      </c>
      <c r="H231" s="33">
        <f>purchase!J232</f>
        <v>0</v>
      </c>
      <c r="I231" s="33">
        <f>purchase!L232</f>
        <v>0</v>
      </c>
      <c r="J231" s="33">
        <f>purchase!N232</f>
        <v>0</v>
      </c>
      <c r="K231" s="33">
        <f>purchase!P232</f>
        <v>0</v>
      </c>
      <c r="L231" s="33">
        <f>purchase!R232</f>
        <v>0</v>
      </c>
      <c r="M231" s="21">
        <f>purchase!V232</f>
        <v>0</v>
      </c>
      <c r="N231" s="257" t="str">
        <f t="shared" si="3"/>
        <v>×</v>
      </c>
      <c r="O231" s="25"/>
    </row>
    <row r="232" spans="1:15" ht="16.5" hidden="1" x14ac:dyDescent="0.3">
      <c r="A232" s="21">
        <f>SUBTOTAL(103,B$4:B232)</f>
        <v>82</v>
      </c>
      <c r="B232" s="21">
        <f>purchase!A233</f>
        <v>229</v>
      </c>
      <c r="C232" s="26" t="str">
        <f>purchase!B233</f>
        <v>কফি কাপ</v>
      </c>
      <c r="D232" s="11" t="str">
        <f>purchase!C233</f>
        <v>পিস</v>
      </c>
      <c r="E232" s="33">
        <f>purchase!D233</f>
        <v>0</v>
      </c>
      <c r="F232" s="33">
        <f>purchase!F233</f>
        <v>0</v>
      </c>
      <c r="G232" s="33">
        <f>purchase!H233</f>
        <v>0</v>
      </c>
      <c r="H232" s="33">
        <f>purchase!J233</f>
        <v>0</v>
      </c>
      <c r="I232" s="33">
        <f>purchase!L233</f>
        <v>0</v>
      </c>
      <c r="J232" s="33">
        <f>purchase!N233</f>
        <v>0</v>
      </c>
      <c r="K232" s="33">
        <f>purchase!P233</f>
        <v>0</v>
      </c>
      <c r="L232" s="33">
        <f>purchase!R233</f>
        <v>0</v>
      </c>
      <c r="M232" s="21">
        <f>purchase!V233</f>
        <v>0</v>
      </c>
      <c r="N232" s="257" t="str">
        <f t="shared" si="3"/>
        <v>×</v>
      </c>
      <c r="O232" s="25"/>
    </row>
    <row r="233" spans="1:15" ht="16.5" x14ac:dyDescent="0.3">
      <c r="A233" s="21">
        <f>SUBTOTAL(103,B$4:B233)</f>
        <v>83</v>
      </c>
      <c r="B233" s="21">
        <f>purchase!A234</f>
        <v>230</v>
      </c>
      <c r="C233" s="26" t="str">
        <f>purchase!B234</f>
        <v>কাপদই/কাপ আইসক্রিম</v>
      </c>
      <c r="D233" s="11" t="str">
        <f>purchase!C234</f>
        <v>পিস</v>
      </c>
      <c r="E233" s="33">
        <f>purchase!D234</f>
        <v>0</v>
      </c>
      <c r="F233" s="33">
        <f>purchase!F234</f>
        <v>0</v>
      </c>
      <c r="G233" s="33">
        <f>purchase!H234</f>
        <v>144</v>
      </c>
      <c r="H233" s="33">
        <f>purchase!J234</f>
        <v>126</v>
      </c>
      <c r="I233" s="33">
        <f>purchase!L234</f>
        <v>0</v>
      </c>
      <c r="J233" s="33">
        <f>purchase!N234</f>
        <v>0</v>
      </c>
      <c r="K233" s="33">
        <f>purchase!P234</f>
        <v>0</v>
      </c>
      <c r="L233" s="33">
        <f>purchase!R234</f>
        <v>0</v>
      </c>
      <c r="M233" s="21">
        <f>purchase!V234</f>
        <v>6750</v>
      </c>
      <c r="N233" s="257" t="str">
        <f t="shared" si="3"/>
        <v>OK</v>
      </c>
      <c r="O233" s="25"/>
    </row>
    <row r="234" spans="1:15" ht="16.5" hidden="1" x14ac:dyDescent="0.3">
      <c r="A234" s="21">
        <f>SUBTOTAL(103,B$4:B234)</f>
        <v>83</v>
      </c>
      <c r="B234" s="21">
        <f>purchase!A235</f>
        <v>231</v>
      </c>
      <c r="C234" s="26" t="str">
        <f>purchase!B235</f>
        <v xml:space="preserve">চমচম </v>
      </c>
      <c r="D234" s="11" t="str">
        <f>purchase!C235</f>
        <v>কেজি</v>
      </c>
      <c r="E234" s="33">
        <f>purchase!D235</f>
        <v>0</v>
      </c>
      <c r="F234" s="33">
        <f>purchase!F235</f>
        <v>0</v>
      </c>
      <c r="G234" s="33">
        <f>purchase!H235</f>
        <v>0</v>
      </c>
      <c r="H234" s="33">
        <f>purchase!J235</f>
        <v>0</v>
      </c>
      <c r="I234" s="33">
        <f>purchase!L235</f>
        <v>0</v>
      </c>
      <c r="J234" s="33">
        <f>purchase!N235</f>
        <v>0</v>
      </c>
      <c r="K234" s="33">
        <f>purchase!P235</f>
        <v>0</v>
      </c>
      <c r="L234" s="33">
        <f>purchase!R235</f>
        <v>0</v>
      </c>
      <c r="M234" s="31">
        <f>purchase!V235</f>
        <v>0</v>
      </c>
      <c r="N234" s="257" t="str">
        <f t="shared" si="3"/>
        <v>×</v>
      </c>
      <c r="O234" s="25"/>
    </row>
    <row r="235" spans="1:15" ht="16.5" hidden="1" x14ac:dyDescent="0.3">
      <c r="A235" s="21">
        <f>SUBTOTAL(103,B$4:B235)</f>
        <v>83</v>
      </c>
      <c r="B235" s="21">
        <f>purchase!A236</f>
        <v>232</v>
      </c>
      <c r="C235" s="26" t="str">
        <f>purchase!B236</f>
        <v>রসমালাই</v>
      </c>
      <c r="D235" s="11" t="str">
        <f>purchase!C236</f>
        <v>কেজি</v>
      </c>
      <c r="E235" s="33">
        <f>purchase!D236</f>
        <v>0</v>
      </c>
      <c r="F235" s="33">
        <f>purchase!F236</f>
        <v>0</v>
      </c>
      <c r="G235" s="33">
        <f>purchase!H236</f>
        <v>0</v>
      </c>
      <c r="H235" s="33">
        <f>purchase!J236</f>
        <v>0</v>
      </c>
      <c r="I235" s="33">
        <f>purchase!L236</f>
        <v>0</v>
      </c>
      <c r="J235" s="33">
        <f>purchase!N236</f>
        <v>0</v>
      </c>
      <c r="K235" s="33">
        <f>purchase!P236</f>
        <v>0</v>
      </c>
      <c r="L235" s="33">
        <f>purchase!R236</f>
        <v>0</v>
      </c>
      <c r="M235" s="31">
        <f>purchase!V236</f>
        <v>0</v>
      </c>
      <c r="N235" s="257" t="str">
        <f t="shared" si="3"/>
        <v>×</v>
      </c>
      <c r="O235" s="25"/>
    </row>
    <row r="236" spans="1:15" ht="16.5" hidden="1" x14ac:dyDescent="0.3">
      <c r="A236" s="21">
        <f>SUBTOTAL(103,B$4:B236)</f>
        <v>83</v>
      </c>
      <c r="B236" s="21">
        <f>purchase!A237</f>
        <v>233</v>
      </c>
      <c r="C236" s="26" t="str">
        <f>purchase!B237</f>
        <v>জর্দ্দামিষ্টি</v>
      </c>
      <c r="D236" s="11" t="str">
        <f>purchase!C237</f>
        <v>কেজি</v>
      </c>
      <c r="E236" s="33">
        <f>purchase!D237</f>
        <v>0</v>
      </c>
      <c r="F236" s="33">
        <f>purchase!F237</f>
        <v>0</v>
      </c>
      <c r="G236" s="33">
        <f>purchase!H237</f>
        <v>0</v>
      </c>
      <c r="H236" s="33">
        <f>purchase!J237</f>
        <v>0</v>
      </c>
      <c r="I236" s="33">
        <f>purchase!L237</f>
        <v>0</v>
      </c>
      <c r="J236" s="33">
        <f>purchase!N237</f>
        <v>0</v>
      </c>
      <c r="K236" s="33">
        <f>purchase!P237</f>
        <v>0</v>
      </c>
      <c r="L236" s="33">
        <f>purchase!R237</f>
        <v>0</v>
      </c>
      <c r="M236" s="31">
        <f>purchase!V237</f>
        <v>0</v>
      </c>
      <c r="N236" s="257" t="str">
        <f t="shared" si="3"/>
        <v>×</v>
      </c>
      <c r="O236" s="25"/>
    </row>
    <row r="237" spans="1:15" ht="16.5" hidden="1" x14ac:dyDescent="0.3">
      <c r="A237" s="21">
        <f>SUBTOTAL(103,B$4:B237)</f>
        <v>83</v>
      </c>
      <c r="B237" s="21">
        <f>purchase!A238</f>
        <v>234</v>
      </c>
      <c r="C237" s="26" t="str">
        <f>purchase!B238</f>
        <v>কালোজাম</v>
      </c>
      <c r="D237" s="11" t="str">
        <f>purchase!C238</f>
        <v>কেজি</v>
      </c>
      <c r="E237" s="33">
        <f>purchase!D238</f>
        <v>0</v>
      </c>
      <c r="F237" s="33">
        <f>purchase!F238</f>
        <v>0</v>
      </c>
      <c r="G237" s="33">
        <f>purchase!H238</f>
        <v>0</v>
      </c>
      <c r="H237" s="33">
        <f>purchase!J238</f>
        <v>0</v>
      </c>
      <c r="I237" s="33">
        <f>purchase!L238</f>
        <v>0</v>
      </c>
      <c r="J237" s="33">
        <f>purchase!N238</f>
        <v>0</v>
      </c>
      <c r="K237" s="33">
        <f>purchase!P238</f>
        <v>0</v>
      </c>
      <c r="L237" s="33">
        <f>purchase!R238</f>
        <v>0</v>
      </c>
      <c r="M237" s="31">
        <f>purchase!V238</f>
        <v>0</v>
      </c>
      <c r="N237" s="257" t="str">
        <f t="shared" si="3"/>
        <v>×</v>
      </c>
      <c r="O237" s="25"/>
    </row>
    <row r="238" spans="1:15" ht="16.5" hidden="1" x14ac:dyDescent="0.3">
      <c r="A238" s="21">
        <f>SUBTOTAL(103,B$4:B238)</f>
        <v>83</v>
      </c>
      <c r="B238" s="21">
        <f>purchase!A239</f>
        <v>235</v>
      </c>
      <c r="C238" s="26" t="str">
        <f>purchase!B239</f>
        <v>দই (মিষ্টি/টক)</v>
      </c>
      <c r="D238" s="11" t="str">
        <f>purchase!C239</f>
        <v>কেজি</v>
      </c>
      <c r="E238" s="33">
        <f>purchase!D239</f>
        <v>0</v>
      </c>
      <c r="F238" s="33">
        <f>purchase!F239</f>
        <v>0</v>
      </c>
      <c r="G238" s="33">
        <f>purchase!H239</f>
        <v>0</v>
      </c>
      <c r="H238" s="33">
        <f>purchase!J239</f>
        <v>0</v>
      </c>
      <c r="I238" s="33">
        <f>purchase!L239</f>
        <v>0</v>
      </c>
      <c r="J238" s="33">
        <f>purchase!N239</f>
        <v>0</v>
      </c>
      <c r="K238" s="33">
        <f>purchase!P239</f>
        <v>0</v>
      </c>
      <c r="L238" s="33">
        <f>purchase!R239</f>
        <v>0</v>
      </c>
      <c r="M238" s="31">
        <f>purchase!V239</f>
        <v>0</v>
      </c>
      <c r="N238" s="257" t="str">
        <f t="shared" si="3"/>
        <v>×</v>
      </c>
      <c r="O238" s="25"/>
    </row>
    <row r="239" spans="1:15" ht="16.5" hidden="1" x14ac:dyDescent="0.3">
      <c r="A239" s="21">
        <f>SUBTOTAL(103,B$4:B239)</f>
        <v>83</v>
      </c>
      <c r="B239" s="21">
        <f>purchase!A240</f>
        <v>236</v>
      </c>
      <c r="C239" s="26" t="str">
        <f>purchase!B240</f>
        <v>রসগোল্লা/বালুসাই</v>
      </c>
      <c r="D239" s="11" t="str">
        <f>purchase!C240</f>
        <v>কেজি</v>
      </c>
      <c r="E239" s="33">
        <f>purchase!D240</f>
        <v>0</v>
      </c>
      <c r="F239" s="33">
        <f>purchase!F240</f>
        <v>0</v>
      </c>
      <c r="G239" s="33">
        <f>purchase!H240</f>
        <v>0</v>
      </c>
      <c r="H239" s="33">
        <f>purchase!J240</f>
        <v>0</v>
      </c>
      <c r="I239" s="33">
        <f>purchase!L240</f>
        <v>0</v>
      </c>
      <c r="J239" s="33">
        <f>purchase!N240</f>
        <v>0</v>
      </c>
      <c r="K239" s="33">
        <f>purchase!P240</f>
        <v>0</v>
      </c>
      <c r="L239" s="33">
        <f>purchase!R240</f>
        <v>0</v>
      </c>
      <c r="M239" s="31">
        <f>purchase!V240</f>
        <v>0</v>
      </c>
      <c r="N239" s="257" t="str">
        <f t="shared" si="3"/>
        <v>×</v>
      </c>
      <c r="O239" s="25"/>
    </row>
    <row r="240" spans="1:15" ht="16.5" hidden="1" x14ac:dyDescent="0.3">
      <c r="A240" s="21">
        <f>SUBTOTAL(103,B$4:B240)</f>
        <v>83</v>
      </c>
      <c r="B240" s="21">
        <f>purchase!A241</f>
        <v>237</v>
      </c>
      <c r="C240" s="26" t="str">
        <f>purchase!B241</f>
        <v>জিলাপী/রেশমী জিলাপী</v>
      </c>
      <c r="D240" s="11" t="str">
        <f>purchase!C241</f>
        <v>কেজি</v>
      </c>
      <c r="E240" s="33">
        <f>purchase!D241</f>
        <v>0</v>
      </c>
      <c r="F240" s="33">
        <f>purchase!F241</f>
        <v>0</v>
      </c>
      <c r="G240" s="33">
        <f>purchase!H241</f>
        <v>0</v>
      </c>
      <c r="H240" s="33">
        <f>purchase!J241</f>
        <v>0</v>
      </c>
      <c r="I240" s="33">
        <f>purchase!L241</f>
        <v>0</v>
      </c>
      <c r="J240" s="33">
        <f>purchase!N241</f>
        <v>0</v>
      </c>
      <c r="K240" s="33">
        <f>purchase!P241</f>
        <v>0</v>
      </c>
      <c r="L240" s="33">
        <f>purchase!R241</f>
        <v>0</v>
      </c>
      <c r="M240" s="31">
        <f>purchase!V241</f>
        <v>0</v>
      </c>
      <c r="N240" s="257" t="str">
        <f t="shared" si="3"/>
        <v>×</v>
      </c>
      <c r="O240" s="25"/>
    </row>
    <row r="241" spans="1:17" ht="16.5" hidden="1" x14ac:dyDescent="0.3">
      <c r="A241" s="21">
        <f>SUBTOTAL(103,B$4:B241)</f>
        <v>83</v>
      </c>
      <c r="B241" s="21">
        <f>purchase!A242</f>
        <v>238</v>
      </c>
      <c r="C241" s="26" t="str">
        <f>purchase!B242</f>
        <v>খেজুর গুড়</v>
      </c>
      <c r="D241" s="11" t="str">
        <f>purchase!C242</f>
        <v>কেজি</v>
      </c>
      <c r="E241" s="33">
        <f>purchase!D242</f>
        <v>0</v>
      </c>
      <c r="F241" s="33">
        <f>purchase!F242</f>
        <v>0</v>
      </c>
      <c r="G241" s="33">
        <f>purchase!H242</f>
        <v>0</v>
      </c>
      <c r="H241" s="33">
        <f>purchase!J242</f>
        <v>0</v>
      </c>
      <c r="I241" s="33">
        <f>purchase!L242</f>
        <v>0</v>
      </c>
      <c r="J241" s="33">
        <f>purchase!N242</f>
        <v>0</v>
      </c>
      <c r="K241" s="33">
        <f>purchase!P242</f>
        <v>0</v>
      </c>
      <c r="L241" s="33">
        <f>purchase!R242</f>
        <v>0</v>
      </c>
      <c r="M241" s="21">
        <f>purchase!V242</f>
        <v>0</v>
      </c>
      <c r="N241" s="257" t="str">
        <f t="shared" si="3"/>
        <v>×</v>
      </c>
      <c r="O241" s="25"/>
    </row>
    <row r="242" spans="1:17" ht="16.5" hidden="1" x14ac:dyDescent="0.3">
      <c r="A242" s="21">
        <f>SUBTOTAL(103,B$4:B242)</f>
        <v>83</v>
      </c>
      <c r="B242" s="21">
        <f>purchase!A243</f>
        <v>239</v>
      </c>
      <c r="C242" s="26" t="str">
        <f>purchase!B243</f>
        <v>চানাচুর</v>
      </c>
      <c r="D242" s="11" t="str">
        <f>purchase!C243</f>
        <v>কেজি</v>
      </c>
      <c r="E242" s="33">
        <f>purchase!D243</f>
        <v>0</v>
      </c>
      <c r="F242" s="33">
        <f>purchase!F243</f>
        <v>0</v>
      </c>
      <c r="G242" s="33">
        <f>purchase!H243</f>
        <v>0</v>
      </c>
      <c r="H242" s="33">
        <f>purchase!J243</f>
        <v>0</v>
      </c>
      <c r="I242" s="33">
        <f>purchase!L243</f>
        <v>0</v>
      </c>
      <c r="J242" s="33">
        <f>purchase!N243</f>
        <v>0</v>
      </c>
      <c r="K242" s="33">
        <f>purchase!P243</f>
        <v>0</v>
      </c>
      <c r="L242" s="33">
        <f>purchase!R243</f>
        <v>0</v>
      </c>
      <c r="M242" s="31">
        <f>purchase!V243</f>
        <v>0</v>
      </c>
      <c r="N242" s="257" t="str">
        <f t="shared" si="3"/>
        <v>×</v>
      </c>
      <c r="O242" s="25"/>
    </row>
    <row r="243" spans="1:17" ht="16.5" hidden="1" x14ac:dyDescent="0.3">
      <c r="A243" s="21">
        <f>SUBTOTAL(103,B$4:B243)</f>
        <v>83</v>
      </c>
      <c r="B243" s="21">
        <f>purchase!A244</f>
        <v>240</v>
      </c>
      <c r="C243" s="26" t="str">
        <f>purchase!B244</f>
        <v>ফক্স চকলেট</v>
      </c>
      <c r="D243" s="11" t="str">
        <f>purchase!C244</f>
        <v>পিস</v>
      </c>
      <c r="E243" s="33">
        <f>purchase!D244</f>
        <v>0</v>
      </c>
      <c r="F243" s="33">
        <f>purchase!F244</f>
        <v>0</v>
      </c>
      <c r="G243" s="33">
        <f>purchase!H244</f>
        <v>0</v>
      </c>
      <c r="H243" s="33">
        <f>purchase!J244</f>
        <v>0</v>
      </c>
      <c r="I243" s="33">
        <f>purchase!L244</f>
        <v>0</v>
      </c>
      <c r="J243" s="33">
        <f>purchase!N244</f>
        <v>0</v>
      </c>
      <c r="K243" s="33">
        <f>purchase!P244</f>
        <v>0</v>
      </c>
      <c r="L243" s="33">
        <f>purchase!R244</f>
        <v>0</v>
      </c>
      <c r="M243" s="31">
        <f>purchase!V244</f>
        <v>0</v>
      </c>
      <c r="N243" s="257" t="str">
        <f t="shared" si="3"/>
        <v>×</v>
      </c>
      <c r="O243" s="25"/>
    </row>
    <row r="244" spans="1:17" ht="16.5" x14ac:dyDescent="0.3">
      <c r="A244" s="21">
        <f>SUBTOTAL(103,B$4:B244)</f>
        <v>84</v>
      </c>
      <c r="B244" s="21">
        <f>purchase!A245</f>
        <v>241</v>
      </c>
      <c r="C244" s="26" t="str">
        <f>purchase!B245</f>
        <v>পরোটা/রুটি/বন</v>
      </c>
      <c r="D244" s="11" t="str">
        <f>purchase!C245</f>
        <v>পিস</v>
      </c>
      <c r="E244" s="33">
        <f>purchase!D245</f>
        <v>81</v>
      </c>
      <c r="F244" s="33">
        <f>purchase!F245</f>
        <v>86</v>
      </c>
      <c r="G244" s="33">
        <f>purchase!H245</f>
        <v>98</v>
      </c>
      <c r="H244" s="33">
        <f>purchase!J245</f>
        <v>40</v>
      </c>
      <c r="I244" s="33">
        <f>purchase!L245</f>
        <v>0</v>
      </c>
      <c r="J244" s="33">
        <f>purchase!N245</f>
        <v>0</v>
      </c>
      <c r="K244" s="33">
        <f>purchase!P245</f>
        <v>0</v>
      </c>
      <c r="L244" s="33">
        <f>purchase!R245</f>
        <v>0</v>
      </c>
      <c r="M244" s="21">
        <f>purchase!V245</f>
        <v>2929</v>
      </c>
      <c r="N244" s="257" t="str">
        <f t="shared" si="3"/>
        <v>OK</v>
      </c>
      <c r="O244" s="25"/>
    </row>
    <row r="245" spans="1:17" ht="16.5" hidden="1" x14ac:dyDescent="0.3">
      <c r="A245" s="21">
        <f>SUBTOTAL(103,B$4:B245)</f>
        <v>84</v>
      </c>
      <c r="B245" s="21">
        <f>purchase!A246</f>
        <v>242</v>
      </c>
      <c r="C245" s="26" t="str">
        <f>purchase!B246</f>
        <v>থাই স্যুপ</v>
      </c>
      <c r="D245" s="11" t="str">
        <f>purchase!C246</f>
        <v>কেজি</v>
      </c>
      <c r="E245" s="33">
        <f>purchase!D246</f>
        <v>0</v>
      </c>
      <c r="F245" s="33">
        <f>purchase!F246</f>
        <v>0</v>
      </c>
      <c r="G245" s="33">
        <f>purchase!H246</f>
        <v>0</v>
      </c>
      <c r="H245" s="33">
        <f>purchase!J246</f>
        <v>0</v>
      </c>
      <c r="I245" s="33">
        <f>purchase!L246</f>
        <v>0</v>
      </c>
      <c r="J245" s="33">
        <f>purchase!N246</f>
        <v>0</v>
      </c>
      <c r="K245" s="33">
        <f>purchase!P246</f>
        <v>0</v>
      </c>
      <c r="L245" s="33">
        <f>purchase!R246</f>
        <v>0</v>
      </c>
      <c r="M245" s="31">
        <f>purchase!V246</f>
        <v>0</v>
      </c>
      <c r="N245" s="257" t="str">
        <f t="shared" si="3"/>
        <v>×</v>
      </c>
      <c r="O245" s="25"/>
    </row>
    <row r="246" spans="1:17" ht="16.5" hidden="1" x14ac:dyDescent="0.3">
      <c r="A246" s="21">
        <f>SUBTOTAL(103,B$4:B246)</f>
        <v>84</v>
      </c>
      <c r="B246" s="21">
        <f>purchase!A247</f>
        <v>243</v>
      </c>
      <c r="C246" s="26" t="str">
        <f>purchase!B247</f>
        <v>বাটার</v>
      </c>
      <c r="D246" s="11" t="str">
        <f>purchase!C247</f>
        <v>কেজি</v>
      </c>
      <c r="E246" s="33">
        <f>purchase!D247</f>
        <v>0</v>
      </c>
      <c r="F246" s="33">
        <f>purchase!F247</f>
        <v>0</v>
      </c>
      <c r="G246" s="33">
        <f>purchase!H247</f>
        <v>0</v>
      </c>
      <c r="H246" s="33">
        <f>purchase!J247</f>
        <v>0</v>
      </c>
      <c r="I246" s="33">
        <f>purchase!L247</f>
        <v>0</v>
      </c>
      <c r="J246" s="33">
        <f>purchase!N247</f>
        <v>0</v>
      </c>
      <c r="K246" s="33">
        <f>purchase!P247</f>
        <v>0</v>
      </c>
      <c r="L246" s="33">
        <f>purchase!R247</f>
        <v>0</v>
      </c>
      <c r="M246" s="21">
        <f>purchase!V247</f>
        <v>0</v>
      </c>
      <c r="N246" s="257" t="str">
        <f t="shared" si="3"/>
        <v>×</v>
      </c>
      <c r="O246" s="25"/>
    </row>
    <row r="247" spans="1:17" ht="16.5" x14ac:dyDescent="0.3">
      <c r="A247" s="21">
        <f>SUBTOTAL(103,B$4:B247)</f>
        <v>85</v>
      </c>
      <c r="B247" s="21">
        <f>purchase!A248</f>
        <v>244</v>
      </c>
      <c r="C247" s="26" t="str">
        <f>purchase!B248</f>
        <v>বাবুর্চী বিল</v>
      </c>
      <c r="D247" s="11" t="str">
        <f>purchase!C248</f>
        <v>জন</v>
      </c>
      <c r="E247" s="33">
        <f>purchase!D248</f>
        <v>0</v>
      </c>
      <c r="F247" s="33">
        <f>purchase!F248</f>
        <v>0</v>
      </c>
      <c r="G247" s="33">
        <f>purchase!H248</f>
        <v>500</v>
      </c>
      <c r="H247" s="33">
        <f>purchase!J248</f>
        <v>0</v>
      </c>
      <c r="I247" s="33">
        <f>purchase!L248</f>
        <v>0</v>
      </c>
      <c r="J247" s="33">
        <f>purchase!N248</f>
        <v>0</v>
      </c>
      <c r="K247" s="33">
        <f>purchase!P248</f>
        <v>0</v>
      </c>
      <c r="L247" s="33">
        <f>purchase!R248</f>
        <v>0</v>
      </c>
      <c r="M247" s="21">
        <f>purchase!V248</f>
        <v>10000</v>
      </c>
      <c r="N247" s="257" t="str">
        <f t="shared" si="3"/>
        <v>OK</v>
      </c>
      <c r="O247" s="25"/>
    </row>
    <row r="248" spans="1:17" ht="15" customHeight="1" x14ac:dyDescent="0.3">
      <c r="A248" s="21">
        <f>SUBTOTAL(103,B$4:B248)</f>
        <v>86</v>
      </c>
      <c r="B248" s="21">
        <f>purchase!A249</f>
        <v>245</v>
      </c>
      <c r="C248" s="26" t="str">
        <f>purchase!B249</f>
        <v>বিবিধ</v>
      </c>
      <c r="D248" s="11" t="str">
        <f>purchase!C249</f>
        <v>টাকা</v>
      </c>
      <c r="E248" s="33">
        <f>purchase!D249</f>
        <v>0</v>
      </c>
      <c r="F248" s="33">
        <f>purchase!F249</f>
        <v>0</v>
      </c>
      <c r="G248" s="33">
        <f>purchase!H249</f>
        <v>1990</v>
      </c>
      <c r="H248" s="33">
        <f>purchase!J249</f>
        <v>4286</v>
      </c>
      <c r="I248" s="33">
        <f>purchase!L249</f>
        <v>0</v>
      </c>
      <c r="J248" s="33">
        <f>purchase!N249</f>
        <v>0</v>
      </c>
      <c r="K248" s="33">
        <f>purchase!P249</f>
        <v>0</v>
      </c>
      <c r="L248" s="33">
        <f>purchase!R249</f>
        <v>0</v>
      </c>
      <c r="M248" s="21">
        <f>purchase!V249</f>
        <v>6276</v>
      </c>
      <c r="N248" s="257" t="str">
        <f t="shared" si="3"/>
        <v>OK</v>
      </c>
      <c r="O248" s="25"/>
    </row>
    <row r="249" spans="1:17" ht="16.5" x14ac:dyDescent="0.3">
      <c r="A249" s="21">
        <f>SUBTOTAL(103,B$4:B249)</f>
        <v>87</v>
      </c>
      <c r="B249" s="21">
        <f>purchase!A250</f>
        <v>246</v>
      </c>
      <c r="C249" s="26" t="str">
        <f>purchase!B250</f>
        <v>রিক্সাভাড়া/গাড়ী ভাড়া</v>
      </c>
      <c r="D249" s="11" t="str">
        <f>purchase!C250</f>
        <v>টাকা</v>
      </c>
      <c r="E249" s="33">
        <f>purchase!D250</f>
        <v>0</v>
      </c>
      <c r="F249" s="33">
        <f>purchase!F250</f>
        <v>0</v>
      </c>
      <c r="G249" s="33">
        <f>purchase!H250</f>
        <v>270</v>
      </c>
      <c r="H249" s="33">
        <f>purchase!J250</f>
        <v>200</v>
      </c>
      <c r="I249" s="33">
        <f>purchase!L250</f>
        <v>0</v>
      </c>
      <c r="J249" s="33">
        <f>purchase!N250</f>
        <v>0</v>
      </c>
      <c r="K249" s="33">
        <f>purchase!P250</f>
        <v>0</v>
      </c>
      <c r="L249" s="33">
        <f>purchase!R250</f>
        <v>0</v>
      </c>
      <c r="M249" s="21">
        <f>purchase!V250</f>
        <v>470</v>
      </c>
      <c r="N249" s="257" t="str">
        <f t="shared" si="3"/>
        <v>OK</v>
      </c>
      <c r="O249" s="25"/>
    </row>
    <row r="250" spans="1:17" ht="16.5" x14ac:dyDescent="0.3">
      <c r="A250" s="21">
        <f>SUBTOTAL(103,B$4:B250)</f>
        <v>88</v>
      </c>
      <c r="B250" s="21">
        <f>purchase!A251</f>
        <v>247</v>
      </c>
      <c r="C250" s="26" t="str">
        <f>purchase!B251</f>
        <v>ক্রোকারিজ/ডেকোরেটর বিল</v>
      </c>
      <c r="D250" s="11" t="str">
        <f>purchase!C251</f>
        <v>টাকা</v>
      </c>
      <c r="E250" s="33">
        <f>purchase!D251</f>
        <v>0</v>
      </c>
      <c r="F250" s="33">
        <f>purchase!F251</f>
        <v>0</v>
      </c>
      <c r="G250" s="33">
        <f>purchase!H251</f>
        <v>7000</v>
      </c>
      <c r="H250" s="33">
        <f>purchase!J251</f>
        <v>0</v>
      </c>
      <c r="I250" s="33">
        <f>purchase!L251</f>
        <v>0</v>
      </c>
      <c r="J250" s="33">
        <f>purchase!N251</f>
        <v>0</v>
      </c>
      <c r="K250" s="33">
        <f>purchase!P251</f>
        <v>0</v>
      </c>
      <c r="L250" s="33">
        <f>purchase!R251</f>
        <v>0</v>
      </c>
      <c r="M250" s="21">
        <f>purchase!V251</f>
        <v>7000</v>
      </c>
      <c r="N250" s="257" t="str">
        <f t="shared" si="3"/>
        <v>OK</v>
      </c>
      <c r="O250" s="25"/>
    </row>
    <row r="251" spans="1:17" ht="16.5" x14ac:dyDescent="0.3">
      <c r="A251" s="21">
        <f>SUBTOTAL(103,B$4:B251)</f>
        <v>89</v>
      </c>
      <c r="B251" s="21">
        <f>purchase!A252</f>
        <v>248</v>
      </c>
      <c r="C251" s="26" t="str">
        <f>purchase!B252</f>
        <v>মাছ কাটা</v>
      </c>
      <c r="D251" s="11" t="str">
        <f>purchase!C252</f>
        <v>টাকা</v>
      </c>
      <c r="E251" s="33">
        <f>purchase!D252</f>
        <v>90</v>
      </c>
      <c r="F251" s="33">
        <f>purchase!F252</f>
        <v>0</v>
      </c>
      <c r="G251" s="33">
        <f>purchase!H252</f>
        <v>560</v>
      </c>
      <c r="H251" s="33">
        <f>purchase!J252</f>
        <v>60</v>
      </c>
      <c r="I251" s="33">
        <f>purchase!L252</f>
        <v>0</v>
      </c>
      <c r="J251" s="33">
        <f>purchase!N252</f>
        <v>0</v>
      </c>
      <c r="K251" s="33">
        <f>purchase!P252</f>
        <v>0</v>
      </c>
      <c r="L251" s="33">
        <f>purchase!R252</f>
        <v>0</v>
      </c>
      <c r="M251" s="21">
        <f>purchase!V252</f>
        <v>710</v>
      </c>
      <c r="N251" s="257" t="str">
        <f t="shared" si="3"/>
        <v>OK</v>
      </c>
      <c r="O251" s="25"/>
    </row>
    <row r="252" spans="1:17" ht="16.5" x14ac:dyDescent="0.3">
      <c r="A252" s="21">
        <f>SUBTOTAL(103,B$4:B252)</f>
        <v>90</v>
      </c>
      <c r="B252" s="21">
        <f>purchase!A253</f>
        <v>249</v>
      </c>
      <c r="C252" s="26" t="str">
        <f>purchase!B253</f>
        <v>মিনতি</v>
      </c>
      <c r="D252" s="11" t="str">
        <f>purchase!C253</f>
        <v>টাকা</v>
      </c>
      <c r="E252" s="33">
        <f>purchase!D253</f>
        <v>200</v>
      </c>
      <c r="F252" s="33">
        <f>purchase!F253</f>
        <v>380</v>
      </c>
      <c r="G252" s="33">
        <f>purchase!H253</f>
        <v>1340</v>
      </c>
      <c r="H252" s="33">
        <f>purchase!J253</f>
        <v>310</v>
      </c>
      <c r="I252" s="33">
        <f>purchase!L253</f>
        <v>0</v>
      </c>
      <c r="J252" s="33">
        <f>purchase!N253</f>
        <v>0</v>
      </c>
      <c r="K252" s="33">
        <f>purchase!P253</f>
        <v>0</v>
      </c>
      <c r="L252" s="33">
        <f>purchase!R253</f>
        <v>0</v>
      </c>
      <c r="M252" s="21">
        <f>purchase!V253</f>
        <v>2230</v>
      </c>
      <c r="N252" s="257" t="str">
        <f t="shared" si="3"/>
        <v>OK</v>
      </c>
      <c r="O252" s="25"/>
    </row>
    <row r="253" spans="1:17" ht="16.5" x14ac:dyDescent="0.3">
      <c r="A253" s="21">
        <f>SUBTOTAL(103,B$4:B253)</f>
        <v>91</v>
      </c>
      <c r="B253" s="21">
        <f>purchase!A254</f>
        <v>250</v>
      </c>
      <c r="C253" s="26" t="str">
        <f>purchase!B254</f>
        <v xml:space="preserve">অতিরিক্ত জনবল বাবদ </v>
      </c>
      <c r="D253" s="32" t="str">
        <f>purchase!C254</f>
        <v>টাকা</v>
      </c>
      <c r="E253" s="31">
        <f>purchase!D254</f>
        <v>1400</v>
      </c>
      <c r="F253" s="31">
        <f>purchase!F254</f>
        <v>1200</v>
      </c>
      <c r="G253" s="31">
        <f>purchase!H254</f>
        <v>9000</v>
      </c>
      <c r="H253" s="31">
        <f>purchase!J254</f>
        <v>3000</v>
      </c>
      <c r="I253" s="31">
        <f>purchase!L254</f>
        <v>0</v>
      </c>
      <c r="J253" s="33">
        <f>purchase!N254</f>
        <v>0</v>
      </c>
      <c r="K253" s="33">
        <f>purchase!P254</f>
        <v>0</v>
      </c>
      <c r="L253" s="33">
        <f>purchase!R254</f>
        <v>0</v>
      </c>
      <c r="M253" s="21">
        <f>purchase!V254</f>
        <v>14600</v>
      </c>
      <c r="N253" s="257" t="str">
        <f t="shared" si="3"/>
        <v>OK</v>
      </c>
      <c r="O253" s="25"/>
      <c r="Q253" t="b">
        <f>M254=purchase!W2</f>
        <v>1</v>
      </c>
    </row>
    <row r="254" spans="1:17" ht="16.5" x14ac:dyDescent="0.3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3" t="s">
        <v>238</v>
      </c>
      <c r="M254" s="21">
        <f>SUM(M4:M253)</f>
        <v>429952</v>
      </c>
      <c r="N254" s="257" t="str">
        <f t="shared" si="3"/>
        <v>OK</v>
      </c>
      <c r="O254" s="66"/>
    </row>
    <row r="255" spans="1:17" ht="16.5" hidden="1" x14ac:dyDescent="0.3">
      <c r="A255" s="22"/>
      <c r="B255" s="22"/>
      <c r="C255" s="10"/>
      <c r="D255" s="10"/>
      <c r="E255" s="29"/>
      <c r="F255" s="29"/>
      <c r="G255" s="29"/>
      <c r="H255" s="29"/>
      <c r="I255" s="29"/>
      <c r="J255" s="322"/>
      <c r="K255" s="322"/>
      <c r="L255" s="326"/>
      <c r="M255" s="322"/>
      <c r="N255" s="257" t="str">
        <f t="shared" si="3"/>
        <v>×</v>
      </c>
      <c r="O255" s="25"/>
    </row>
    <row r="256" spans="1:17" x14ac:dyDescent="0.25">
      <c r="I256" s="323"/>
      <c r="J256" s="323"/>
      <c r="K256" s="323"/>
      <c r="L256" s="323"/>
      <c r="M256" s="323"/>
    </row>
    <row r="257" spans="9:13" x14ac:dyDescent="0.25">
      <c r="I257"/>
      <c r="J257"/>
      <c r="K257"/>
      <c r="L257"/>
      <c r="M257"/>
    </row>
    <row r="258" spans="9:13" x14ac:dyDescent="0.25">
      <c r="I258"/>
      <c r="J258"/>
      <c r="K258"/>
      <c r="L258"/>
      <c r="M258" s="9"/>
    </row>
    <row r="259" spans="9:13" x14ac:dyDescent="0.25">
      <c r="I259"/>
      <c r="J259"/>
      <c r="K259"/>
      <c r="L259"/>
      <c r="M259"/>
    </row>
    <row r="260" spans="9:13" x14ac:dyDescent="0.25">
      <c r="I260" s="322"/>
      <c r="J260" s="322"/>
      <c r="K260" s="322"/>
      <c r="L260" s="322"/>
      <c r="M260" s="322"/>
    </row>
  </sheetData>
  <autoFilter ref="N1:N260" xr:uid="{00000000-0009-0000-0000-000003000000}">
    <filterColumn colId="0">
      <filters blank="1">
        <filter val="OK"/>
        <filter val="Sort"/>
      </filters>
    </filterColumn>
  </autoFilter>
  <mergeCells count="10">
    <mergeCell ref="N2:N3"/>
    <mergeCell ref="I260:M260"/>
    <mergeCell ref="I256:M256"/>
    <mergeCell ref="A1:M1"/>
    <mergeCell ref="J255:M255"/>
    <mergeCell ref="A2:A3"/>
    <mergeCell ref="B2:B3"/>
    <mergeCell ref="C2:C3"/>
    <mergeCell ref="D2:D3"/>
    <mergeCell ref="M2:M3"/>
  </mergeCells>
  <conditionalFormatting sqref="N2:O2">
    <cfRule type="cellIs" dxfId="41" priority="7" operator="equal">
      <formula>"NZ"</formula>
    </cfRule>
    <cfRule type="cellIs" dxfId="40" priority="8" operator="equal">
      <formula>"OK"</formula>
    </cfRule>
  </conditionalFormatting>
  <conditionalFormatting sqref="O4:O253 O255 N4:N255">
    <cfRule type="cellIs" dxfId="39" priority="3" operator="equal">
      <formula>"NZ"</formula>
    </cfRule>
    <cfRule type="cellIs" dxfId="38" priority="4" operator="equal">
      <formula>"OK"</formula>
    </cfRule>
  </conditionalFormatting>
  <conditionalFormatting sqref="O7">
    <cfRule type="cellIs" dxfId="37" priority="2" operator="equal">
      <formula>"×"</formula>
    </cfRule>
  </conditionalFormatting>
  <conditionalFormatting sqref="N1:N2 N4:N1048576">
    <cfRule type="cellIs" dxfId="36" priority="1" operator="equal">
      <formula>"×"</formula>
    </cfRule>
  </conditionalFormatting>
  <pageMargins left="0.4" right="0.4" top="0.4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AA498"/>
  <sheetViews>
    <sheetView zoomScaleNormal="100" workbookViewId="0">
      <pane xSplit="3" ySplit="4" topLeftCell="D181" activePane="bottomRight" state="frozen"/>
      <selection pane="topRight" activeCell="D1" sqref="D1"/>
      <selection pane="bottomLeft" activeCell="A5" sqref="A5"/>
      <selection pane="bottomRight" activeCell="D1" sqref="D1:D1048576"/>
    </sheetView>
  </sheetViews>
  <sheetFormatPr defaultColWidth="15" defaultRowHeight="16.5" x14ac:dyDescent="0.35"/>
  <cols>
    <col min="1" max="1" width="6.7109375" style="167" customWidth="1"/>
    <col min="2" max="2" width="35.7109375" style="167" customWidth="1"/>
    <col min="3" max="3" width="15" style="133"/>
    <col min="4" max="5" width="15" style="133" customWidth="1"/>
    <col min="6" max="11" width="15" style="167" customWidth="1"/>
    <col min="12" max="19" width="15" style="82" customWidth="1"/>
    <col min="20" max="20" width="15" style="179" customWidth="1"/>
    <col min="21" max="22" width="15" style="82" customWidth="1"/>
    <col min="23" max="23" width="17.140625" style="82" customWidth="1"/>
    <col min="24" max="16384" width="15" style="82"/>
  </cols>
  <sheetData>
    <row r="1" spans="1:27" s="131" customFormat="1" ht="21" customHeight="1" x14ac:dyDescent="0.35">
      <c r="A1" s="81"/>
      <c r="B1" s="81"/>
      <c r="C1" s="124"/>
      <c r="D1" s="125" t="str">
        <f>IF(E1='1'!C22,"ঠিক","×")</f>
        <v>ঠিক</v>
      </c>
      <c r="E1" s="126">
        <f>SUM(E5:E254)</f>
        <v>15819</v>
      </c>
      <c r="F1" s="125" t="str">
        <f>IF(G1='2'!C59,"ঠিক","×")</f>
        <v>ঠিক</v>
      </c>
      <c r="G1" s="127">
        <f>SUM(G5:G254)</f>
        <v>24674</v>
      </c>
      <c r="H1" s="125" t="str">
        <f>IF(I1='3'!C27,"ঠিক","×")</f>
        <v>ঠিক</v>
      </c>
      <c r="I1" s="128">
        <f>SUM(I5:I254)</f>
        <v>344510</v>
      </c>
      <c r="J1" s="125" t="str">
        <f>IF(K1='4'!C29,"ঠিক","×")</f>
        <v>ঠিক</v>
      </c>
      <c r="K1" s="127">
        <f>SUM(K5:K254)</f>
        <v>44949</v>
      </c>
      <c r="L1" s="125" t="str">
        <f>IF(M1='5'!C24,"ঠিক","×")</f>
        <v>ঠিক</v>
      </c>
      <c r="M1" s="128">
        <f>SUM(M5:M254)</f>
        <v>0</v>
      </c>
      <c r="N1" s="125" t="str">
        <f>IF(O1='6'!C20,"ঠিক","×")</f>
        <v>ঠিক</v>
      </c>
      <c r="O1" s="127">
        <f>SUM(O5:O254)</f>
        <v>0</v>
      </c>
      <c r="P1" s="125" t="str">
        <f>IF(Q1='7'!C39,"ঠিক","×")</f>
        <v>ঠিক</v>
      </c>
      <c r="Q1" s="129">
        <f>SUM(Q5:Q254)</f>
        <v>0</v>
      </c>
      <c r="R1" s="125" t="str">
        <f>IF(S1='8'!C42,"ঠিক","×")</f>
        <v>ঠিক</v>
      </c>
      <c r="S1" s="127">
        <f>SUM(S5:S254)</f>
        <v>0</v>
      </c>
      <c r="T1" s="130"/>
    </row>
    <row r="2" spans="1:27" ht="27.75" customHeight="1" x14ac:dyDescent="0.35">
      <c r="A2" s="348" t="s">
        <v>0</v>
      </c>
      <c r="B2" s="348" t="s">
        <v>1</v>
      </c>
      <c r="C2" s="348" t="s">
        <v>2</v>
      </c>
      <c r="D2" s="355" t="s">
        <v>267</v>
      </c>
      <c r="E2" s="354"/>
      <c r="F2" s="352" t="s">
        <v>268</v>
      </c>
      <c r="G2" s="344"/>
      <c r="H2" s="341" t="s">
        <v>269</v>
      </c>
      <c r="I2" s="354"/>
      <c r="J2" s="352" t="s">
        <v>270</v>
      </c>
      <c r="K2" s="344"/>
      <c r="L2" s="341" t="s">
        <v>271</v>
      </c>
      <c r="M2" s="354"/>
      <c r="N2" s="352" t="s">
        <v>272</v>
      </c>
      <c r="O2" s="344"/>
      <c r="P2" s="341" t="s">
        <v>273</v>
      </c>
      <c r="Q2" s="342"/>
      <c r="R2" s="344" t="s">
        <v>274</v>
      </c>
      <c r="S2" s="344"/>
      <c r="T2" s="349" t="s">
        <v>12</v>
      </c>
      <c r="U2" s="351" t="s">
        <v>275</v>
      </c>
      <c r="V2" s="346" t="s">
        <v>14</v>
      </c>
      <c r="W2" s="132">
        <f>V256</f>
        <v>429952</v>
      </c>
      <c r="X2" s="133" t="s">
        <v>223</v>
      </c>
      <c r="Y2" s="133" t="s">
        <v>223</v>
      </c>
      <c r="Z2" s="133" t="s">
        <v>223</v>
      </c>
      <c r="AA2" s="133" t="s">
        <v>223</v>
      </c>
    </row>
    <row r="3" spans="1:27" ht="21" customHeight="1" x14ac:dyDescent="0.35">
      <c r="A3" s="348"/>
      <c r="B3" s="348"/>
      <c r="C3" s="348"/>
      <c r="D3" s="356">
        <f>Home!C7</f>
        <v>45712</v>
      </c>
      <c r="E3" s="338"/>
      <c r="F3" s="353">
        <f>D3+1</f>
        <v>45713</v>
      </c>
      <c r="G3" s="357"/>
      <c r="H3" s="337">
        <f>F3+1</f>
        <v>45714</v>
      </c>
      <c r="I3" s="338"/>
      <c r="J3" s="353">
        <f>H3+1</f>
        <v>45715</v>
      </c>
      <c r="K3" s="345"/>
      <c r="L3" s="337">
        <f>J3+1</f>
        <v>45716</v>
      </c>
      <c r="M3" s="338"/>
      <c r="N3" s="353">
        <f>L3+1</f>
        <v>45717</v>
      </c>
      <c r="O3" s="345"/>
      <c r="P3" s="337">
        <f>N3+1</f>
        <v>45718</v>
      </c>
      <c r="Q3" s="343"/>
      <c r="R3" s="345">
        <f>P3+1</f>
        <v>45719</v>
      </c>
      <c r="S3" s="345"/>
      <c r="T3" s="350"/>
      <c r="U3" s="348"/>
      <c r="V3" s="347"/>
      <c r="W3" s="134" t="str">
        <f>IF(ROUND(W2,2)=ROUND(Topsheet!D12,2),"ঠিক আছে","ভুল")</f>
        <v>ঠিক আছে</v>
      </c>
    </row>
    <row r="4" spans="1:27" ht="21" customHeight="1" x14ac:dyDescent="0.35">
      <c r="A4" s="348"/>
      <c r="B4" s="348"/>
      <c r="C4" s="348"/>
      <c r="D4" s="135" t="s">
        <v>336</v>
      </c>
      <c r="E4" s="136" t="s">
        <v>339</v>
      </c>
      <c r="F4" s="137" t="s">
        <v>336</v>
      </c>
      <c r="G4" s="138" t="s">
        <v>339</v>
      </c>
      <c r="H4" s="139" t="s">
        <v>336</v>
      </c>
      <c r="I4" s="136" t="s">
        <v>339</v>
      </c>
      <c r="J4" s="137" t="s">
        <v>336</v>
      </c>
      <c r="K4" s="138" t="s">
        <v>339</v>
      </c>
      <c r="L4" s="139" t="s">
        <v>336</v>
      </c>
      <c r="M4" s="136" t="s">
        <v>339</v>
      </c>
      <c r="N4" s="137" t="s">
        <v>336</v>
      </c>
      <c r="O4" s="138" t="s">
        <v>339</v>
      </c>
      <c r="P4" s="139" t="s">
        <v>336</v>
      </c>
      <c r="Q4" s="140" t="s">
        <v>339</v>
      </c>
      <c r="R4" s="138" t="s">
        <v>336</v>
      </c>
      <c r="S4" s="138" t="s">
        <v>339</v>
      </c>
      <c r="T4" s="350"/>
      <c r="U4" s="348"/>
      <c r="V4" s="347"/>
      <c r="W4" s="81"/>
    </row>
    <row r="5" spans="1:27" x14ac:dyDescent="0.35">
      <c r="A5" s="141">
        <v>1</v>
      </c>
      <c r="B5" s="142" t="s">
        <v>16</v>
      </c>
      <c r="C5" s="133" t="s">
        <v>9</v>
      </c>
      <c r="D5" s="143">
        <v>50</v>
      </c>
      <c r="E5" s="144">
        <v>4100</v>
      </c>
      <c r="F5" s="143"/>
      <c r="G5" s="144"/>
      <c r="H5" s="145">
        <v>50</v>
      </c>
      <c r="I5" s="144">
        <v>4050</v>
      </c>
      <c r="J5" s="143"/>
      <c r="K5" s="144"/>
      <c r="L5" s="145"/>
      <c r="M5" s="144"/>
      <c r="N5" s="143"/>
      <c r="O5" s="144"/>
      <c r="P5" s="145"/>
      <c r="Q5" s="146"/>
      <c r="R5" s="147"/>
      <c r="S5" s="144"/>
      <c r="T5" s="148">
        <f>R5+P5+N5+L5+J5+H5+F5+D5</f>
        <v>100</v>
      </c>
      <c r="U5" s="149">
        <f>IF(ISERR(V5/T5),store!D3,(V5/T5))</f>
        <v>81.5</v>
      </c>
      <c r="V5" s="150">
        <f t="shared" ref="V5:V68" si="0">E5+G5+I5+K5+M5+O5+Q5+S5</f>
        <v>8150</v>
      </c>
    </row>
    <row r="6" spans="1:27" x14ac:dyDescent="0.35">
      <c r="A6" s="141">
        <v>2</v>
      </c>
      <c r="B6" s="142" t="s">
        <v>237</v>
      </c>
      <c r="C6" s="133" t="s">
        <v>9</v>
      </c>
      <c r="D6" s="143"/>
      <c r="E6" s="144"/>
      <c r="F6" s="143"/>
      <c r="G6" s="144"/>
      <c r="H6" s="145"/>
      <c r="I6" s="144"/>
      <c r="J6" s="143"/>
      <c r="K6" s="144"/>
      <c r="L6" s="145"/>
      <c r="M6" s="144"/>
      <c r="N6" s="143"/>
      <c r="O6" s="144"/>
      <c r="P6" s="145"/>
      <c r="Q6" s="146"/>
      <c r="R6" s="147"/>
      <c r="S6" s="144"/>
      <c r="T6" s="148">
        <f t="shared" ref="T6:T69" si="1">R6+P6+N6+L6+J6+H6+F6+D6</f>
        <v>0</v>
      </c>
      <c r="U6" s="149">
        <f>IF(ISERR(V6/T6),store!D4,(V6/T6))</f>
        <v>0</v>
      </c>
      <c r="V6" s="150">
        <f t="shared" si="0"/>
        <v>0</v>
      </c>
    </row>
    <row r="7" spans="1:27" x14ac:dyDescent="0.35">
      <c r="A7" s="141">
        <v>3</v>
      </c>
      <c r="B7" s="142" t="s">
        <v>17</v>
      </c>
      <c r="C7" s="133" t="s">
        <v>9</v>
      </c>
      <c r="D7" s="143"/>
      <c r="E7" s="144"/>
      <c r="F7" s="143"/>
      <c r="G7" s="144"/>
      <c r="H7" s="145">
        <v>25</v>
      </c>
      <c r="I7" s="144">
        <v>2950</v>
      </c>
      <c r="J7" s="143"/>
      <c r="K7" s="144"/>
      <c r="L7" s="145"/>
      <c r="M7" s="144"/>
      <c r="N7" s="143"/>
      <c r="O7" s="144"/>
      <c r="P7" s="145"/>
      <c r="Q7" s="146"/>
      <c r="R7" s="147"/>
      <c r="S7" s="144"/>
      <c r="T7" s="148">
        <f t="shared" si="1"/>
        <v>25</v>
      </c>
      <c r="U7" s="149">
        <f>IF(ISERR(V7/T7),store!D5,(V7/T7))</f>
        <v>118</v>
      </c>
      <c r="V7" s="150">
        <f t="shared" si="0"/>
        <v>2950</v>
      </c>
    </row>
    <row r="8" spans="1:27" x14ac:dyDescent="0.35">
      <c r="A8" s="141">
        <v>4</v>
      </c>
      <c r="B8" s="142" t="s">
        <v>18</v>
      </c>
      <c r="C8" s="133" t="s">
        <v>9</v>
      </c>
      <c r="D8" s="143"/>
      <c r="E8" s="144"/>
      <c r="F8" s="143"/>
      <c r="G8" s="144"/>
      <c r="H8" s="145">
        <v>100</v>
      </c>
      <c r="I8" s="144">
        <v>11600</v>
      </c>
      <c r="J8" s="143"/>
      <c r="K8" s="144"/>
      <c r="L8" s="145"/>
      <c r="M8" s="144"/>
      <c r="N8" s="143"/>
      <c r="O8" s="144"/>
      <c r="P8" s="145"/>
      <c r="Q8" s="146"/>
      <c r="R8" s="147"/>
      <c r="S8" s="144"/>
      <c r="T8" s="148">
        <f t="shared" si="1"/>
        <v>100</v>
      </c>
      <c r="U8" s="149">
        <f>IF(ISERR(V8/T8),store!D6,(V8/T8))</f>
        <v>116</v>
      </c>
      <c r="V8" s="150">
        <f t="shared" si="0"/>
        <v>11600</v>
      </c>
    </row>
    <row r="9" spans="1:27" x14ac:dyDescent="0.35">
      <c r="A9" s="141">
        <v>5</v>
      </c>
      <c r="B9" s="142" t="s">
        <v>19</v>
      </c>
      <c r="C9" s="133" t="s">
        <v>9</v>
      </c>
      <c r="D9" s="143"/>
      <c r="E9" s="144"/>
      <c r="F9" s="143"/>
      <c r="G9" s="144"/>
      <c r="H9" s="145"/>
      <c r="I9" s="144"/>
      <c r="J9" s="143"/>
      <c r="K9" s="144"/>
      <c r="L9" s="145"/>
      <c r="M9" s="144"/>
      <c r="N9" s="143"/>
      <c r="O9" s="144"/>
      <c r="P9" s="145"/>
      <c r="Q9" s="146"/>
      <c r="R9" s="147"/>
      <c r="S9" s="144"/>
      <c r="T9" s="148">
        <f t="shared" si="1"/>
        <v>0</v>
      </c>
      <c r="U9" s="149">
        <f>IF(ISERR(V9/T9),store!D7,(V9/T9))</f>
        <v>330</v>
      </c>
      <c r="V9" s="150">
        <f t="shared" si="0"/>
        <v>0</v>
      </c>
    </row>
    <row r="10" spans="1:27" x14ac:dyDescent="0.35">
      <c r="A10" s="141">
        <v>6</v>
      </c>
      <c r="B10" s="142" t="s">
        <v>20</v>
      </c>
      <c r="C10" s="133" t="s">
        <v>9</v>
      </c>
      <c r="D10" s="143"/>
      <c r="E10" s="144"/>
      <c r="F10" s="143"/>
      <c r="G10" s="144"/>
      <c r="H10" s="145"/>
      <c r="I10" s="144"/>
      <c r="J10" s="143">
        <v>30</v>
      </c>
      <c r="K10" s="144">
        <v>3900</v>
      </c>
      <c r="L10" s="145"/>
      <c r="M10" s="144"/>
      <c r="N10" s="143"/>
      <c r="O10" s="144"/>
      <c r="P10" s="145"/>
      <c r="Q10" s="146"/>
      <c r="R10" s="147"/>
      <c r="S10" s="144"/>
      <c r="T10" s="148">
        <f t="shared" si="1"/>
        <v>30</v>
      </c>
      <c r="U10" s="149">
        <f>IF(ISERR(V10/T10),store!D8,(V10/T10))</f>
        <v>130</v>
      </c>
      <c r="V10" s="150">
        <f t="shared" si="0"/>
        <v>3900</v>
      </c>
    </row>
    <row r="11" spans="1:27" x14ac:dyDescent="0.35">
      <c r="A11" s="141">
        <v>7</v>
      </c>
      <c r="B11" s="142" t="s">
        <v>21</v>
      </c>
      <c r="C11" s="151" t="s">
        <v>9</v>
      </c>
      <c r="D11" s="143"/>
      <c r="E11" s="149"/>
      <c r="F11" s="143"/>
      <c r="G11" s="144"/>
      <c r="H11" s="145"/>
      <c r="I11" s="144"/>
      <c r="J11" s="143"/>
      <c r="K11" s="144"/>
      <c r="L11" s="145"/>
      <c r="M11" s="144"/>
      <c r="N11" s="143"/>
      <c r="O11" s="144"/>
      <c r="P11" s="145"/>
      <c r="Q11" s="146"/>
      <c r="R11" s="147"/>
      <c r="S11" s="144"/>
      <c r="T11" s="148">
        <f t="shared" si="1"/>
        <v>0</v>
      </c>
      <c r="U11" s="149">
        <f>IF(ISERR(V11/T11),store!D9,(V11/T11))</f>
        <v>146.42117403022027</v>
      </c>
      <c r="V11" s="150">
        <f t="shared" si="0"/>
        <v>0</v>
      </c>
    </row>
    <row r="12" spans="1:27" x14ac:dyDescent="0.35">
      <c r="A12" s="141">
        <v>8</v>
      </c>
      <c r="B12" s="142" t="s">
        <v>22</v>
      </c>
      <c r="C12" s="151" t="s">
        <v>9</v>
      </c>
      <c r="D12" s="143"/>
      <c r="E12" s="149"/>
      <c r="F12" s="143"/>
      <c r="G12" s="144"/>
      <c r="H12" s="145"/>
      <c r="I12" s="144"/>
      <c r="J12" s="143"/>
      <c r="K12" s="144"/>
      <c r="L12" s="145"/>
      <c r="M12" s="144"/>
      <c r="N12" s="143"/>
      <c r="O12" s="144"/>
      <c r="P12" s="145"/>
      <c r="Q12" s="146"/>
      <c r="R12" s="147"/>
      <c r="S12" s="144"/>
      <c r="T12" s="148">
        <f t="shared" si="1"/>
        <v>0</v>
      </c>
      <c r="U12" s="149">
        <f>IF(ISERR(V12/T12),store!D10,(V12/T12))</f>
        <v>119.63823859576971</v>
      </c>
      <c r="V12" s="150">
        <f t="shared" si="0"/>
        <v>0</v>
      </c>
    </row>
    <row r="13" spans="1:27" x14ac:dyDescent="0.35">
      <c r="A13" s="141">
        <v>9</v>
      </c>
      <c r="B13" s="142" t="s">
        <v>207</v>
      </c>
      <c r="C13" s="151" t="s">
        <v>9</v>
      </c>
      <c r="D13" s="143"/>
      <c r="E13" s="149"/>
      <c r="F13" s="143"/>
      <c r="G13" s="144"/>
      <c r="H13" s="145"/>
      <c r="I13" s="144"/>
      <c r="J13" s="143"/>
      <c r="K13" s="144"/>
      <c r="L13" s="145"/>
      <c r="M13" s="144"/>
      <c r="N13" s="143"/>
      <c r="O13" s="144"/>
      <c r="P13" s="145"/>
      <c r="Q13" s="146"/>
      <c r="R13" s="147"/>
      <c r="S13" s="144"/>
      <c r="T13" s="148">
        <f t="shared" si="1"/>
        <v>0</v>
      </c>
      <c r="U13" s="149">
        <f>IF(ISERR(V13/T13),store!D11,(V13/T13))</f>
        <v>0</v>
      </c>
      <c r="V13" s="150">
        <f t="shared" si="0"/>
        <v>0</v>
      </c>
    </row>
    <row r="14" spans="1:27" x14ac:dyDescent="0.35">
      <c r="A14" s="141">
        <v>10</v>
      </c>
      <c r="B14" s="142" t="s">
        <v>24</v>
      </c>
      <c r="C14" s="151" t="s">
        <v>9</v>
      </c>
      <c r="D14" s="143"/>
      <c r="E14" s="149"/>
      <c r="F14" s="143"/>
      <c r="G14" s="144"/>
      <c r="H14" s="145">
        <v>8</v>
      </c>
      <c r="I14" s="144">
        <v>400</v>
      </c>
      <c r="J14" s="143"/>
      <c r="K14" s="144"/>
      <c r="L14" s="145"/>
      <c r="M14" s="144"/>
      <c r="N14" s="143"/>
      <c r="O14" s="144"/>
      <c r="P14" s="145"/>
      <c r="Q14" s="146"/>
      <c r="R14" s="147"/>
      <c r="S14" s="144"/>
      <c r="T14" s="148">
        <f t="shared" si="1"/>
        <v>8</v>
      </c>
      <c r="U14" s="149">
        <f>IF(ISERR(V14/T14),store!D12,(V14/T14))</f>
        <v>50</v>
      </c>
      <c r="V14" s="150">
        <f t="shared" si="0"/>
        <v>400</v>
      </c>
    </row>
    <row r="15" spans="1:27" x14ac:dyDescent="0.35">
      <c r="A15" s="141">
        <v>11</v>
      </c>
      <c r="B15" s="142" t="s">
        <v>25</v>
      </c>
      <c r="C15" s="151" t="s">
        <v>26</v>
      </c>
      <c r="D15" s="143">
        <v>5</v>
      </c>
      <c r="E15" s="149">
        <v>870</v>
      </c>
      <c r="F15" s="143">
        <v>5</v>
      </c>
      <c r="G15" s="144">
        <v>870</v>
      </c>
      <c r="H15" s="145">
        <v>55</v>
      </c>
      <c r="I15" s="144">
        <v>9570</v>
      </c>
      <c r="J15" s="143">
        <v>5</v>
      </c>
      <c r="K15" s="144">
        <v>870</v>
      </c>
      <c r="L15" s="145"/>
      <c r="M15" s="144"/>
      <c r="N15" s="143"/>
      <c r="O15" s="144"/>
      <c r="P15" s="145"/>
      <c r="Q15" s="146"/>
      <c r="R15" s="147"/>
      <c r="S15" s="144"/>
      <c r="T15" s="148">
        <f t="shared" si="1"/>
        <v>70</v>
      </c>
      <c r="U15" s="149">
        <f>IF(ISERR(V15/T15),store!D13,(V15/T15))</f>
        <v>174</v>
      </c>
      <c r="V15" s="150">
        <f t="shared" si="0"/>
        <v>12180</v>
      </c>
    </row>
    <row r="16" spans="1:27" x14ac:dyDescent="0.35">
      <c r="A16" s="141">
        <v>12</v>
      </c>
      <c r="B16" s="142" t="s">
        <v>27</v>
      </c>
      <c r="C16" s="151" t="s">
        <v>26</v>
      </c>
      <c r="D16" s="143">
        <v>2</v>
      </c>
      <c r="E16" s="149">
        <v>640</v>
      </c>
      <c r="F16" s="143"/>
      <c r="G16" s="144"/>
      <c r="H16" s="145">
        <v>1</v>
      </c>
      <c r="I16" s="144">
        <v>280</v>
      </c>
      <c r="J16" s="143"/>
      <c r="K16" s="144"/>
      <c r="L16" s="145"/>
      <c r="M16" s="144"/>
      <c r="N16" s="143"/>
      <c r="O16" s="144"/>
      <c r="P16" s="145"/>
      <c r="Q16" s="146"/>
      <c r="R16" s="147"/>
      <c r="S16" s="144"/>
      <c r="T16" s="148">
        <f t="shared" si="1"/>
        <v>3</v>
      </c>
      <c r="U16" s="149">
        <f>IF(ISERR(V16/T16),store!D14,(V16/T16))</f>
        <v>306.66666666666669</v>
      </c>
      <c r="V16" s="150">
        <f>E16+G16+I16+K16+M16+O16+Q16+S16</f>
        <v>920</v>
      </c>
    </row>
    <row r="17" spans="1:22" x14ac:dyDescent="0.35">
      <c r="A17" s="141">
        <v>13</v>
      </c>
      <c r="B17" s="142" t="s">
        <v>5</v>
      </c>
      <c r="C17" s="151" t="s">
        <v>9</v>
      </c>
      <c r="D17" s="143"/>
      <c r="E17" s="149"/>
      <c r="F17" s="143"/>
      <c r="G17" s="144"/>
      <c r="H17" s="145"/>
      <c r="I17" s="144"/>
      <c r="J17" s="143"/>
      <c r="K17" s="144"/>
      <c r="L17" s="152"/>
      <c r="M17" s="144"/>
      <c r="N17" s="153"/>
      <c r="O17" s="144"/>
      <c r="P17" s="152"/>
      <c r="Q17" s="146"/>
      <c r="R17" s="154"/>
      <c r="S17" s="144"/>
      <c r="T17" s="148">
        <f t="shared" si="1"/>
        <v>0</v>
      </c>
      <c r="U17" s="149">
        <f>IF(ISERR(V17/T17),store!D15,(V17/T17))</f>
        <v>39.006302024866777</v>
      </c>
      <c r="V17" s="150">
        <f t="shared" si="0"/>
        <v>0</v>
      </c>
    </row>
    <row r="18" spans="1:22" x14ac:dyDescent="0.35">
      <c r="A18" s="141">
        <v>14</v>
      </c>
      <c r="B18" s="142" t="s">
        <v>210</v>
      </c>
      <c r="C18" s="151" t="s">
        <v>31</v>
      </c>
      <c r="D18" s="143"/>
      <c r="E18" s="149"/>
      <c r="F18" s="143"/>
      <c r="G18" s="144"/>
      <c r="H18" s="145"/>
      <c r="I18" s="144"/>
      <c r="J18" s="143"/>
      <c r="K18" s="144"/>
      <c r="L18" s="145"/>
      <c r="M18" s="144"/>
      <c r="N18" s="143"/>
      <c r="O18" s="144"/>
      <c r="P18" s="145"/>
      <c r="Q18" s="146"/>
      <c r="R18" s="147"/>
      <c r="S18" s="144"/>
      <c r="T18" s="148">
        <f t="shared" si="1"/>
        <v>0</v>
      </c>
      <c r="U18" s="149">
        <f>IF(ISERR(V18/T18),store!D16,(V18/T18))</f>
        <v>0</v>
      </c>
      <c r="V18" s="150">
        <f t="shared" si="0"/>
        <v>0</v>
      </c>
    </row>
    <row r="19" spans="1:22" x14ac:dyDescent="0.35">
      <c r="A19" s="141">
        <v>15</v>
      </c>
      <c r="B19" s="142" t="s">
        <v>28</v>
      </c>
      <c r="C19" s="151" t="s">
        <v>122</v>
      </c>
      <c r="D19" s="143"/>
      <c r="E19" s="149"/>
      <c r="F19" s="143"/>
      <c r="G19" s="144"/>
      <c r="H19" s="145">
        <v>0.4</v>
      </c>
      <c r="I19" s="144">
        <v>160</v>
      </c>
      <c r="J19" s="143"/>
      <c r="K19" s="144"/>
      <c r="L19" s="145"/>
      <c r="M19" s="144"/>
      <c r="N19" s="143"/>
      <c r="O19" s="144"/>
      <c r="P19" s="145"/>
      <c r="Q19" s="146"/>
      <c r="R19" s="147"/>
      <c r="S19" s="144"/>
      <c r="T19" s="148">
        <f t="shared" si="1"/>
        <v>0.4</v>
      </c>
      <c r="U19" s="149">
        <f>IF(ISERR(V19/T19),store!D17,(V19/T19))</f>
        <v>400</v>
      </c>
      <c r="V19" s="150">
        <f t="shared" si="0"/>
        <v>160</v>
      </c>
    </row>
    <row r="20" spans="1:22" x14ac:dyDescent="0.35">
      <c r="A20" s="141">
        <v>16</v>
      </c>
      <c r="B20" s="142" t="s">
        <v>29</v>
      </c>
      <c r="C20" s="151" t="s">
        <v>9</v>
      </c>
      <c r="D20" s="143"/>
      <c r="E20" s="149"/>
      <c r="F20" s="143"/>
      <c r="G20" s="144"/>
      <c r="H20" s="145"/>
      <c r="I20" s="144"/>
      <c r="J20" s="143"/>
      <c r="K20" s="144"/>
      <c r="L20" s="145"/>
      <c r="M20" s="144"/>
      <c r="N20" s="143"/>
      <c r="O20" s="144"/>
      <c r="P20" s="145"/>
      <c r="Q20" s="146"/>
      <c r="R20" s="147"/>
      <c r="S20" s="144"/>
      <c r="T20" s="148">
        <f t="shared" si="1"/>
        <v>0</v>
      </c>
      <c r="U20" s="149">
        <f>IF(ISERR(V20/T20),store!D18,(V20/T20))</f>
        <v>119.99999999999999</v>
      </c>
      <c r="V20" s="150">
        <f t="shared" si="0"/>
        <v>0</v>
      </c>
    </row>
    <row r="21" spans="1:22" x14ac:dyDescent="0.35">
      <c r="A21" s="141">
        <v>17</v>
      </c>
      <c r="B21" s="142" t="s">
        <v>30</v>
      </c>
      <c r="C21" s="151" t="s">
        <v>31</v>
      </c>
      <c r="D21" s="143"/>
      <c r="E21" s="149"/>
      <c r="F21" s="143"/>
      <c r="G21" s="144"/>
      <c r="H21" s="145">
        <v>63</v>
      </c>
      <c r="I21" s="144">
        <v>3969</v>
      </c>
      <c r="J21" s="143"/>
      <c r="K21" s="144"/>
      <c r="L21" s="145"/>
      <c r="M21" s="144"/>
      <c r="N21" s="143"/>
      <c r="O21" s="144"/>
      <c r="P21" s="145"/>
      <c r="Q21" s="146"/>
      <c r="R21" s="147"/>
      <c r="S21" s="144"/>
      <c r="T21" s="148">
        <f t="shared" si="1"/>
        <v>63</v>
      </c>
      <c r="U21" s="149">
        <f>IF(ISERR(V21/T21),store!D19,(V21/T21))</f>
        <v>63</v>
      </c>
      <c r="V21" s="150">
        <f t="shared" si="0"/>
        <v>3969</v>
      </c>
    </row>
    <row r="22" spans="1:22" x14ac:dyDescent="0.35">
      <c r="A22" s="141">
        <v>18</v>
      </c>
      <c r="B22" s="142" t="s">
        <v>32</v>
      </c>
      <c r="C22" s="151" t="s">
        <v>9</v>
      </c>
      <c r="D22" s="143"/>
      <c r="E22" s="149"/>
      <c r="F22" s="143">
        <v>0.2</v>
      </c>
      <c r="G22" s="144">
        <v>190</v>
      </c>
      <c r="H22" s="145">
        <v>6</v>
      </c>
      <c r="I22" s="144">
        <v>5160</v>
      </c>
      <c r="J22" s="143"/>
      <c r="K22" s="144"/>
      <c r="L22" s="145"/>
      <c r="M22" s="144"/>
      <c r="N22" s="143"/>
      <c r="O22" s="144"/>
      <c r="P22" s="145"/>
      <c r="Q22" s="146"/>
      <c r="R22" s="147"/>
      <c r="S22" s="144"/>
      <c r="T22" s="148">
        <f t="shared" si="1"/>
        <v>6.2</v>
      </c>
      <c r="U22" s="149">
        <f>IF(ISERR(V22/T22),store!D20,(V22/T22))</f>
        <v>862.90322580645159</v>
      </c>
      <c r="V22" s="150">
        <f t="shared" si="0"/>
        <v>5350</v>
      </c>
    </row>
    <row r="23" spans="1:22" x14ac:dyDescent="0.35">
      <c r="A23" s="141">
        <v>19</v>
      </c>
      <c r="B23" s="142" t="s">
        <v>33</v>
      </c>
      <c r="C23" s="151" t="s">
        <v>9</v>
      </c>
      <c r="D23" s="143"/>
      <c r="E23" s="149"/>
      <c r="F23" s="143"/>
      <c r="G23" s="144"/>
      <c r="H23" s="145">
        <v>4</v>
      </c>
      <c r="I23" s="144">
        <v>880</v>
      </c>
      <c r="J23" s="143"/>
      <c r="K23" s="144"/>
      <c r="L23" s="145"/>
      <c r="M23" s="144"/>
      <c r="N23" s="143"/>
      <c r="O23" s="144"/>
      <c r="P23" s="145"/>
      <c r="Q23" s="146"/>
      <c r="R23" s="147"/>
      <c r="S23" s="144"/>
      <c r="T23" s="148">
        <f t="shared" si="1"/>
        <v>4</v>
      </c>
      <c r="U23" s="149">
        <f>IF(ISERR(V23/T23),store!D21,(V23/T23))</f>
        <v>220</v>
      </c>
      <c r="V23" s="150">
        <f t="shared" si="0"/>
        <v>880</v>
      </c>
    </row>
    <row r="24" spans="1:22" x14ac:dyDescent="0.35">
      <c r="A24" s="141">
        <v>20</v>
      </c>
      <c r="B24" s="142" t="s">
        <v>34</v>
      </c>
      <c r="C24" s="151" t="s">
        <v>31</v>
      </c>
      <c r="D24" s="143"/>
      <c r="E24" s="149"/>
      <c r="F24" s="143"/>
      <c r="G24" s="144"/>
      <c r="H24" s="145">
        <v>1000</v>
      </c>
      <c r="I24" s="144">
        <v>2300</v>
      </c>
      <c r="J24" s="143"/>
      <c r="K24" s="144"/>
      <c r="L24" s="145"/>
      <c r="M24" s="144"/>
      <c r="N24" s="143"/>
      <c r="O24" s="144"/>
      <c r="P24" s="145"/>
      <c r="Q24" s="146"/>
      <c r="R24" s="147"/>
      <c r="S24" s="144"/>
      <c r="T24" s="148">
        <f t="shared" si="1"/>
        <v>1000</v>
      </c>
      <c r="U24" s="149">
        <f>IF(ISERR(V24/T24),store!D22,(V24/T24))</f>
        <v>2.2999999999999998</v>
      </c>
      <c r="V24" s="150">
        <f t="shared" si="0"/>
        <v>2300</v>
      </c>
    </row>
    <row r="25" spans="1:22" x14ac:dyDescent="0.35">
      <c r="A25" s="141">
        <v>21</v>
      </c>
      <c r="B25" s="142" t="s">
        <v>35</v>
      </c>
      <c r="C25" s="151" t="s">
        <v>31</v>
      </c>
      <c r="D25" s="143"/>
      <c r="E25" s="149"/>
      <c r="F25" s="143"/>
      <c r="G25" s="144"/>
      <c r="H25" s="145"/>
      <c r="I25" s="144"/>
      <c r="J25" s="143"/>
      <c r="K25" s="144"/>
      <c r="L25" s="145"/>
      <c r="M25" s="144"/>
      <c r="N25" s="143"/>
      <c r="O25" s="144"/>
      <c r="P25" s="145"/>
      <c r="Q25" s="146"/>
      <c r="R25" s="147"/>
      <c r="S25" s="144"/>
      <c r="T25" s="148">
        <f t="shared" si="1"/>
        <v>0</v>
      </c>
      <c r="U25" s="149">
        <f>IF(ISERR(V25/T25),store!D23,(V25/T25))</f>
        <v>168.33333333333334</v>
      </c>
      <c r="V25" s="150">
        <f t="shared" si="0"/>
        <v>0</v>
      </c>
    </row>
    <row r="26" spans="1:22" x14ac:dyDescent="0.35">
      <c r="A26" s="141">
        <v>22</v>
      </c>
      <c r="B26" s="142" t="s">
        <v>36</v>
      </c>
      <c r="C26" s="151" t="s">
        <v>31</v>
      </c>
      <c r="D26" s="143"/>
      <c r="E26" s="149"/>
      <c r="F26" s="143"/>
      <c r="G26" s="144"/>
      <c r="H26" s="145"/>
      <c r="I26" s="144"/>
      <c r="J26" s="143"/>
      <c r="K26" s="144"/>
      <c r="L26" s="145"/>
      <c r="M26" s="144"/>
      <c r="N26" s="143"/>
      <c r="O26" s="144"/>
      <c r="P26" s="145"/>
      <c r="Q26" s="146"/>
      <c r="R26" s="147"/>
      <c r="S26" s="144"/>
      <c r="T26" s="148">
        <f t="shared" si="1"/>
        <v>0</v>
      </c>
      <c r="U26" s="149">
        <f>IF(ISERR(V26/T26),store!D24,(V26/T26))</f>
        <v>400</v>
      </c>
      <c r="V26" s="150">
        <f t="shared" si="0"/>
        <v>0</v>
      </c>
    </row>
    <row r="27" spans="1:22" x14ac:dyDescent="0.35">
      <c r="A27" s="141">
        <v>23</v>
      </c>
      <c r="B27" s="142" t="s">
        <v>37</v>
      </c>
      <c r="C27" s="151" t="s">
        <v>31</v>
      </c>
      <c r="D27" s="143"/>
      <c r="E27" s="149"/>
      <c r="F27" s="143"/>
      <c r="G27" s="144"/>
      <c r="H27" s="145"/>
      <c r="I27" s="144"/>
      <c r="J27" s="143"/>
      <c r="K27" s="144"/>
      <c r="L27" s="145"/>
      <c r="M27" s="144"/>
      <c r="N27" s="143"/>
      <c r="O27" s="144"/>
      <c r="P27" s="145"/>
      <c r="Q27" s="146"/>
      <c r="R27" s="147"/>
      <c r="S27" s="144"/>
      <c r="T27" s="148">
        <f t="shared" si="1"/>
        <v>0</v>
      </c>
      <c r="U27" s="149">
        <f>IF(ISERR(V27/T27),store!D25,(V27/T27))</f>
        <v>245</v>
      </c>
      <c r="V27" s="150">
        <f t="shared" si="0"/>
        <v>0</v>
      </c>
    </row>
    <row r="28" spans="1:22" x14ac:dyDescent="0.35">
      <c r="A28" s="141">
        <v>24</v>
      </c>
      <c r="B28" s="142" t="s">
        <v>317</v>
      </c>
      <c r="C28" s="133" t="s">
        <v>31</v>
      </c>
      <c r="D28" s="143"/>
      <c r="E28" s="144"/>
      <c r="F28" s="143"/>
      <c r="G28" s="144"/>
      <c r="H28" s="145"/>
      <c r="I28" s="144"/>
      <c r="J28" s="143"/>
      <c r="K28" s="144"/>
      <c r="L28" s="145"/>
      <c r="M28" s="144"/>
      <c r="N28" s="143"/>
      <c r="O28" s="144"/>
      <c r="P28" s="145"/>
      <c r="Q28" s="146"/>
      <c r="R28" s="147"/>
      <c r="S28" s="144"/>
      <c r="T28" s="148">
        <f t="shared" si="1"/>
        <v>0</v>
      </c>
      <c r="U28" s="149">
        <f>IF(ISERR(V28/T28),store!D26,(V28/T28))</f>
        <v>0</v>
      </c>
      <c r="V28" s="150">
        <f t="shared" si="0"/>
        <v>0</v>
      </c>
    </row>
    <row r="29" spans="1:22" x14ac:dyDescent="0.35">
      <c r="A29" s="141">
        <v>25</v>
      </c>
      <c r="B29" s="142" t="s">
        <v>38</v>
      </c>
      <c r="C29" s="151" t="s">
        <v>31</v>
      </c>
      <c r="D29" s="143"/>
      <c r="E29" s="149"/>
      <c r="F29" s="143"/>
      <c r="G29" s="144"/>
      <c r="H29" s="145"/>
      <c r="I29" s="144"/>
      <c r="J29" s="143"/>
      <c r="K29" s="144"/>
      <c r="L29" s="145"/>
      <c r="M29" s="144"/>
      <c r="N29" s="143"/>
      <c r="O29" s="144"/>
      <c r="P29" s="145"/>
      <c r="Q29" s="146"/>
      <c r="R29" s="147"/>
      <c r="S29" s="144"/>
      <c r="T29" s="148">
        <f t="shared" si="1"/>
        <v>0</v>
      </c>
      <c r="U29" s="149">
        <f>IF(ISERR(V29/T29),store!D27,(V29/T29))</f>
        <v>161.25</v>
      </c>
      <c r="V29" s="150">
        <f t="shared" si="0"/>
        <v>0</v>
      </c>
    </row>
    <row r="30" spans="1:22" x14ac:dyDescent="0.35">
      <c r="A30" s="141">
        <v>26</v>
      </c>
      <c r="B30" s="142" t="s">
        <v>39</v>
      </c>
      <c r="C30" s="151" t="s">
        <v>9</v>
      </c>
      <c r="D30" s="143"/>
      <c r="E30" s="149"/>
      <c r="F30" s="143"/>
      <c r="G30" s="144"/>
      <c r="H30" s="145"/>
      <c r="I30" s="144"/>
      <c r="J30" s="143"/>
      <c r="K30" s="144"/>
      <c r="L30" s="152"/>
      <c r="M30" s="144"/>
      <c r="N30" s="153"/>
      <c r="O30" s="144"/>
      <c r="P30" s="152"/>
      <c r="Q30" s="146"/>
      <c r="R30" s="154"/>
      <c r="S30" s="144"/>
      <c r="T30" s="148">
        <f t="shared" si="1"/>
        <v>0</v>
      </c>
      <c r="U30" s="149">
        <f>IF(ISERR(V30/T30),store!D28,(V30/T30))</f>
        <v>104</v>
      </c>
      <c r="V30" s="150">
        <f t="shared" si="0"/>
        <v>0</v>
      </c>
    </row>
    <row r="31" spans="1:22" x14ac:dyDescent="0.35">
      <c r="A31" s="141">
        <v>27</v>
      </c>
      <c r="B31" s="142" t="s">
        <v>40</v>
      </c>
      <c r="C31" s="151" t="s">
        <v>9</v>
      </c>
      <c r="D31" s="143"/>
      <c r="E31" s="149"/>
      <c r="F31" s="143"/>
      <c r="G31" s="144"/>
      <c r="H31" s="145">
        <v>5.0000000000000001E-3</v>
      </c>
      <c r="I31" s="144">
        <v>1350</v>
      </c>
      <c r="J31" s="143"/>
      <c r="K31" s="144"/>
      <c r="L31" s="152"/>
      <c r="M31" s="144"/>
      <c r="N31" s="153"/>
      <c r="O31" s="144"/>
      <c r="P31" s="152"/>
      <c r="Q31" s="146"/>
      <c r="R31" s="154"/>
      <c r="S31" s="144"/>
      <c r="T31" s="148">
        <f t="shared" si="1"/>
        <v>5.0000000000000001E-3</v>
      </c>
      <c r="U31" s="149">
        <f>IF(ISERR(V31/T31),store!D29,(V31/T31))</f>
        <v>270000</v>
      </c>
      <c r="V31" s="150">
        <f t="shared" si="0"/>
        <v>1350</v>
      </c>
    </row>
    <row r="32" spans="1:22" x14ac:dyDescent="0.35">
      <c r="A32" s="141">
        <v>28</v>
      </c>
      <c r="B32" s="142" t="s">
        <v>41</v>
      </c>
      <c r="C32" s="151" t="s">
        <v>9</v>
      </c>
      <c r="D32" s="143"/>
      <c r="E32" s="149"/>
      <c r="F32" s="143"/>
      <c r="G32" s="144"/>
      <c r="H32" s="145"/>
      <c r="I32" s="144"/>
      <c r="J32" s="143"/>
      <c r="K32" s="144"/>
      <c r="L32" s="145"/>
      <c r="M32" s="144"/>
      <c r="N32" s="143"/>
      <c r="O32" s="144"/>
      <c r="P32" s="145"/>
      <c r="Q32" s="146"/>
      <c r="R32" s="147"/>
      <c r="S32" s="144"/>
      <c r="T32" s="148">
        <f t="shared" si="1"/>
        <v>0</v>
      </c>
      <c r="U32" s="149">
        <f>IF(ISERR(V32/T32),store!D30,(V32/T32))</f>
        <v>2504.5045045045049</v>
      </c>
      <c r="V32" s="150">
        <f t="shared" si="0"/>
        <v>0</v>
      </c>
    </row>
    <row r="33" spans="1:22" x14ac:dyDescent="0.35">
      <c r="A33" s="141">
        <v>29</v>
      </c>
      <c r="B33" s="142" t="s">
        <v>42</v>
      </c>
      <c r="C33" s="151" t="s">
        <v>9</v>
      </c>
      <c r="D33" s="143"/>
      <c r="E33" s="149"/>
      <c r="F33" s="143"/>
      <c r="G33" s="144"/>
      <c r="H33" s="145"/>
      <c r="I33" s="144"/>
      <c r="J33" s="143"/>
      <c r="K33" s="144"/>
      <c r="L33" s="145"/>
      <c r="M33" s="144"/>
      <c r="N33" s="143"/>
      <c r="O33" s="144"/>
      <c r="P33" s="145"/>
      <c r="Q33" s="146"/>
      <c r="R33" s="147"/>
      <c r="S33" s="144"/>
      <c r="T33" s="148">
        <f t="shared" si="1"/>
        <v>0</v>
      </c>
      <c r="U33" s="149">
        <f>IF(ISERR(V33/T33),store!D31,(V33/T33))</f>
        <v>100</v>
      </c>
      <c r="V33" s="150">
        <f t="shared" si="0"/>
        <v>0</v>
      </c>
    </row>
    <row r="34" spans="1:22" x14ac:dyDescent="0.35">
      <c r="A34" s="141">
        <v>30</v>
      </c>
      <c r="B34" s="142" t="s">
        <v>344</v>
      </c>
      <c r="C34" s="151" t="s">
        <v>9</v>
      </c>
      <c r="D34" s="143"/>
      <c r="E34" s="149"/>
      <c r="F34" s="143"/>
      <c r="G34" s="144"/>
      <c r="H34" s="145"/>
      <c r="I34" s="144"/>
      <c r="J34" s="143"/>
      <c r="K34" s="144"/>
      <c r="L34" s="145"/>
      <c r="M34" s="144"/>
      <c r="N34" s="143"/>
      <c r="O34" s="144"/>
      <c r="P34" s="145"/>
      <c r="Q34" s="146"/>
      <c r="R34" s="147"/>
      <c r="S34" s="144"/>
      <c r="T34" s="148">
        <f t="shared" si="1"/>
        <v>0</v>
      </c>
      <c r="U34" s="149">
        <f>IF(ISERR(V34/T34),store!D32,(V34/T34))</f>
        <v>130</v>
      </c>
      <c r="V34" s="150">
        <f t="shared" si="0"/>
        <v>0</v>
      </c>
    </row>
    <row r="35" spans="1:22" x14ac:dyDescent="0.35">
      <c r="A35" s="141">
        <v>31</v>
      </c>
      <c r="B35" s="142" t="s">
        <v>44</v>
      </c>
      <c r="C35" s="151" t="s">
        <v>31</v>
      </c>
      <c r="D35" s="143"/>
      <c r="E35" s="149"/>
      <c r="F35" s="143"/>
      <c r="G35" s="144"/>
      <c r="H35" s="145"/>
      <c r="I35" s="144"/>
      <c r="J35" s="143"/>
      <c r="K35" s="144"/>
      <c r="L35" s="145"/>
      <c r="M35" s="144"/>
      <c r="N35" s="143"/>
      <c r="O35" s="144"/>
      <c r="P35" s="145"/>
      <c r="Q35" s="146"/>
      <c r="R35" s="147"/>
      <c r="S35" s="144"/>
      <c r="T35" s="148">
        <f t="shared" si="1"/>
        <v>0</v>
      </c>
      <c r="U35" s="149">
        <f>IF(ISERR(V35/T35),store!D33,(V35/T35))</f>
        <v>0</v>
      </c>
      <c r="V35" s="150">
        <f t="shared" si="0"/>
        <v>0</v>
      </c>
    </row>
    <row r="36" spans="1:22" x14ac:dyDescent="0.35">
      <c r="A36" s="141">
        <v>32</v>
      </c>
      <c r="B36" s="142" t="s">
        <v>45</v>
      </c>
      <c r="C36" s="151" t="s">
        <v>31</v>
      </c>
      <c r="D36" s="143"/>
      <c r="E36" s="149"/>
      <c r="F36" s="143"/>
      <c r="G36" s="144"/>
      <c r="H36" s="145"/>
      <c r="I36" s="144"/>
      <c r="J36" s="143"/>
      <c r="K36" s="144"/>
      <c r="L36" s="145"/>
      <c r="M36" s="144"/>
      <c r="N36" s="143"/>
      <c r="O36" s="144"/>
      <c r="P36" s="145"/>
      <c r="Q36" s="146"/>
      <c r="R36" s="147"/>
      <c r="S36" s="144"/>
      <c r="T36" s="148">
        <f t="shared" si="1"/>
        <v>0</v>
      </c>
      <c r="U36" s="149">
        <f>IF(ISERR(V36/T36),store!D34,(V36/T36))</f>
        <v>154.1923448574471</v>
      </c>
      <c r="V36" s="150">
        <f t="shared" si="0"/>
        <v>0</v>
      </c>
    </row>
    <row r="37" spans="1:22" x14ac:dyDescent="0.35">
      <c r="A37" s="141">
        <v>33</v>
      </c>
      <c r="B37" s="142" t="s">
        <v>46</v>
      </c>
      <c r="C37" s="151" t="s">
        <v>9</v>
      </c>
      <c r="D37" s="143"/>
      <c r="E37" s="149"/>
      <c r="F37" s="143"/>
      <c r="G37" s="144"/>
      <c r="H37" s="145"/>
      <c r="I37" s="144"/>
      <c r="J37" s="143"/>
      <c r="K37" s="144"/>
      <c r="L37" s="145"/>
      <c r="M37" s="144"/>
      <c r="N37" s="143"/>
      <c r="O37" s="144"/>
      <c r="P37" s="145"/>
      <c r="Q37" s="146"/>
      <c r="R37" s="147"/>
      <c r="S37" s="144"/>
      <c r="T37" s="148">
        <f t="shared" si="1"/>
        <v>0</v>
      </c>
      <c r="U37" s="149">
        <f>IF(ISERR(V37/T37),store!D35,(V37/T37))</f>
        <v>158.75</v>
      </c>
      <c r="V37" s="150">
        <f t="shared" si="0"/>
        <v>0</v>
      </c>
    </row>
    <row r="38" spans="1:22" x14ac:dyDescent="0.35">
      <c r="A38" s="141">
        <v>34</v>
      </c>
      <c r="B38" s="142" t="s">
        <v>47</v>
      </c>
      <c r="C38" s="151" t="s">
        <v>9</v>
      </c>
      <c r="D38" s="143"/>
      <c r="E38" s="149"/>
      <c r="F38" s="143"/>
      <c r="G38" s="144"/>
      <c r="H38" s="145">
        <v>1</v>
      </c>
      <c r="I38" s="144">
        <v>400</v>
      </c>
      <c r="J38" s="143"/>
      <c r="K38" s="144"/>
      <c r="L38" s="145"/>
      <c r="M38" s="144"/>
      <c r="N38" s="143"/>
      <c r="O38" s="144"/>
      <c r="P38" s="145"/>
      <c r="Q38" s="146"/>
      <c r="R38" s="147"/>
      <c r="S38" s="144"/>
      <c r="T38" s="148">
        <f t="shared" si="1"/>
        <v>1</v>
      </c>
      <c r="U38" s="149">
        <f>IF(ISERR(V38/T38),store!D36,(V38/T38))</f>
        <v>400</v>
      </c>
      <c r="V38" s="150">
        <f t="shared" si="0"/>
        <v>400</v>
      </c>
    </row>
    <row r="39" spans="1:22" x14ac:dyDescent="0.35">
      <c r="A39" s="141">
        <v>35</v>
      </c>
      <c r="B39" s="142" t="s">
        <v>281</v>
      </c>
      <c r="C39" s="151" t="s">
        <v>9</v>
      </c>
      <c r="D39" s="143"/>
      <c r="E39" s="149"/>
      <c r="F39" s="143"/>
      <c r="G39" s="144"/>
      <c r="H39" s="145"/>
      <c r="I39" s="144"/>
      <c r="J39" s="143"/>
      <c r="K39" s="144"/>
      <c r="L39" s="145"/>
      <c r="M39" s="144"/>
      <c r="N39" s="143"/>
      <c r="O39" s="144"/>
      <c r="P39" s="145"/>
      <c r="Q39" s="146"/>
      <c r="R39" s="147"/>
      <c r="S39" s="144"/>
      <c r="T39" s="148">
        <f t="shared" si="1"/>
        <v>0</v>
      </c>
      <c r="U39" s="149">
        <f>IF(ISERR(V39/T39),store!D37,(V39/T39))</f>
        <v>0</v>
      </c>
      <c r="V39" s="150">
        <f t="shared" si="0"/>
        <v>0</v>
      </c>
    </row>
    <row r="40" spans="1:22" x14ac:dyDescent="0.35">
      <c r="A40" s="141">
        <v>36</v>
      </c>
      <c r="B40" s="142" t="s">
        <v>48</v>
      </c>
      <c r="C40" s="151" t="s">
        <v>31</v>
      </c>
      <c r="D40" s="143"/>
      <c r="E40" s="149"/>
      <c r="F40" s="143"/>
      <c r="G40" s="144"/>
      <c r="H40" s="145"/>
      <c r="I40" s="144"/>
      <c r="J40" s="143"/>
      <c r="K40" s="144"/>
      <c r="L40" s="145"/>
      <c r="M40" s="144"/>
      <c r="N40" s="143"/>
      <c r="O40" s="144"/>
      <c r="P40" s="145"/>
      <c r="Q40" s="146"/>
      <c r="R40" s="147"/>
      <c r="S40" s="144"/>
      <c r="T40" s="148">
        <f t="shared" si="1"/>
        <v>0</v>
      </c>
      <c r="U40" s="149">
        <f>IF(ISERR(V40/T40),store!D38,(V40/T40))</f>
        <v>120</v>
      </c>
      <c r="V40" s="150">
        <f t="shared" si="0"/>
        <v>0</v>
      </c>
    </row>
    <row r="41" spans="1:22" x14ac:dyDescent="0.35">
      <c r="A41" s="141">
        <v>37</v>
      </c>
      <c r="B41" s="142" t="s">
        <v>49</v>
      </c>
      <c r="C41" s="151" t="s">
        <v>9</v>
      </c>
      <c r="D41" s="143"/>
      <c r="E41" s="149"/>
      <c r="F41" s="143"/>
      <c r="G41" s="144"/>
      <c r="H41" s="145">
        <v>5</v>
      </c>
      <c r="I41" s="144">
        <v>300</v>
      </c>
      <c r="J41" s="143"/>
      <c r="K41" s="144"/>
      <c r="L41" s="145"/>
      <c r="M41" s="144"/>
      <c r="N41" s="143"/>
      <c r="O41" s="144"/>
      <c r="P41" s="145"/>
      <c r="Q41" s="146"/>
      <c r="R41" s="147"/>
      <c r="S41" s="144"/>
      <c r="T41" s="148">
        <f t="shared" si="1"/>
        <v>5</v>
      </c>
      <c r="U41" s="149">
        <f>IF(ISERR(V41/T41),store!D39,(V41/T41))</f>
        <v>60</v>
      </c>
      <c r="V41" s="150">
        <f t="shared" si="0"/>
        <v>300</v>
      </c>
    </row>
    <row r="42" spans="1:22" x14ac:dyDescent="0.35">
      <c r="A42" s="141">
        <v>38</v>
      </c>
      <c r="B42" s="142" t="s">
        <v>50</v>
      </c>
      <c r="C42" s="151" t="s">
        <v>31</v>
      </c>
      <c r="D42" s="143"/>
      <c r="E42" s="149"/>
      <c r="F42" s="143"/>
      <c r="G42" s="144"/>
      <c r="H42" s="145"/>
      <c r="I42" s="144"/>
      <c r="J42" s="143"/>
      <c r="K42" s="144"/>
      <c r="L42" s="145"/>
      <c r="M42" s="144"/>
      <c r="N42" s="143"/>
      <c r="O42" s="144"/>
      <c r="P42" s="145"/>
      <c r="Q42" s="146"/>
      <c r="R42" s="147"/>
      <c r="S42" s="144"/>
      <c r="T42" s="148">
        <f t="shared" si="1"/>
        <v>0</v>
      </c>
      <c r="U42" s="149">
        <f>IF(ISERR(V42/T42),store!D40,(V42/T42))</f>
        <v>93.571428571428569</v>
      </c>
      <c r="V42" s="150">
        <f t="shared" si="0"/>
        <v>0</v>
      </c>
    </row>
    <row r="43" spans="1:22" x14ac:dyDescent="0.35">
      <c r="A43" s="141">
        <v>39</v>
      </c>
      <c r="B43" s="142" t="s">
        <v>329</v>
      </c>
      <c r="C43" s="151" t="s">
        <v>31</v>
      </c>
      <c r="D43" s="143"/>
      <c r="E43" s="149"/>
      <c r="F43" s="143"/>
      <c r="G43" s="144"/>
      <c r="H43" s="145"/>
      <c r="I43" s="144"/>
      <c r="J43" s="143"/>
      <c r="K43" s="144"/>
      <c r="L43" s="145"/>
      <c r="M43" s="144"/>
      <c r="N43" s="143"/>
      <c r="O43" s="144"/>
      <c r="P43" s="145"/>
      <c r="Q43" s="146"/>
      <c r="R43" s="147"/>
      <c r="S43" s="144"/>
      <c r="T43" s="148">
        <f t="shared" si="1"/>
        <v>0</v>
      </c>
      <c r="U43" s="149">
        <f>IF(ISERR(V43/T43),store!D41,(V43/T43))</f>
        <v>8</v>
      </c>
      <c r="V43" s="150">
        <f t="shared" si="0"/>
        <v>0</v>
      </c>
    </row>
    <row r="44" spans="1:22" x14ac:dyDescent="0.35">
      <c r="A44" s="141">
        <v>40</v>
      </c>
      <c r="B44" s="142" t="s">
        <v>51</v>
      </c>
      <c r="C44" s="151" t="s">
        <v>31</v>
      </c>
      <c r="D44" s="143"/>
      <c r="E44" s="149"/>
      <c r="F44" s="143"/>
      <c r="G44" s="144"/>
      <c r="H44" s="145"/>
      <c r="I44" s="144"/>
      <c r="J44" s="143"/>
      <c r="K44" s="144"/>
      <c r="L44" s="145"/>
      <c r="M44" s="144"/>
      <c r="N44" s="143"/>
      <c r="O44" s="144"/>
      <c r="P44" s="145"/>
      <c r="Q44" s="146"/>
      <c r="R44" s="147"/>
      <c r="S44" s="144"/>
      <c r="T44" s="148">
        <f t="shared" si="1"/>
        <v>0</v>
      </c>
      <c r="U44" s="149">
        <f>IF(ISERR(V44/T44),store!D42,(V44/T44))</f>
        <v>0</v>
      </c>
      <c r="V44" s="150">
        <f t="shared" si="0"/>
        <v>0</v>
      </c>
    </row>
    <row r="45" spans="1:22" x14ac:dyDescent="0.35">
      <c r="A45" s="141">
        <v>41</v>
      </c>
      <c r="B45" s="142" t="s">
        <v>282</v>
      </c>
      <c r="C45" s="151" t="s">
        <v>31</v>
      </c>
      <c r="D45" s="143"/>
      <c r="E45" s="149"/>
      <c r="F45" s="143"/>
      <c r="G45" s="144"/>
      <c r="H45" s="145"/>
      <c r="I45" s="144"/>
      <c r="J45" s="143"/>
      <c r="K45" s="144"/>
      <c r="L45" s="145"/>
      <c r="M45" s="144"/>
      <c r="N45" s="143"/>
      <c r="O45" s="144"/>
      <c r="P45" s="145"/>
      <c r="Q45" s="146"/>
      <c r="R45" s="147"/>
      <c r="S45" s="144"/>
      <c r="T45" s="148">
        <f t="shared" si="1"/>
        <v>0</v>
      </c>
      <c r="U45" s="149">
        <f>IF(ISERR(V45/T45),store!D43,(V45/T45))</f>
        <v>0.60014919995395422</v>
      </c>
      <c r="V45" s="150">
        <f t="shared" si="0"/>
        <v>0</v>
      </c>
    </row>
    <row r="46" spans="1:22" x14ac:dyDescent="0.35">
      <c r="A46" s="141">
        <v>42</v>
      </c>
      <c r="B46" s="142" t="s">
        <v>52</v>
      </c>
      <c r="C46" s="151" t="s">
        <v>31</v>
      </c>
      <c r="D46" s="143"/>
      <c r="E46" s="149"/>
      <c r="F46" s="143"/>
      <c r="G46" s="144"/>
      <c r="H46" s="145"/>
      <c r="I46" s="144"/>
      <c r="J46" s="143"/>
      <c r="K46" s="144"/>
      <c r="L46" s="145"/>
      <c r="M46" s="144"/>
      <c r="N46" s="143"/>
      <c r="O46" s="144"/>
      <c r="P46" s="145"/>
      <c r="Q46" s="146"/>
      <c r="R46" s="147"/>
      <c r="S46" s="144"/>
      <c r="T46" s="148">
        <f t="shared" si="1"/>
        <v>0</v>
      </c>
      <c r="U46" s="149">
        <f>IF(ISERR(V46/T46),store!D44,(V46/T46))</f>
        <v>20</v>
      </c>
      <c r="V46" s="150">
        <f t="shared" si="0"/>
        <v>0</v>
      </c>
    </row>
    <row r="47" spans="1:22" x14ac:dyDescent="0.35">
      <c r="A47" s="141">
        <v>43</v>
      </c>
      <c r="B47" s="142" t="s">
        <v>390</v>
      </c>
      <c r="C47" s="151" t="s">
        <v>31</v>
      </c>
      <c r="D47" s="143"/>
      <c r="E47" s="149"/>
      <c r="F47" s="143">
        <v>1000</v>
      </c>
      <c r="G47" s="144">
        <v>10000</v>
      </c>
      <c r="H47" s="145"/>
      <c r="I47" s="144"/>
      <c r="J47" s="143"/>
      <c r="K47" s="144"/>
      <c r="L47" s="145"/>
      <c r="M47" s="144"/>
      <c r="N47" s="143"/>
      <c r="O47" s="144"/>
      <c r="P47" s="145"/>
      <c r="Q47" s="146"/>
      <c r="R47" s="147"/>
      <c r="S47" s="144"/>
      <c r="T47" s="148">
        <f t="shared" si="1"/>
        <v>1000</v>
      </c>
      <c r="U47" s="149">
        <f>IF(ISERR(V47/T47),store!D45,(V47/T47))</f>
        <v>10</v>
      </c>
      <c r="V47" s="150">
        <f t="shared" si="0"/>
        <v>10000</v>
      </c>
    </row>
    <row r="48" spans="1:22" x14ac:dyDescent="0.35">
      <c r="A48" s="141">
        <v>44</v>
      </c>
      <c r="B48" s="142" t="s">
        <v>53</v>
      </c>
      <c r="C48" s="151" t="s">
        <v>31</v>
      </c>
      <c r="D48" s="143"/>
      <c r="E48" s="149"/>
      <c r="F48" s="143"/>
      <c r="G48" s="144"/>
      <c r="H48" s="145"/>
      <c r="I48" s="144"/>
      <c r="J48" s="143"/>
      <c r="K48" s="144"/>
      <c r="L48" s="145"/>
      <c r="M48" s="144"/>
      <c r="N48" s="143"/>
      <c r="O48" s="144"/>
      <c r="P48" s="145"/>
      <c r="Q48" s="146"/>
      <c r="R48" s="147"/>
      <c r="S48" s="144"/>
      <c r="T48" s="148">
        <f t="shared" si="1"/>
        <v>0</v>
      </c>
      <c r="U48" s="149">
        <f>IF(ISERR(V48/T48),store!D46,(V48/T48))</f>
        <v>3.8032542527166182</v>
      </c>
      <c r="V48" s="150">
        <f t="shared" si="0"/>
        <v>0</v>
      </c>
    </row>
    <row r="49" spans="1:22" x14ac:dyDescent="0.35">
      <c r="A49" s="141">
        <v>45</v>
      </c>
      <c r="B49" s="142" t="s">
        <v>54</v>
      </c>
      <c r="C49" s="151" t="s">
        <v>31</v>
      </c>
      <c r="D49" s="143"/>
      <c r="E49" s="149"/>
      <c r="F49" s="143"/>
      <c r="G49" s="144"/>
      <c r="H49" s="145"/>
      <c r="I49" s="144"/>
      <c r="J49" s="143"/>
      <c r="K49" s="144"/>
      <c r="L49" s="145"/>
      <c r="M49" s="144"/>
      <c r="N49" s="143"/>
      <c r="O49" s="144"/>
      <c r="P49" s="145"/>
      <c r="Q49" s="146"/>
      <c r="R49" s="147"/>
      <c r="S49" s="144"/>
      <c r="T49" s="148">
        <f t="shared" si="1"/>
        <v>0</v>
      </c>
      <c r="U49" s="149">
        <f>IF(ISERR(V49/T49),store!D47,(V49/T49))</f>
        <v>2.1545454545454548</v>
      </c>
      <c r="V49" s="150">
        <f t="shared" si="0"/>
        <v>0</v>
      </c>
    </row>
    <row r="50" spans="1:22" x14ac:dyDescent="0.35">
      <c r="A50" s="141">
        <v>46</v>
      </c>
      <c r="B50" s="142" t="s">
        <v>55</v>
      </c>
      <c r="C50" s="151" t="s">
        <v>31</v>
      </c>
      <c r="D50" s="143"/>
      <c r="E50" s="149"/>
      <c r="F50" s="143"/>
      <c r="G50" s="144"/>
      <c r="H50" s="145">
        <v>1000</v>
      </c>
      <c r="I50" s="144">
        <v>2200</v>
      </c>
      <c r="J50" s="143"/>
      <c r="K50" s="144"/>
      <c r="L50" s="145"/>
      <c r="M50" s="144"/>
      <c r="N50" s="143"/>
      <c r="O50" s="144"/>
      <c r="P50" s="145"/>
      <c r="Q50" s="146"/>
      <c r="R50" s="147"/>
      <c r="S50" s="144"/>
      <c r="T50" s="148">
        <f t="shared" si="1"/>
        <v>1000</v>
      </c>
      <c r="U50" s="149">
        <f>IF(ISERR(V50/T50),store!D48,(V50/T50))</f>
        <v>2.2000000000000002</v>
      </c>
      <c r="V50" s="150">
        <f t="shared" si="0"/>
        <v>2200</v>
      </c>
    </row>
    <row r="51" spans="1:22" x14ac:dyDescent="0.35">
      <c r="A51" s="141">
        <v>47</v>
      </c>
      <c r="B51" s="142" t="s">
        <v>56</v>
      </c>
      <c r="C51" s="151" t="s">
        <v>31</v>
      </c>
      <c r="D51" s="143"/>
      <c r="E51" s="149"/>
      <c r="F51" s="143"/>
      <c r="G51" s="144"/>
      <c r="H51" s="145"/>
      <c r="I51" s="144"/>
      <c r="J51" s="143"/>
      <c r="K51" s="144"/>
      <c r="L51" s="145"/>
      <c r="M51" s="144"/>
      <c r="N51" s="143"/>
      <c r="O51" s="144"/>
      <c r="P51" s="145"/>
      <c r="Q51" s="146"/>
      <c r="R51" s="147"/>
      <c r="S51" s="144"/>
      <c r="T51" s="148">
        <f t="shared" si="1"/>
        <v>0</v>
      </c>
      <c r="U51" s="149">
        <f>IF(ISERR(V51/T51),store!D49,(V51/T51))</f>
        <v>0</v>
      </c>
      <c r="V51" s="150">
        <f t="shared" si="0"/>
        <v>0</v>
      </c>
    </row>
    <row r="52" spans="1:22" x14ac:dyDescent="0.35">
      <c r="A52" s="141">
        <v>48</v>
      </c>
      <c r="B52" s="142" t="s">
        <v>58</v>
      </c>
      <c r="C52" s="151" t="s">
        <v>31</v>
      </c>
      <c r="D52" s="143"/>
      <c r="E52" s="149"/>
      <c r="F52" s="143"/>
      <c r="G52" s="144"/>
      <c r="H52" s="145">
        <v>8</v>
      </c>
      <c r="I52" s="144">
        <v>480</v>
      </c>
      <c r="J52" s="143"/>
      <c r="K52" s="144"/>
      <c r="L52" s="145"/>
      <c r="M52" s="144"/>
      <c r="N52" s="143"/>
      <c r="O52" s="144"/>
      <c r="P52" s="145"/>
      <c r="Q52" s="146"/>
      <c r="R52" s="147"/>
      <c r="S52" s="144"/>
      <c r="T52" s="148">
        <f t="shared" si="1"/>
        <v>8</v>
      </c>
      <c r="U52" s="149">
        <f>IF(ISERR(V52/T52),store!D50,(V52/T52))</f>
        <v>60</v>
      </c>
      <c r="V52" s="150">
        <f t="shared" si="0"/>
        <v>480</v>
      </c>
    </row>
    <row r="53" spans="1:22" x14ac:dyDescent="0.35">
      <c r="A53" s="141">
        <v>49</v>
      </c>
      <c r="B53" s="142" t="s">
        <v>59</v>
      </c>
      <c r="C53" s="151" t="s">
        <v>31</v>
      </c>
      <c r="D53" s="143"/>
      <c r="E53" s="149"/>
      <c r="F53" s="143"/>
      <c r="G53" s="144"/>
      <c r="H53" s="145">
        <v>1</v>
      </c>
      <c r="I53" s="144">
        <v>80</v>
      </c>
      <c r="J53" s="143"/>
      <c r="K53" s="144"/>
      <c r="L53" s="145"/>
      <c r="M53" s="144"/>
      <c r="N53" s="143"/>
      <c r="O53" s="144"/>
      <c r="P53" s="145"/>
      <c r="Q53" s="146"/>
      <c r="R53" s="147"/>
      <c r="S53" s="144"/>
      <c r="T53" s="148">
        <f t="shared" si="1"/>
        <v>1</v>
      </c>
      <c r="U53" s="149">
        <f>IF(ISERR(V53/T53),store!D51,(V53/T53))</f>
        <v>80</v>
      </c>
      <c r="V53" s="150">
        <f t="shared" si="0"/>
        <v>80</v>
      </c>
    </row>
    <row r="54" spans="1:22" x14ac:dyDescent="0.35">
      <c r="A54" s="141">
        <v>50</v>
      </c>
      <c r="B54" s="142" t="s">
        <v>60</v>
      </c>
      <c r="C54" s="151" t="s">
        <v>61</v>
      </c>
      <c r="D54" s="143"/>
      <c r="E54" s="149"/>
      <c r="F54" s="143"/>
      <c r="G54" s="144"/>
      <c r="H54" s="145"/>
      <c r="I54" s="144"/>
      <c r="J54" s="143"/>
      <c r="K54" s="144"/>
      <c r="L54" s="145"/>
      <c r="M54" s="144"/>
      <c r="N54" s="143"/>
      <c r="O54" s="144"/>
      <c r="P54" s="145"/>
      <c r="Q54" s="146"/>
      <c r="R54" s="147"/>
      <c r="S54" s="144"/>
      <c r="T54" s="148">
        <f t="shared" si="1"/>
        <v>0</v>
      </c>
      <c r="U54" s="149">
        <f>IF(ISERR(V54/T54),store!D52,(V54/T54))</f>
        <v>30</v>
      </c>
      <c r="V54" s="150">
        <f t="shared" si="0"/>
        <v>0</v>
      </c>
    </row>
    <row r="55" spans="1:22" x14ac:dyDescent="0.35">
      <c r="A55" s="141">
        <v>51</v>
      </c>
      <c r="B55" s="142" t="s">
        <v>62</v>
      </c>
      <c r="C55" s="151" t="s">
        <v>31</v>
      </c>
      <c r="D55" s="143"/>
      <c r="E55" s="149"/>
      <c r="F55" s="143"/>
      <c r="G55" s="144"/>
      <c r="H55" s="145"/>
      <c r="I55" s="144"/>
      <c r="J55" s="143"/>
      <c r="K55" s="144"/>
      <c r="L55" s="145"/>
      <c r="M55" s="144"/>
      <c r="N55" s="143"/>
      <c r="O55" s="144"/>
      <c r="P55" s="145"/>
      <c r="Q55" s="146"/>
      <c r="R55" s="147"/>
      <c r="S55" s="144"/>
      <c r="T55" s="148">
        <f t="shared" si="1"/>
        <v>0</v>
      </c>
      <c r="U55" s="149">
        <f>IF(ISERR(V55/T55),store!D53,(V55/T55))</f>
        <v>1.4697947214076246</v>
      </c>
      <c r="V55" s="150">
        <f t="shared" si="0"/>
        <v>0</v>
      </c>
    </row>
    <row r="56" spans="1:22" x14ac:dyDescent="0.35">
      <c r="A56" s="141">
        <v>52</v>
      </c>
      <c r="B56" s="142" t="s">
        <v>63</v>
      </c>
      <c r="C56" s="151" t="s">
        <v>31</v>
      </c>
      <c r="D56" s="143"/>
      <c r="E56" s="149"/>
      <c r="F56" s="143"/>
      <c r="G56" s="144"/>
      <c r="H56" s="145"/>
      <c r="I56" s="144"/>
      <c r="J56" s="143"/>
      <c r="K56" s="144"/>
      <c r="L56" s="145"/>
      <c r="M56" s="144"/>
      <c r="N56" s="143"/>
      <c r="O56" s="144"/>
      <c r="P56" s="145"/>
      <c r="Q56" s="146"/>
      <c r="R56" s="147"/>
      <c r="S56" s="144"/>
      <c r="T56" s="148">
        <f t="shared" si="1"/>
        <v>0</v>
      </c>
      <c r="U56" s="149">
        <f>IF(ISERR(V56/T56),store!D54,(V56/T56))</f>
        <v>0.88</v>
      </c>
      <c r="V56" s="150">
        <f t="shared" si="0"/>
        <v>0</v>
      </c>
    </row>
    <row r="57" spans="1:22" x14ac:dyDescent="0.35">
      <c r="A57" s="141">
        <v>53</v>
      </c>
      <c r="B57" s="142" t="s">
        <v>64</v>
      </c>
      <c r="C57" s="151" t="s">
        <v>31</v>
      </c>
      <c r="D57" s="143"/>
      <c r="E57" s="149"/>
      <c r="F57" s="143"/>
      <c r="G57" s="144"/>
      <c r="H57" s="145"/>
      <c r="I57" s="144"/>
      <c r="J57" s="143"/>
      <c r="K57" s="144"/>
      <c r="L57" s="145"/>
      <c r="M57" s="144"/>
      <c r="N57" s="143"/>
      <c r="O57" s="144"/>
      <c r="P57" s="145"/>
      <c r="Q57" s="146"/>
      <c r="R57" s="147"/>
      <c r="S57" s="144"/>
      <c r="T57" s="148">
        <f t="shared" si="1"/>
        <v>0</v>
      </c>
      <c r="U57" s="155">
        <f>IF(ISERR(V57/T57),store!D55,(V57/T57))</f>
        <v>0.4</v>
      </c>
      <c r="V57" s="150">
        <f t="shared" si="0"/>
        <v>0</v>
      </c>
    </row>
    <row r="58" spans="1:22" x14ac:dyDescent="0.35">
      <c r="A58" s="141">
        <v>54</v>
      </c>
      <c r="B58" s="142" t="s">
        <v>65</v>
      </c>
      <c r="C58" s="151" t="s">
        <v>31</v>
      </c>
      <c r="D58" s="143">
        <v>3</v>
      </c>
      <c r="E58" s="149">
        <v>54</v>
      </c>
      <c r="F58" s="143">
        <v>3</v>
      </c>
      <c r="G58" s="144">
        <v>45</v>
      </c>
      <c r="H58" s="145">
        <v>20</v>
      </c>
      <c r="I58" s="144">
        <v>400</v>
      </c>
      <c r="J58" s="143">
        <v>6</v>
      </c>
      <c r="K58" s="144">
        <v>108</v>
      </c>
      <c r="L58" s="145"/>
      <c r="M58" s="144"/>
      <c r="N58" s="143"/>
      <c r="O58" s="144"/>
      <c r="P58" s="145"/>
      <c r="Q58" s="146"/>
      <c r="R58" s="147"/>
      <c r="S58" s="144"/>
      <c r="T58" s="148">
        <f t="shared" si="1"/>
        <v>32</v>
      </c>
      <c r="U58" s="149">
        <f>IF(ISERR(V58/T58),store!D56,(V58/T58))</f>
        <v>18.96875</v>
      </c>
      <c r="V58" s="150">
        <f t="shared" si="0"/>
        <v>607</v>
      </c>
    </row>
    <row r="59" spans="1:22" x14ac:dyDescent="0.35">
      <c r="A59" s="141">
        <v>55</v>
      </c>
      <c r="B59" s="142" t="s">
        <v>66</v>
      </c>
      <c r="C59" s="151" t="s">
        <v>67</v>
      </c>
      <c r="D59" s="143"/>
      <c r="E59" s="149"/>
      <c r="F59" s="143"/>
      <c r="G59" s="144"/>
      <c r="H59" s="145">
        <v>4</v>
      </c>
      <c r="I59" s="144">
        <v>3200</v>
      </c>
      <c r="J59" s="143"/>
      <c r="K59" s="144"/>
      <c r="L59" s="145"/>
      <c r="M59" s="144"/>
      <c r="N59" s="143"/>
      <c r="O59" s="144"/>
      <c r="P59" s="145"/>
      <c r="Q59" s="146"/>
      <c r="R59" s="147"/>
      <c r="S59" s="144"/>
      <c r="T59" s="148">
        <f t="shared" si="1"/>
        <v>4</v>
      </c>
      <c r="U59" s="149">
        <f>IF(ISERR(V59/T59),store!D57,(V59/T59))</f>
        <v>800</v>
      </c>
      <c r="V59" s="150">
        <f t="shared" si="0"/>
        <v>3200</v>
      </c>
    </row>
    <row r="60" spans="1:22" x14ac:dyDescent="0.35">
      <c r="A60" s="141">
        <v>56</v>
      </c>
      <c r="B60" s="142" t="s">
        <v>68</v>
      </c>
      <c r="C60" s="151" t="s">
        <v>31</v>
      </c>
      <c r="D60" s="143"/>
      <c r="E60" s="149"/>
      <c r="F60" s="143"/>
      <c r="G60" s="144"/>
      <c r="H60" s="145"/>
      <c r="I60" s="144"/>
      <c r="J60" s="143"/>
      <c r="K60" s="144"/>
      <c r="L60" s="152"/>
      <c r="M60" s="144"/>
      <c r="N60" s="153"/>
      <c r="O60" s="144"/>
      <c r="P60" s="152"/>
      <c r="Q60" s="146"/>
      <c r="R60" s="154"/>
      <c r="S60" s="144"/>
      <c r="T60" s="148">
        <f t="shared" si="1"/>
        <v>0</v>
      </c>
      <c r="U60" s="149">
        <f>IF(ISERR(V60/T60),store!D58,(V60/T60))</f>
        <v>134.23324918670784</v>
      </c>
      <c r="V60" s="150">
        <f t="shared" si="0"/>
        <v>0</v>
      </c>
    </row>
    <row r="61" spans="1:22" x14ac:dyDescent="0.35">
      <c r="A61" s="141">
        <v>57</v>
      </c>
      <c r="B61" s="142" t="s">
        <v>69</v>
      </c>
      <c r="C61" s="151" t="s">
        <v>31</v>
      </c>
      <c r="D61" s="143"/>
      <c r="E61" s="149"/>
      <c r="F61" s="143"/>
      <c r="G61" s="144"/>
      <c r="H61" s="145">
        <v>2</v>
      </c>
      <c r="I61" s="144">
        <v>300</v>
      </c>
      <c r="J61" s="143"/>
      <c r="K61" s="144"/>
      <c r="L61" s="145"/>
      <c r="M61" s="144"/>
      <c r="N61" s="143"/>
      <c r="O61" s="144"/>
      <c r="P61" s="145"/>
      <c r="Q61" s="146"/>
      <c r="R61" s="147"/>
      <c r="S61" s="144"/>
      <c r="T61" s="148">
        <f t="shared" si="1"/>
        <v>2</v>
      </c>
      <c r="U61" s="149">
        <f>IF(ISERR(V61/T61),store!D59,(V61/T61))</f>
        <v>150</v>
      </c>
      <c r="V61" s="150">
        <f t="shared" si="0"/>
        <v>300</v>
      </c>
    </row>
    <row r="62" spans="1:22" x14ac:dyDescent="0.35">
      <c r="A62" s="141">
        <v>58</v>
      </c>
      <c r="B62" s="142" t="s">
        <v>70</v>
      </c>
      <c r="C62" s="151" t="s">
        <v>26</v>
      </c>
      <c r="D62" s="143">
        <v>5</v>
      </c>
      <c r="E62" s="149">
        <v>450</v>
      </c>
      <c r="F62" s="143"/>
      <c r="G62" s="144"/>
      <c r="H62" s="145"/>
      <c r="I62" s="144"/>
      <c r="J62" s="143"/>
      <c r="K62" s="144"/>
      <c r="L62" s="145"/>
      <c r="M62" s="144"/>
      <c r="N62" s="143"/>
      <c r="O62" s="144"/>
      <c r="P62" s="145"/>
      <c r="Q62" s="146"/>
      <c r="R62" s="147"/>
      <c r="S62" s="144"/>
      <c r="T62" s="148">
        <f t="shared" si="1"/>
        <v>5</v>
      </c>
      <c r="U62" s="149">
        <f>IF(ISERR(V62/T62),store!D60,(V62/T62))</f>
        <v>90</v>
      </c>
      <c r="V62" s="150">
        <f t="shared" si="0"/>
        <v>450</v>
      </c>
    </row>
    <row r="63" spans="1:22" x14ac:dyDescent="0.35">
      <c r="A63" s="141">
        <v>59</v>
      </c>
      <c r="B63" s="142" t="s">
        <v>71</v>
      </c>
      <c r="C63" s="151" t="s">
        <v>9</v>
      </c>
      <c r="D63" s="143"/>
      <c r="E63" s="149"/>
      <c r="F63" s="143">
        <v>0.5</v>
      </c>
      <c r="G63" s="144">
        <v>300</v>
      </c>
      <c r="H63" s="145">
        <v>1</v>
      </c>
      <c r="I63" s="144">
        <v>590</v>
      </c>
      <c r="J63" s="143"/>
      <c r="K63" s="144"/>
      <c r="L63" s="145"/>
      <c r="M63" s="144"/>
      <c r="N63" s="143"/>
      <c r="O63" s="144"/>
      <c r="P63" s="145"/>
      <c r="Q63" s="146"/>
      <c r="R63" s="147"/>
      <c r="S63" s="144"/>
      <c r="T63" s="148">
        <f t="shared" si="1"/>
        <v>1.5</v>
      </c>
      <c r="U63" s="149">
        <f>IF(ISERR(V63/T63),store!D61,(V63/T63))</f>
        <v>593.33333333333337</v>
      </c>
      <c r="V63" s="150">
        <f t="shared" si="0"/>
        <v>890</v>
      </c>
    </row>
    <row r="64" spans="1:22" x14ac:dyDescent="0.35">
      <c r="A64" s="141">
        <v>60</v>
      </c>
      <c r="B64" s="142" t="s">
        <v>72</v>
      </c>
      <c r="C64" s="151" t="s">
        <v>9</v>
      </c>
      <c r="D64" s="143"/>
      <c r="E64" s="149"/>
      <c r="F64" s="143">
        <v>0.5</v>
      </c>
      <c r="G64" s="144">
        <v>320</v>
      </c>
      <c r="H64" s="145">
        <v>2.2000000000000002</v>
      </c>
      <c r="I64" s="144">
        <v>1330</v>
      </c>
      <c r="J64" s="143"/>
      <c r="K64" s="144"/>
      <c r="L64" s="145"/>
      <c r="M64" s="144"/>
      <c r="N64" s="143"/>
      <c r="O64" s="144"/>
      <c r="P64" s="145"/>
      <c r="Q64" s="146"/>
      <c r="R64" s="147"/>
      <c r="S64" s="144"/>
      <c r="T64" s="148">
        <f t="shared" si="1"/>
        <v>2.7</v>
      </c>
      <c r="U64" s="149">
        <f>IF(ISERR(V64/T64),store!D62,(V64/T64))</f>
        <v>611.11111111111109</v>
      </c>
      <c r="V64" s="150">
        <f t="shared" si="0"/>
        <v>1650</v>
      </c>
    </row>
    <row r="65" spans="1:22" x14ac:dyDescent="0.35">
      <c r="A65" s="141">
        <v>61</v>
      </c>
      <c r="B65" s="142" t="s">
        <v>73</v>
      </c>
      <c r="C65" s="151" t="s">
        <v>9</v>
      </c>
      <c r="D65" s="143"/>
      <c r="E65" s="149"/>
      <c r="F65" s="143"/>
      <c r="G65" s="144"/>
      <c r="H65" s="145"/>
      <c r="I65" s="144"/>
      <c r="J65" s="143"/>
      <c r="K65" s="144"/>
      <c r="L65" s="145"/>
      <c r="M65" s="144"/>
      <c r="N65" s="143"/>
      <c r="O65" s="144"/>
      <c r="P65" s="145"/>
      <c r="Q65" s="146"/>
      <c r="R65" s="147"/>
      <c r="S65" s="144"/>
      <c r="T65" s="148">
        <f t="shared" si="1"/>
        <v>0</v>
      </c>
      <c r="U65" s="149">
        <f>IF(ISERR(V65/T65),store!D63,(V65/T65))</f>
        <v>400</v>
      </c>
      <c r="V65" s="150">
        <f t="shared" si="0"/>
        <v>0</v>
      </c>
    </row>
    <row r="66" spans="1:22" x14ac:dyDescent="0.35">
      <c r="A66" s="141">
        <v>62</v>
      </c>
      <c r="B66" s="142" t="s">
        <v>74</v>
      </c>
      <c r="C66" s="151" t="s">
        <v>9</v>
      </c>
      <c r="D66" s="143"/>
      <c r="E66" s="149"/>
      <c r="F66" s="143"/>
      <c r="G66" s="144"/>
      <c r="H66" s="145"/>
      <c r="I66" s="144"/>
      <c r="J66" s="143"/>
      <c r="K66" s="144"/>
      <c r="L66" s="145"/>
      <c r="M66" s="144"/>
      <c r="N66" s="143"/>
      <c r="O66" s="144"/>
      <c r="P66" s="145"/>
      <c r="Q66" s="146"/>
      <c r="R66" s="147"/>
      <c r="S66" s="144"/>
      <c r="T66" s="148">
        <f t="shared" si="1"/>
        <v>0</v>
      </c>
      <c r="U66" s="149">
        <f>IF(ISERR(V66/T66),store!D64,(V66/T66))</f>
        <v>220</v>
      </c>
      <c r="V66" s="150">
        <f t="shared" si="0"/>
        <v>0</v>
      </c>
    </row>
    <row r="67" spans="1:22" x14ac:dyDescent="0.35">
      <c r="A67" s="141">
        <v>63</v>
      </c>
      <c r="B67" s="142" t="s">
        <v>75</v>
      </c>
      <c r="C67" s="151" t="s">
        <v>9</v>
      </c>
      <c r="D67" s="143"/>
      <c r="E67" s="149"/>
      <c r="F67" s="143"/>
      <c r="G67" s="144"/>
      <c r="H67" s="145">
        <v>0.5</v>
      </c>
      <c r="I67" s="144">
        <v>360</v>
      </c>
      <c r="J67" s="143"/>
      <c r="K67" s="144"/>
      <c r="L67" s="145"/>
      <c r="M67" s="144"/>
      <c r="N67" s="143"/>
      <c r="O67" s="144"/>
      <c r="P67" s="145"/>
      <c r="Q67" s="146"/>
      <c r="R67" s="147"/>
      <c r="S67" s="144"/>
      <c r="T67" s="148">
        <f t="shared" si="1"/>
        <v>0.5</v>
      </c>
      <c r="U67" s="149">
        <f>IF(ISERR(V67/T67),store!D65,(V67/T67))</f>
        <v>720</v>
      </c>
      <c r="V67" s="150">
        <f t="shared" si="0"/>
        <v>360</v>
      </c>
    </row>
    <row r="68" spans="1:22" x14ac:dyDescent="0.35">
      <c r="A68" s="141">
        <v>64</v>
      </c>
      <c r="B68" s="142" t="s">
        <v>76</v>
      </c>
      <c r="C68" s="151" t="s">
        <v>31</v>
      </c>
      <c r="D68" s="143"/>
      <c r="E68" s="149"/>
      <c r="F68" s="143"/>
      <c r="G68" s="144"/>
      <c r="H68" s="145">
        <v>10</v>
      </c>
      <c r="I68" s="144">
        <v>150</v>
      </c>
      <c r="J68" s="143"/>
      <c r="K68" s="144"/>
      <c r="L68" s="145"/>
      <c r="M68" s="144"/>
      <c r="N68" s="143"/>
      <c r="O68" s="144"/>
      <c r="P68" s="145"/>
      <c r="Q68" s="146"/>
      <c r="R68" s="147"/>
      <c r="S68" s="144"/>
      <c r="T68" s="148">
        <f t="shared" si="1"/>
        <v>10</v>
      </c>
      <c r="U68" s="149">
        <f>IF(ISERR(V68/T68),store!D66,(V68/T68))</f>
        <v>15</v>
      </c>
      <c r="V68" s="150">
        <f t="shared" si="0"/>
        <v>150</v>
      </c>
    </row>
    <row r="69" spans="1:22" x14ac:dyDescent="0.35">
      <c r="A69" s="141">
        <v>65</v>
      </c>
      <c r="B69" s="142" t="s">
        <v>77</v>
      </c>
      <c r="C69" s="151" t="s">
        <v>31</v>
      </c>
      <c r="D69" s="143"/>
      <c r="E69" s="149"/>
      <c r="F69" s="143"/>
      <c r="G69" s="144"/>
      <c r="H69" s="145">
        <v>10</v>
      </c>
      <c r="I69" s="144">
        <v>150</v>
      </c>
      <c r="J69" s="143"/>
      <c r="K69" s="144"/>
      <c r="L69" s="145"/>
      <c r="M69" s="144"/>
      <c r="N69" s="143"/>
      <c r="O69" s="144"/>
      <c r="P69" s="145"/>
      <c r="Q69" s="146"/>
      <c r="R69" s="147"/>
      <c r="S69" s="144"/>
      <c r="T69" s="148">
        <f t="shared" si="1"/>
        <v>10</v>
      </c>
      <c r="U69" s="149">
        <f>IF(ISERR(V69/T69),store!D67,(V69/T69))</f>
        <v>15</v>
      </c>
      <c r="V69" s="150">
        <f t="shared" ref="V69:V132" si="2">E69+G69+I69+K69+M69+O69+Q69+S69</f>
        <v>150</v>
      </c>
    </row>
    <row r="70" spans="1:22" x14ac:dyDescent="0.35">
      <c r="A70" s="141">
        <v>66</v>
      </c>
      <c r="B70" s="142" t="s">
        <v>78</v>
      </c>
      <c r="C70" s="151" t="s">
        <v>9</v>
      </c>
      <c r="D70" s="143"/>
      <c r="E70" s="149"/>
      <c r="F70" s="143"/>
      <c r="G70" s="144"/>
      <c r="H70" s="145">
        <v>0.2</v>
      </c>
      <c r="I70" s="144">
        <v>1100</v>
      </c>
      <c r="J70" s="143"/>
      <c r="K70" s="144"/>
      <c r="L70" s="145"/>
      <c r="M70" s="144"/>
      <c r="N70" s="143"/>
      <c r="O70" s="144"/>
      <c r="P70" s="145"/>
      <c r="Q70" s="146"/>
      <c r="R70" s="147"/>
      <c r="S70" s="144"/>
      <c r="T70" s="148">
        <f t="shared" ref="T70:T133" si="3">R70+P70+N70+L70+J70+H70+F70+D70</f>
        <v>0.2</v>
      </c>
      <c r="U70" s="149">
        <f>IF(ISERR(V70/T70),store!D68,(V70/T70))</f>
        <v>5500</v>
      </c>
      <c r="V70" s="150">
        <f t="shared" si="2"/>
        <v>1100</v>
      </c>
    </row>
    <row r="71" spans="1:22" x14ac:dyDescent="0.35">
      <c r="A71" s="141">
        <v>67</v>
      </c>
      <c r="B71" s="142" t="s">
        <v>79</v>
      </c>
      <c r="C71" s="151" t="s">
        <v>9</v>
      </c>
      <c r="D71" s="143"/>
      <c r="E71" s="149"/>
      <c r="F71" s="143"/>
      <c r="G71" s="144"/>
      <c r="H71" s="145">
        <v>0.5</v>
      </c>
      <c r="I71" s="144">
        <v>250</v>
      </c>
      <c r="J71" s="143"/>
      <c r="K71" s="144"/>
      <c r="L71" s="145"/>
      <c r="M71" s="144"/>
      <c r="N71" s="143"/>
      <c r="O71" s="144"/>
      <c r="P71" s="145"/>
      <c r="Q71" s="146"/>
      <c r="R71" s="147"/>
      <c r="S71" s="144"/>
      <c r="T71" s="148">
        <f t="shared" si="3"/>
        <v>0.5</v>
      </c>
      <c r="U71" s="149">
        <f>IF(ISERR(V71/T71),store!D69,(V71/T71))</f>
        <v>500</v>
      </c>
      <c r="V71" s="150">
        <f t="shared" si="2"/>
        <v>250</v>
      </c>
    </row>
    <row r="72" spans="1:22" x14ac:dyDescent="0.35">
      <c r="A72" s="141">
        <v>68</v>
      </c>
      <c r="B72" s="142" t="s">
        <v>80</v>
      </c>
      <c r="C72" s="151" t="s">
        <v>9</v>
      </c>
      <c r="D72" s="143"/>
      <c r="E72" s="149"/>
      <c r="F72" s="143"/>
      <c r="G72" s="144"/>
      <c r="H72" s="145">
        <v>0.1</v>
      </c>
      <c r="I72" s="144">
        <v>160</v>
      </c>
      <c r="J72" s="143"/>
      <c r="K72" s="144"/>
      <c r="L72" s="145"/>
      <c r="M72" s="144"/>
      <c r="N72" s="143"/>
      <c r="O72" s="144"/>
      <c r="P72" s="145"/>
      <c r="Q72" s="146"/>
      <c r="R72" s="147"/>
      <c r="S72" s="144"/>
      <c r="T72" s="148">
        <f t="shared" si="3"/>
        <v>0.1</v>
      </c>
      <c r="U72" s="149">
        <f>IF(ISERR(V72/T72),store!D70,(V72/T72))</f>
        <v>1600</v>
      </c>
      <c r="V72" s="150">
        <f t="shared" si="2"/>
        <v>160</v>
      </c>
    </row>
    <row r="73" spans="1:22" x14ac:dyDescent="0.35">
      <c r="A73" s="141">
        <v>69</v>
      </c>
      <c r="B73" s="142" t="s">
        <v>81</v>
      </c>
      <c r="C73" s="151" t="s">
        <v>31</v>
      </c>
      <c r="D73" s="143"/>
      <c r="E73" s="149"/>
      <c r="F73" s="143"/>
      <c r="G73" s="144"/>
      <c r="H73" s="145">
        <v>8</v>
      </c>
      <c r="I73" s="144">
        <v>80</v>
      </c>
      <c r="J73" s="143">
        <v>2</v>
      </c>
      <c r="K73" s="144">
        <v>20</v>
      </c>
      <c r="L73" s="145"/>
      <c r="M73" s="144"/>
      <c r="N73" s="143"/>
      <c r="O73" s="144"/>
      <c r="P73" s="145"/>
      <c r="Q73" s="146"/>
      <c r="R73" s="147"/>
      <c r="S73" s="144"/>
      <c r="T73" s="148">
        <f t="shared" si="3"/>
        <v>10</v>
      </c>
      <c r="U73" s="149">
        <f>IF(ISERR(V73/T73),store!D71,(V73/T73))</f>
        <v>10</v>
      </c>
      <c r="V73" s="150">
        <f t="shared" si="2"/>
        <v>100</v>
      </c>
    </row>
    <row r="74" spans="1:22" x14ac:dyDescent="0.35">
      <c r="A74" s="141">
        <v>70</v>
      </c>
      <c r="B74" s="142" t="s">
        <v>82</v>
      </c>
      <c r="C74" s="151" t="s">
        <v>9</v>
      </c>
      <c r="D74" s="143"/>
      <c r="E74" s="149"/>
      <c r="F74" s="143"/>
      <c r="G74" s="144"/>
      <c r="H74" s="145">
        <v>2</v>
      </c>
      <c r="I74" s="144">
        <v>1360</v>
      </c>
      <c r="J74" s="143"/>
      <c r="K74" s="144"/>
      <c r="L74" s="145"/>
      <c r="M74" s="144"/>
      <c r="N74" s="143"/>
      <c r="O74" s="144"/>
      <c r="P74" s="145"/>
      <c r="Q74" s="146"/>
      <c r="R74" s="147"/>
      <c r="S74" s="144"/>
      <c r="T74" s="148">
        <f t="shared" si="3"/>
        <v>2</v>
      </c>
      <c r="U74" s="149">
        <f>IF(ISERR(V74/T74),store!D72,(V74/T74))</f>
        <v>680</v>
      </c>
      <c r="V74" s="150">
        <f t="shared" si="2"/>
        <v>1360</v>
      </c>
    </row>
    <row r="75" spans="1:22" x14ac:dyDescent="0.35">
      <c r="A75" s="141">
        <v>71</v>
      </c>
      <c r="B75" s="142" t="s">
        <v>83</v>
      </c>
      <c r="C75" s="151" t="s">
        <v>9</v>
      </c>
      <c r="D75" s="143"/>
      <c r="E75" s="149"/>
      <c r="F75" s="143"/>
      <c r="G75" s="144"/>
      <c r="H75" s="145">
        <v>2</v>
      </c>
      <c r="I75" s="144">
        <v>1040</v>
      </c>
      <c r="J75" s="143"/>
      <c r="K75" s="144"/>
      <c r="L75" s="145"/>
      <c r="M75" s="144"/>
      <c r="N75" s="143"/>
      <c r="O75" s="144"/>
      <c r="P75" s="145"/>
      <c r="Q75" s="146"/>
      <c r="R75" s="147"/>
      <c r="S75" s="144"/>
      <c r="T75" s="148">
        <f t="shared" si="3"/>
        <v>2</v>
      </c>
      <c r="U75" s="149">
        <f>IF(ISERR(V75/T75),store!D73,(V75/T75))</f>
        <v>520</v>
      </c>
      <c r="V75" s="150">
        <f t="shared" si="2"/>
        <v>1040</v>
      </c>
    </row>
    <row r="76" spans="1:22" x14ac:dyDescent="0.35">
      <c r="A76" s="141">
        <v>72</v>
      </c>
      <c r="B76" s="142" t="s">
        <v>84</v>
      </c>
      <c r="C76" s="151" t="s">
        <v>9</v>
      </c>
      <c r="D76" s="143"/>
      <c r="E76" s="149"/>
      <c r="F76" s="143"/>
      <c r="G76" s="144"/>
      <c r="H76" s="145"/>
      <c r="I76" s="144"/>
      <c r="J76" s="143"/>
      <c r="K76" s="144"/>
      <c r="L76" s="145"/>
      <c r="M76" s="144"/>
      <c r="N76" s="143"/>
      <c r="O76" s="144"/>
      <c r="P76" s="145"/>
      <c r="Q76" s="146"/>
      <c r="R76" s="147"/>
      <c r="S76" s="144"/>
      <c r="T76" s="148">
        <f t="shared" si="3"/>
        <v>0</v>
      </c>
      <c r="U76" s="149">
        <f>IF(ISERR(V76/T76),store!D74,(V76/T76))</f>
        <v>0</v>
      </c>
      <c r="V76" s="150">
        <f t="shared" si="2"/>
        <v>0</v>
      </c>
    </row>
    <row r="77" spans="1:22" x14ac:dyDescent="0.35">
      <c r="A77" s="141">
        <v>73</v>
      </c>
      <c r="B77" s="142" t="s">
        <v>305</v>
      </c>
      <c r="C77" s="151" t="s">
        <v>9</v>
      </c>
      <c r="D77" s="143"/>
      <c r="E77" s="149"/>
      <c r="F77" s="143"/>
      <c r="G77" s="144"/>
      <c r="H77" s="145">
        <v>5</v>
      </c>
      <c r="I77" s="144">
        <v>7000</v>
      </c>
      <c r="J77" s="143"/>
      <c r="K77" s="144"/>
      <c r="L77" s="145"/>
      <c r="M77" s="144"/>
      <c r="N77" s="143"/>
      <c r="O77" s="144"/>
      <c r="P77" s="145"/>
      <c r="Q77" s="146"/>
      <c r="R77" s="147"/>
      <c r="S77" s="144"/>
      <c r="T77" s="148">
        <f t="shared" si="3"/>
        <v>5</v>
      </c>
      <c r="U77" s="149">
        <f>IF(ISERR(V77/T77),store!D75,(V77/T77))</f>
        <v>1400</v>
      </c>
      <c r="V77" s="150">
        <f t="shared" si="2"/>
        <v>7000</v>
      </c>
    </row>
    <row r="78" spans="1:22" x14ac:dyDescent="0.35">
      <c r="A78" s="141">
        <v>74</v>
      </c>
      <c r="B78" s="142" t="s">
        <v>85</v>
      </c>
      <c r="C78" s="151" t="s">
        <v>9</v>
      </c>
      <c r="D78" s="143"/>
      <c r="E78" s="149"/>
      <c r="F78" s="143"/>
      <c r="G78" s="144"/>
      <c r="H78" s="145"/>
      <c r="I78" s="144"/>
      <c r="J78" s="143"/>
      <c r="K78" s="144"/>
      <c r="L78" s="145"/>
      <c r="M78" s="144"/>
      <c r="N78" s="143"/>
      <c r="O78" s="144"/>
      <c r="P78" s="145"/>
      <c r="Q78" s="146"/>
      <c r="R78" s="147"/>
      <c r="S78" s="144"/>
      <c r="T78" s="148">
        <f t="shared" si="3"/>
        <v>0</v>
      </c>
      <c r="U78" s="149">
        <f>IF(ISERR(V78/T78),store!D76,(V78/T78))</f>
        <v>1825</v>
      </c>
      <c r="V78" s="150">
        <f t="shared" si="2"/>
        <v>0</v>
      </c>
    </row>
    <row r="79" spans="1:22" x14ac:dyDescent="0.35">
      <c r="A79" s="141">
        <v>75</v>
      </c>
      <c r="B79" s="142" t="s">
        <v>86</v>
      </c>
      <c r="C79" s="151" t="s">
        <v>9</v>
      </c>
      <c r="D79" s="143"/>
      <c r="E79" s="149"/>
      <c r="F79" s="143"/>
      <c r="G79" s="144"/>
      <c r="H79" s="145">
        <v>0.2</v>
      </c>
      <c r="I79" s="144">
        <v>700</v>
      </c>
      <c r="J79" s="143"/>
      <c r="K79" s="144"/>
      <c r="L79" s="152"/>
      <c r="M79" s="144"/>
      <c r="N79" s="153"/>
      <c r="O79" s="144"/>
      <c r="P79" s="152"/>
      <c r="Q79" s="146"/>
      <c r="R79" s="154"/>
      <c r="S79" s="144"/>
      <c r="T79" s="148">
        <f t="shared" si="3"/>
        <v>0.2</v>
      </c>
      <c r="U79" s="149">
        <f>IF(ISERR(V79/T79),store!D77,(V79/T79))</f>
        <v>3500</v>
      </c>
      <c r="V79" s="150">
        <f t="shared" si="2"/>
        <v>700</v>
      </c>
    </row>
    <row r="80" spans="1:22" x14ac:dyDescent="0.35">
      <c r="A80" s="141">
        <v>76</v>
      </c>
      <c r="B80" s="142" t="s">
        <v>87</v>
      </c>
      <c r="C80" s="151" t="s">
        <v>9</v>
      </c>
      <c r="D80" s="143"/>
      <c r="E80" s="149"/>
      <c r="F80" s="143"/>
      <c r="G80" s="144"/>
      <c r="H80" s="145">
        <v>0.2</v>
      </c>
      <c r="I80" s="144">
        <v>60</v>
      </c>
      <c r="J80" s="143"/>
      <c r="K80" s="144"/>
      <c r="L80" s="145"/>
      <c r="M80" s="144"/>
      <c r="N80" s="143"/>
      <c r="O80" s="144"/>
      <c r="P80" s="145"/>
      <c r="Q80" s="146"/>
      <c r="R80" s="147"/>
      <c r="S80" s="144"/>
      <c r="T80" s="148">
        <f t="shared" si="3"/>
        <v>0.2</v>
      </c>
      <c r="U80" s="149">
        <f>IF(ISERR(V80/T80),store!D78,(V80/T80))</f>
        <v>300</v>
      </c>
      <c r="V80" s="150">
        <f t="shared" si="2"/>
        <v>60</v>
      </c>
    </row>
    <row r="81" spans="1:22" x14ac:dyDescent="0.35">
      <c r="A81" s="141">
        <v>77</v>
      </c>
      <c r="B81" s="142" t="s">
        <v>88</v>
      </c>
      <c r="C81" s="151" t="s">
        <v>9</v>
      </c>
      <c r="D81" s="143"/>
      <c r="E81" s="149"/>
      <c r="F81" s="143"/>
      <c r="G81" s="144"/>
      <c r="H81" s="145"/>
      <c r="I81" s="144"/>
      <c r="J81" s="143"/>
      <c r="K81" s="144"/>
      <c r="L81" s="145"/>
      <c r="M81" s="144"/>
      <c r="N81" s="143"/>
      <c r="O81" s="144"/>
      <c r="P81" s="145"/>
      <c r="Q81" s="146"/>
      <c r="R81" s="147"/>
      <c r="S81" s="144"/>
      <c r="T81" s="148">
        <f t="shared" si="3"/>
        <v>0</v>
      </c>
      <c r="U81" s="149">
        <f>IF(ISERR(V81/T81),store!D79,(V81/T81))</f>
        <v>272.72727272727269</v>
      </c>
      <c r="V81" s="150">
        <f t="shared" si="2"/>
        <v>0</v>
      </c>
    </row>
    <row r="82" spans="1:22" x14ac:dyDescent="0.35">
      <c r="A82" s="141">
        <v>78</v>
      </c>
      <c r="B82" s="142" t="s">
        <v>89</v>
      </c>
      <c r="C82" s="151" t="s">
        <v>9</v>
      </c>
      <c r="D82" s="143">
        <v>0.5</v>
      </c>
      <c r="E82" s="149">
        <v>80</v>
      </c>
      <c r="F82" s="143">
        <v>0.5</v>
      </c>
      <c r="G82" s="144">
        <v>80</v>
      </c>
      <c r="H82" s="145">
        <v>5</v>
      </c>
      <c r="I82" s="144">
        <v>800</v>
      </c>
      <c r="J82" s="143">
        <v>0.5</v>
      </c>
      <c r="K82" s="144">
        <v>75</v>
      </c>
      <c r="L82" s="145"/>
      <c r="M82" s="144"/>
      <c r="N82" s="143"/>
      <c r="O82" s="144"/>
      <c r="P82" s="145"/>
      <c r="Q82" s="146"/>
      <c r="R82" s="147"/>
      <c r="S82" s="144"/>
      <c r="T82" s="148">
        <f t="shared" si="3"/>
        <v>6.5</v>
      </c>
      <c r="U82" s="149">
        <f>IF(ISERR(V82/T82),store!D80,(V82/T82))</f>
        <v>159.23076923076923</v>
      </c>
      <c r="V82" s="150">
        <f t="shared" si="2"/>
        <v>1035</v>
      </c>
    </row>
    <row r="83" spans="1:22" x14ac:dyDescent="0.35">
      <c r="A83" s="141">
        <v>79</v>
      </c>
      <c r="B83" s="142" t="s">
        <v>90</v>
      </c>
      <c r="C83" s="151" t="s">
        <v>9</v>
      </c>
      <c r="D83" s="143"/>
      <c r="E83" s="149"/>
      <c r="F83" s="143"/>
      <c r="G83" s="144"/>
      <c r="H83" s="145"/>
      <c r="I83" s="144"/>
      <c r="J83" s="143"/>
      <c r="K83" s="144"/>
      <c r="L83" s="145"/>
      <c r="M83" s="144"/>
      <c r="N83" s="143"/>
      <c r="O83" s="144"/>
      <c r="P83" s="145"/>
      <c r="Q83" s="146"/>
      <c r="R83" s="147"/>
      <c r="S83" s="144"/>
      <c r="T83" s="148">
        <f t="shared" si="3"/>
        <v>0</v>
      </c>
      <c r="U83" s="149">
        <f>IF(ISERR(V83/T83),store!D81,(V83/T83))</f>
        <v>1320</v>
      </c>
      <c r="V83" s="150">
        <f t="shared" si="2"/>
        <v>0</v>
      </c>
    </row>
    <row r="84" spans="1:22" x14ac:dyDescent="0.35">
      <c r="A84" s="141">
        <v>80</v>
      </c>
      <c r="B84" s="142" t="s">
        <v>283</v>
      </c>
      <c r="C84" s="151" t="s">
        <v>9</v>
      </c>
      <c r="D84" s="143"/>
      <c r="E84" s="149"/>
      <c r="F84" s="143"/>
      <c r="G84" s="144"/>
      <c r="H84" s="145"/>
      <c r="I84" s="144"/>
      <c r="J84" s="143"/>
      <c r="K84" s="144"/>
      <c r="L84" s="145"/>
      <c r="M84" s="144"/>
      <c r="N84" s="143"/>
      <c r="O84" s="144"/>
      <c r="P84" s="145"/>
      <c r="Q84" s="146"/>
      <c r="R84" s="147"/>
      <c r="S84" s="144"/>
      <c r="T84" s="148">
        <f t="shared" si="3"/>
        <v>0</v>
      </c>
      <c r="U84" s="149">
        <f>IF(ISERR(V84/T84),store!D82,(V84/T84))</f>
        <v>160</v>
      </c>
      <c r="V84" s="150">
        <f t="shared" si="2"/>
        <v>0</v>
      </c>
    </row>
    <row r="85" spans="1:22" x14ac:dyDescent="0.35">
      <c r="A85" s="141">
        <v>81</v>
      </c>
      <c r="B85" s="142" t="s">
        <v>249</v>
      </c>
      <c r="C85" s="151" t="s">
        <v>9</v>
      </c>
      <c r="D85" s="143"/>
      <c r="E85" s="149"/>
      <c r="F85" s="143"/>
      <c r="G85" s="144"/>
      <c r="H85" s="145"/>
      <c r="I85" s="144"/>
      <c r="J85" s="143"/>
      <c r="K85" s="144"/>
      <c r="L85" s="145"/>
      <c r="M85" s="144"/>
      <c r="N85" s="143"/>
      <c r="O85" s="144"/>
      <c r="P85" s="145"/>
      <c r="Q85" s="146"/>
      <c r="R85" s="147"/>
      <c r="S85" s="144"/>
      <c r="T85" s="148">
        <f t="shared" si="3"/>
        <v>0</v>
      </c>
      <c r="U85" s="149">
        <f>IF(ISERR(V85/T85),store!D83,(V85/T85))</f>
        <v>2900</v>
      </c>
      <c r="V85" s="150">
        <f t="shared" si="2"/>
        <v>0</v>
      </c>
    </row>
    <row r="86" spans="1:22" x14ac:dyDescent="0.35">
      <c r="A86" s="141">
        <v>82</v>
      </c>
      <c r="B86" s="142" t="s">
        <v>91</v>
      </c>
      <c r="C86" s="151" t="s">
        <v>9</v>
      </c>
      <c r="D86" s="143"/>
      <c r="E86" s="149"/>
      <c r="F86" s="143"/>
      <c r="G86" s="144"/>
      <c r="H86" s="145"/>
      <c r="I86" s="144"/>
      <c r="J86" s="143"/>
      <c r="K86" s="144"/>
      <c r="L86" s="152"/>
      <c r="M86" s="144"/>
      <c r="N86" s="153"/>
      <c r="O86" s="144"/>
      <c r="P86" s="152"/>
      <c r="Q86" s="146"/>
      <c r="R86" s="154"/>
      <c r="S86" s="144"/>
      <c r="T86" s="148">
        <f t="shared" si="3"/>
        <v>0</v>
      </c>
      <c r="U86" s="149">
        <f>IF(ISERR(V86/T86),store!D84,(V86/T86))</f>
        <v>2570.3244566880926</v>
      </c>
      <c r="V86" s="150">
        <f t="shared" si="2"/>
        <v>0</v>
      </c>
    </row>
    <row r="87" spans="1:22" x14ac:dyDescent="0.35">
      <c r="A87" s="141">
        <v>83</v>
      </c>
      <c r="B87" s="142" t="s">
        <v>92</v>
      </c>
      <c r="C87" s="151" t="s">
        <v>9</v>
      </c>
      <c r="D87" s="143"/>
      <c r="E87" s="149"/>
      <c r="F87" s="143"/>
      <c r="G87" s="144"/>
      <c r="H87" s="145"/>
      <c r="I87" s="144"/>
      <c r="J87" s="143"/>
      <c r="K87" s="144"/>
      <c r="L87" s="145"/>
      <c r="M87" s="144"/>
      <c r="N87" s="143"/>
      <c r="O87" s="144"/>
      <c r="P87" s="145"/>
      <c r="Q87" s="146"/>
      <c r="R87" s="147"/>
      <c r="S87" s="144"/>
      <c r="T87" s="148">
        <f t="shared" si="3"/>
        <v>0</v>
      </c>
      <c r="U87" s="149">
        <f>IF(ISERR(V87/T87),store!D85,(V87/T87))</f>
        <v>287.14285714285717</v>
      </c>
      <c r="V87" s="150">
        <f t="shared" si="2"/>
        <v>0</v>
      </c>
    </row>
    <row r="88" spans="1:22" x14ac:dyDescent="0.35">
      <c r="A88" s="141">
        <v>84</v>
      </c>
      <c r="B88" s="142" t="s">
        <v>288</v>
      </c>
      <c r="C88" s="151" t="s">
        <v>9</v>
      </c>
      <c r="D88" s="143"/>
      <c r="E88" s="149"/>
      <c r="F88" s="143"/>
      <c r="G88" s="144"/>
      <c r="H88" s="145">
        <v>0.3</v>
      </c>
      <c r="I88" s="144">
        <v>420</v>
      </c>
      <c r="J88" s="143"/>
      <c r="K88" s="144"/>
      <c r="L88" s="152"/>
      <c r="M88" s="144"/>
      <c r="N88" s="153"/>
      <c r="O88" s="144"/>
      <c r="P88" s="152"/>
      <c r="Q88" s="146"/>
      <c r="R88" s="154"/>
      <c r="S88" s="144"/>
      <c r="T88" s="148">
        <f t="shared" si="3"/>
        <v>0.3</v>
      </c>
      <c r="U88" s="149">
        <f>IF(ISERR(V88/T88),store!D86,(V88/T88))</f>
        <v>1400</v>
      </c>
      <c r="V88" s="150">
        <f t="shared" si="2"/>
        <v>420</v>
      </c>
    </row>
    <row r="89" spans="1:22" x14ac:dyDescent="0.35">
      <c r="A89" s="141">
        <v>85</v>
      </c>
      <c r="B89" s="142" t="s">
        <v>93</v>
      </c>
      <c r="C89" s="151" t="s">
        <v>9</v>
      </c>
      <c r="D89" s="143"/>
      <c r="E89" s="149"/>
      <c r="F89" s="143"/>
      <c r="G89" s="144"/>
      <c r="H89" s="145"/>
      <c r="I89" s="144"/>
      <c r="J89" s="143"/>
      <c r="K89" s="144"/>
      <c r="L89" s="145"/>
      <c r="M89" s="144"/>
      <c r="N89" s="143"/>
      <c r="O89" s="144"/>
      <c r="P89" s="145"/>
      <c r="Q89" s="146"/>
      <c r="R89" s="147"/>
      <c r="S89" s="144"/>
      <c r="T89" s="148">
        <f t="shared" si="3"/>
        <v>0</v>
      </c>
      <c r="U89" s="149">
        <f>IF(ISERR(V89/T89),store!D87,(V89/T89))</f>
        <v>65.94017094017093</v>
      </c>
      <c r="V89" s="150">
        <f t="shared" si="2"/>
        <v>0</v>
      </c>
    </row>
    <row r="90" spans="1:22" x14ac:dyDescent="0.35">
      <c r="A90" s="141">
        <v>86</v>
      </c>
      <c r="B90" s="142" t="s">
        <v>94</v>
      </c>
      <c r="C90" s="151" t="s">
        <v>9</v>
      </c>
      <c r="D90" s="143"/>
      <c r="E90" s="149"/>
      <c r="F90" s="143"/>
      <c r="G90" s="144"/>
      <c r="H90" s="145"/>
      <c r="I90" s="144"/>
      <c r="J90" s="143"/>
      <c r="K90" s="144"/>
      <c r="L90" s="145"/>
      <c r="M90" s="144"/>
      <c r="N90" s="143"/>
      <c r="O90" s="144"/>
      <c r="P90" s="145"/>
      <c r="Q90" s="146"/>
      <c r="R90" s="147"/>
      <c r="S90" s="144"/>
      <c r="T90" s="148">
        <f t="shared" si="3"/>
        <v>0</v>
      </c>
      <c r="U90" s="149">
        <f>IF(ISERR(V90/T90),store!D88,(V90/T90))</f>
        <v>125.62222222222222</v>
      </c>
      <c r="V90" s="150">
        <f t="shared" si="2"/>
        <v>0</v>
      </c>
    </row>
    <row r="91" spans="1:22" x14ac:dyDescent="0.35">
      <c r="A91" s="141">
        <v>87</v>
      </c>
      <c r="B91" s="142" t="s">
        <v>95</v>
      </c>
      <c r="C91" s="151" t="s">
        <v>31</v>
      </c>
      <c r="D91" s="143"/>
      <c r="E91" s="149"/>
      <c r="F91" s="143">
        <v>260</v>
      </c>
      <c r="G91" s="144">
        <v>2730</v>
      </c>
      <c r="H91" s="145">
        <v>800</v>
      </c>
      <c r="I91" s="144">
        <v>8400</v>
      </c>
      <c r="J91" s="143"/>
      <c r="K91" s="144"/>
      <c r="L91" s="145"/>
      <c r="M91" s="144"/>
      <c r="N91" s="143"/>
      <c r="O91" s="144"/>
      <c r="P91" s="145"/>
      <c r="Q91" s="146"/>
      <c r="R91" s="147"/>
      <c r="S91" s="144"/>
      <c r="T91" s="148">
        <f t="shared" si="3"/>
        <v>1060</v>
      </c>
      <c r="U91" s="149">
        <f>IF(ISERR(V91/T91),store!D89,(V91/T91))</f>
        <v>10.5</v>
      </c>
      <c r="V91" s="150">
        <f t="shared" si="2"/>
        <v>11130</v>
      </c>
    </row>
    <row r="92" spans="1:22" x14ac:dyDescent="0.35">
      <c r="A92" s="141">
        <v>88</v>
      </c>
      <c r="B92" s="142" t="s">
        <v>345</v>
      </c>
      <c r="C92" s="151" t="s">
        <v>31</v>
      </c>
      <c r="D92" s="143"/>
      <c r="E92" s="149"/>
      <c r="F92" s="143"/>
      <c r="G92" s="144"/>
      <c r="H92" s="145"/>
      <c r="I92" s="144"/>
      <c r="J92" s="143"/>
      <c r="K92" s="144"/>
      <c r="L92" s="145"/>
      <c r="M92" s="144"/>
      <c r="N92" s="143"/>
      <c r="O92" s="144"/>
      <c r="P92" s="145"/>
      <c r="Q92" s="146"/>
      <c r="R92" s="147"/>
      <c r="S92" s="144"/>
      <c r="T92" s="148">
        <f t="shared" si="3"/>
        <v>0</v>
      </c>
      <c r="U92" s="149">
        <f>IF(ISERR(V92/T92),store!D90,(V92/T92))</f>
        <v>21</v>
      </c>
      <c r="V92" s="150">
        <f t="shared" si="2"/>
        <v>0</v>
      </c>
    </row>
    <row r="93" spans="1:22" x14ac:dyDescent="0.35">
      <c r="A93" s="141">
        <v>89</v>
      </c>
      <c r="B93" s="142" t="s">
        <v>97</v>
      </c>
      <c r="C93" s="151" t="s">
        <v>31</v>
      </c>
      <c r="D93" s="143"/>
      <c r="E93" s="149"/>
      <c r="F93" s="143"/>
      <c r="G93" s="144"/>
      <c r="H93" s="145"/>
      <c r="I93" s="144"/>
      <c r="J93" s="143"/>
      <c r="K93" s="144"/>
      <c r="L93" s="145"/>
      <c r="M93" s="144"/>
      <c r="N93" s="143"/>
      <c r="O93" s="144"/>
      <c r="P93" s="145"/>
      <c r="Q93" s="146"/>
      <c r="R93" s="147"/>
      <c r="S93" s="144"/>
      <c r="T93" s="148">
        <f t="shared" si="3"/>
        <v>0</v>
      </c>
      <c r="U93" s="149">
        <f>IF(ISERR(V93/T93),store!D91,(V93/T93))</f>
        <v>347.5</v>
      </c>
      <c r="V93" s="150">
        <f t="shared" si="2"/>
        <v>0</v>
      </c>
    </row>
    <row r="94" spans="1:22" x14ac:dyDescent="0.35">
      <c r="A94" s="141">
        <v>90</v>
      </c>
      <c r="B94" s="142" t="s">
        <v>98</v>
      </c>
      <c r="C94" s="151" t="s">
        <v>9</v>
      </c>
      <c r="D94" s="143"/>
      <c r="E94" s="149"/>
      <c r="F94" s="143"/>
      <c r="G94" s="144"/>
      <c r="H94" s="145"/>
      <c r="I94" s="144"/>
      <c r="J94" s="143"/>
      <c r="K94" s="144"/>
      <c r="L94" s="145"/>
      <c r="M94" s="144"/>
      <c r="N94" s="143"/>
      <c r="O94" s="144"/>
      <c r="P94" s="145"/>
      <c r="Q94" s="146"/>
      <c r="R94" s="147"/>
      <c r="S94" s="144"/>
      <c r="T94" s="148">
        <f t="shared" si="3"/>
        <v>0</v>
      </c>
      <c r="U94" s="149">
        <f>IF(ISERR(V94/T94),store!D92,(V94/T94))</f>
        <v>219.58041958041954</v>
      </c>
      <c r="V94" s="150">
        <f t="shared" si="2"/>
        <v>0</v>
      </c>
    </row>
    <row r="95" spans="1:22" x14ac:dyDescent="0.35">
      <c r="A95" s="141">
        <v>91</v>
      </c>
      <c r="B95" s="142" t="s">
        <v>99</v>
      </c>
      <c r="C95" s="151" t="s">
        <v>26</v>
      </c>
      <c r="D95" s="143"/>
      <c r="E95" s="149"/>
      <c r="F95" s="143"/>
      <c r="G95" s="144"/>
      <c r="H95" s="145"/>
      <c r="I95" s="144"/>
      <c r="J95" s="143"/>
      <c r="K95" s="144"/>
      <c r="L95" s="145"/>
      <c r="M95" s="144"/>
      <c r="N95" s="143"/>
      <c r="O95" s="144"/>
      <c r="P95" s="145"/>
      <c r="Q95" s="146"/>
      <c r="R95" s="147"/>
      <c r="S95" s="144"/>
      <c r="T95" s="148">
        <f t="shared" si="3"/>
        <v>0</v>
      </c>
      <c r="U95" s="149">
        <f>IF(ISERR(V95/T95),store!D93,(V95/T95))</f>
        <v>0</v>
      </c>
      <c r="V95" s="150">
        <f t="shared" si="2"/>
        <v>0</v>
      </c>
    </row>
    <row r="96" spans="1:22" x14ac:dyDescent="0.35">
      <c r="A96" s="141">
        <v>92</v>
      </c>
      <c r="B96" s="142" t="s">
        <v>100</v>
      </c>
      <c r="C96" s="151" t="s">
        <v>31</v>
      </c>
      <c r="D96" s="143"/>
      <c r="E96" s="149"/>
      <c r="F96" s="143"/>
      <c r="G96" s="144"/>
      <c r="H96" s="145"/>
      <c r="I96" s="144"/>
      <c r="J96" s="143"/>
      <c r="K96" s="144"/>
      <c r="L96" s="145"/>
      <c r="M96" s="144"/>
      <c r="N96" s="143"/>
      <c r="O96" s="144"/>
      <c r="P96" s="145"/>
      <c r="Q96" s="146"/>
      <c r="R96" s="147"/>
      <c r="S96" s="144"/>
      <c r="T96" s="148">
        <f t="shared" si="3"/>
        <v>0</v>
      </c>
      <c r="U96" s="149">
        <f>IF(ISERR(V96/T96),store!D94,(V96/T96))</f>
        <v>100</v>
      </c>
      <c r="V96" s="150">
        <f t="shared" si="2"/>
        <v>0</v>
      </c>
    </row>
    <row r="97" spans="1:22" x14ac:dyDescent="0.35">
      <c r="A97" s="141">
        <v>93</v>
      </c>
      <c r="B97" s="142" t="s">
        <v>101</v>
      </c>
      <c r="C97" s="151" t="s">
        <v>31</v>
      </c>
      <c r="D97" s="143"/>
      <c r="E97" s="149"/>
      <c r="F97" s="143"/>
      <c r="G97" s="144"/>
      <c r="H97" s="145">
        <v>4</v>
      </c>
      <c r="I97" s="144">
        <v>320</v>
      </c>
      <c r="J97" s="143">
        <v>3</v>
      </c>
      <c r="K97" s="144">
        <v>240</v>
      </c>
      <c r="L97" s="145"/>
      <c r="M97" s="144"/>
      <c r="N97" s="143"/>
      <c r="O97" s="144"/>
      <c r="P97" s="145"/>
      <c r="Q97" s="146"/>
      <c r="R97" s="147"/>
      <c r="S97" s="144"/>
      <c r="T97" s="148">
        <f t="shared" si="3"/>
        <v>7</v>
      </c>
      <c r="U97" s="149">
        <f>IF(ISERR(V97/T97),store!D95,(V97/T97))</f>
        <v>80</v>
      </c>
      <c r="V97" s="150">
        <f t="shared" si="2"/>
        <v>560</v>
      </c>
    </row>
    <row r="98" spans="1:22" x14ac:dyDescent="0.35">
      <c r="A98" s="141">
        <v>94</v>
      </c>
      <c r="B98" s="142" t="s">
        <v>102</v>
      </c>
      <c r="C98" s="151" t="s">
        <v>31</v>
      </c>
      <c r="D98" s="143"/>
      <c r="E98" s="149"/>
      <c r="F98" s="143"/>
      <c r="G98" s="144"/>
      <c r="H98" s="145"/>
      <c r="I98" s="144"/>
      <c r="J98" s="143"/>
      <c r="K98" s="144"/>
      <c r="L98" s="145"/>
      <c r="M98" s="144"/>
      <c r="N98" s="143"/>
      <c r="O98" s="144"/>
      <c r="P98" s="145"/>
      <c r="Q98" s="146"/>
      <c r="R98" s="147"/>
      <c r="S98" s="144"/>
      <c r="T98" s="148">
        <f t="shared" si="3"/>
        <v>0</v>
      </c>
      <c r="U98" s="149">
        <f>IF(ISERR(V98/T98),store!D96,(V98/T98))</f>
        <v>130</v>
      </c>
      <c r="V98" s="150">
        <f t="shared" si="2"/>
        <v>0</v>
      </c>
    </row>
    <row r="99" spans="1:22" x14ac:dyDescent="0.35">
      <c r="A99" s="141">
        <v>95</v>
      </c>
      <c r="B99" s="142" t="s">
        <v>103</v>
      </c>
      <c r="C99" s="151" t="s">
        <v>31</v>
      </c>
      <c r="D99" s="143"/>
      <c r="E99" s="149"/>
      <c r="F99" s="143"/>
      <c r="G99" s="144"/>
      <c r="H99" s="145"/>
      <c r="I99" s="144"/>
      <c r="J99" s="143"/>
      <c r="K99" s="144"/>
      <c r="L99" s="145"/>
      <c r="M99" s="144"/>
      <c r="N99" s="143"/>
      <c r="O99" s="144"/>
      <c r="P99" s="145"/>
      <c r="Q99" s="146"/>
      <c r="R99" s="147"/>
      <c r="S99" s="144"/>
      <c r="T99" s="148">
        <f t="shared" si="3"/>
        <v>0</v>
      </c>
      <c r="U99" s="149">
        <f>IF(ISERR(V99/T99),store!D97,(V99/T99))</f>
        <v>0</v>
      </c>
      <c r="V99" s="150">
        <f t="shared" si="2"/>
        <v>0</v>
      </c>
    </row>
    <row r="100" spans="1:22" x14ac:dyDescent="0.35">
      <c r="A100" s="141">
        <v>96</v>
      </c>
      <c r="B100" s="142" t="s">
        <v>355</v>
      </c>
      <c r="C100" s="151" t="s">
        <v>31</v>
      </c>
      <c r="D100" s="143"/>
      <c r="E100" s="149"/>
      <c r="F100" s="143"/>
      <c r="G100" s="144"/>
      <c r="H100" s="145"/>
      <c r="I100" s="144"/>
      <c r="J100" s="143">
        <v>1</v>
      </c>
      <c r="K100" s="144">
        <v>200</v>
      </c>
      <c r="L100" s="145"/>
      <c r="M100" s="144"/>
      <c r="N100" s="143"/>
      <c r="O100" s="144"/>
      <c r="P100" s="145"/>
      <c r="Q100" s="146"/>
      <c r="R100" s="147"/>
      <c r="S100" s="144"/>
      <c r="T100" s="148">
        <f t="shared" si="3"/>
        <v>1</v>
      </c>
      <c r="U100" s="149">
        <f>IF(ISERR(V100/T100),store!D98,(V100/T100))</f>
        <v>200</v>
      </c>
      <c r="V100" s="150">
        <f t="shared" si="2"/>
        <v>200</v>
      </c>
    </row>
    <row r="101" spans="1:22" x14ac:dyDescent="0.35">
      <c r="A101" s="141">
        <v>97</v>
      </c>
      <c r="B101" s="142" t="s">
        <v>105</v>
      </c>
      <c r="C101" s="151" t="s">
        <v>9</v>
      </c>
      <c r="D101" s="143"/>
      <c r="E101" s="149"/>
      <c r="F101" s="143"/>
      <c r="G101" s="144"/>
      <c r="H101" s="145"/>
      <c r="I101" s="144"/>
      <c r="J101" s="143"/>
      <c r="K101" s="144"/>
      <c r="L101" s="145"/>
      <c r="M101" s="144"/>
      <c r="N101" s="143"/>
      <c r="O101" s="144"/>
      <c r="P101" s="145"/>
      <c r="Q101" s="146"/>
      <c r="R101" s="147"/>
      <c r="S101" s="144"/>
      <c r="T101" s="148">
        <f t="shared" si="3"/>
        <v>0</v>
      </c>
      <c r="U101" s="149">
        <f>IF(ISERR(V101/T101),store!D99,(V101/T101))</f>
        <v>261.46371908693186</v>
      </c>
      <c r="V101" s="150">
        <f t="shared" si="2"/>
        <v>0</v>
      </c>
    </row>
    <row r="102" spans="1:22" x14ac:dyDescent="0.35">
      <c r="A102" s="141">
        <v>98</v>
      </c>
      <c r="B102" s="142" t="s">
        <v>106</v>
      </c>
      <c r="C102" s="151" t="s">
        <v>31</v>
      </c>
      <c r="D102" s="143"/>
      <c r="E102" s="149"/>
      <c r="F102" s="143"/>
      <c r="G102" s="144"/>
      <c r="H102" s="145"/>
      <c r="I102" s="144"/>
      <c r="J102" s="143"/>
      <c r="K102" s="144"/>
      <c r="L102" s="145"/>
      <c r="M102" s="144"/>
      <c r="N102" s="143"/>
      <c r="O102" s="144"/>
      <c r="P102" s="145"/>
      <c r="Q102" s="146"/>
      <c r="R102" s="147"/>
      <c r="S102" s="144"/>
      <c r="T102" s="148">
        <f t="shared" si="3"/>
        <v>0</v>
      </c>
      <c r="U102" s="149">
        <f>IF(ISERR(V102/T102),store!D100,(V102/T102))</f>
        <v>168.75</v>
      </c>
      <c r="V102" s="150">
        <f t="shared" si="2"/>
        <v>0</v>
      </c>
    </row>
    <row r="103" spans="1:22" x14ac:dyDescent="0.35">
      <c r="A103" s="141">
        <v>99</v>
      </c>
      <c r="B103" s="142" t="s">
        <v>316</v>
      </c>
      <c r="C103" s="133" t="s">
        <v>31</v>
      </c>
      <c r="D103" s="143"/>
      <c r="E103" s="144"/>
      <c r="F103" s="143"/>
      <c r="G103" s="144"/>
      <c r="H103" s="145"/>
      <c r="I103" s="144"/>
      <c r="J103" s="143"/>
      <c r="K103" s="144"/>
      <c r="L103" s="145"/>
      <c r="M103" s="144"/>
      <c r="N103" s="143"/>
      <c r="O103" s="144"/>
      <c r="P103" s="145"/>
      <c r="Q103" s="146"/>
      <c r="R103" s="147"/>
      <c r="S103" s="144"/>
      <c r="T103" s="148">
        <f t="shared" si="3"/>
        <v>0</v>
      </c>
      <c r="U103" s="149">
        <f>IF(ISERR(V103/T103),store!D101,(V103/T103))</f>
        <v>65</v>
      </c>
      <c r="V103" s="150">
        <f t="shared" si="2"/>
        <v>0</v>
      </c>
    </row>
    <row r="104" spans="1:22" x14ac:dyDescent="0.35">
      <c r="A104" s="141">
        <v>100</v>
      </c>
      <c r="B104" s="142" t="s">
        <v>320</v>
      </c>
      <c r="C104" s="133" t="s">
        <v>31</v>
      </c>
      <c r="D104" s="143"/>
      <c r="E104" s="144"/>
      <c r="F104" s="143"/>
      <c r="G104" s="144"/>
      <c r="H104" s="145"/>
      <c r="I104" s="144"/>
      <c r="J104" s="143"/>
      <c r="K104" s="144"/>
      <c r="L104" s="145"/>
      <c r="M104" s="144"/>
      <c r="N104" s="143"/>
      <c r="O104" s="144"/>
      <c r="P104" s="145"/>
      <c r="Q104" s="146"/>
      <c r="R104" s="147"/>
      <c r="S104" s="144"/>
      <c r="T104" s="148">
        <f t="shared" si="3"/>
        <v>0</v>
      </c>
      <c r="U104" s="149">
        <f>IF(ISERR(V104/T104),store!D102,(V104/T104))</f>
        <v>0</v>
      </c>
      <c r="V104" s="150">
        <f t="shared" si="2"/>
        <v>0</v>
      </c>
    </row>
    <row r="105" spans="1:22" x14ac:dyDescent="0.35">
      <c r="A105" s="141">
        <v>101</v>
      </c>
      <c r="B105" s="142" t="s">
        <v>318</v>
      </c>
      <c r="C105" s="133" t="s">
        <v>31</v>
      </c>
      <c r="D105" s="143"/>
      <c r="E105" s="144"/>
      <c r="F105" s="143"/>
      <c r="G105" s="144"/>
      <c r="H105" s="145"/>
      <c r="I105" s="144"/>
      <c r="J105" s="143"/>
      <c r="K105" s="144"/>
      <c r="L105" s="145"/>
      <c r="M105" s="144"/>
      <c r="N105" s="143"/>
      <c r="O105" s="144"/>
      <c r="P105" s="145"/>
      <c r="Q105" s="146"/>
      <c r="R105" s="147"/>
      <c r="S105" s="144"/>
      <c r="T105" s="148">
        <f t="shared" si="3"/>
        <v>0</v>
      </c>
      <c r="U105" s="149">
        <f>IF(ISERR(V105/T105),store!D103,(V105/T105))</f>
        <v>180</v>
      </c>
      <c r="V105" s="150">
        <f t="shared" si="2"/>
        <v>0</v>
      </c>
    </row>
    <row r="106" spans="1:22" x14ac:dyDescent="0.35">
      <c r="A106" s="141">
        <v>102</v>
      </c>
      <c r="B106" s="142" t="s">
        <v>107</v>
      </c>
      <c r="C106" s="151" t="s">
        <v>31</v>
      </c>
      <c r="D106" s="143"/>
      <c r="E106" s="149"/>
      <c r="F106" s="143"/>
      <c r="G106" s="144"/>
      <c r="H106" s="145"/>
      <c r="I106" s="144"/>
      <c r="J106" s="143">
        <v>3</v>
      </c>
      <c r="K106" s="144">
        <v>585</v>
      </c>
      <c r="L106" s="145"/>
      <c r="M106" s="144"/>
      <c r="N106" s="143"/>
      <c r="O106" s="144"/>
      <c r="P106" s="145"/>
      <c r="Q106" s="146"/>
      <c r="R106" s="147"/>
      <c r="S106" s="144"/>
      <c r="T106" s="148">
        <f t="shared" si="3"/>
        <v>3</v>
      </c>
      <c r="U106" s="149">
        <f>IF(ISERR(V106/T106),store!D104,(V106/T106))</f>
        <v>195</v>
      </c>
      <c r="V106" s="150">
        <f t="shared" si="2"/>
        <v>585</v>
      </c>
    </row>
    <row r="107" spans="1:22" x14ac:dyDescent="0.35">
      <c r="A107" s="141">
        <v>103</v>
      </c>
      <c r="B107" s="142" t="s">
        <v>108</v>
      </c>
      <c r="C107" s="151" t="s">
        <v>31</v>
      </c>
      <c r="D107" s="143"/>
      <c r="E107" s="149"/>
      <c r="F107" s="143"/>
      <c r="G107" s="144"/>
      <c r="H107" s="145"/>
      <c r="I107" s="144"/>
      <c r="J107" s="143"/>
      <c r="K107" s="144"/>
      <c r="L107" s="145"/>
      <c r="M107" s="144"/>
      <c r="N107" s="143"/>
      <c r="O107" s="144"/>
      <c r="P107" s="145"/>
      <c r="Q107" s="146"/>
      <c r="R107" s="147"/>
      <c r="S107" s="144"/>
      <c r="T107" s="148">
        <f t="shared" si="3"/>
        <v>0</v>
      </c>
      <c r="U107" s="149">
        <f>IF(ISERR(V107/T107),store!D105,(V107/T107))</f>
        <v>181.81818181818181</v>
      </c>
      <c r="V107" s="150">
        <f t="shared" si="2"/>
        <v>0</v>
      </c>
    </row>
    <row r="108" spans="1:22" x14ac:dyDescent="0.35">
      <c r="A108" s="141">
        <v>104</v>
      </c>
      <c r="B108" s="142" t="s">
        <v>109</v>
      </c>
      <c r="C108" s="151" t="s">
        <v>110</v>
      </c>
      <c r="D108" s="143"/>
      <c r="E108" s="149"/>
      <c r="F108" s="143"/>
      <c r="G108" s="144"/>
      <c r="H108" s="145"/>
      <c r="I108" s="144"/>
      <c r="J108" s="143"/>
      <c r="K108" s="144"/>
      <c r="L108" s="145"/>
      <c r="M108" s="144"/>
      <c r="N108" s="143"/>
      <c r="O108" s="144"/>
      <c r="P108" s="145"/>
      <c r="Q108" s="146"/>
      <c r="R108" s="147"/>
      <c r="S108" s="144"/>
      <c r="T108" s="148">
        <f t="shared" si="3"/>
        <v>0</v>
      </c>
      <c r="U108" s="149">
        <f>IF(ISERR(V108/T108),store!D106,(V108/T108))</f>
        <v>278.18181818181819</v>
      </c>
      <c r="V108" s="150">
        <f t="shared" si="2"/>
        <v>0</v>
      </c>
    </row>
    <row r="109" spans="1:22" x14ac:dyDescent="0.35">
      <c r="A109" s="141">
        <v>105</v>
      </c>
      <c r="B109" s="142" t="s">
        <v>111</v>
      </c>
      <c r="C109" s="151" t="s">
        <v>9</v>
      </c>
      <c r="D109" s="143"/>
      <c r="E109" s="149"/>
      <c r="F109" s="143"/>
      <c r="G109" s="144"/>
      <c r="H109" s="145">
        <v>0.45</v>
      </c>
      <c r="I109" s="144">
        <v>550</v>
      </c>
      <c r="J109" s="143"/>
      <c r="K109" s="144"/>
      <c r="L109" s="145"/>
      <c r="M109" s="144"/>
      <c r="N109" s="143"/>
      <c r="O109" s="144"/>
      <c r="P109" s="145"/>
      <c r="Q109" s="146"/>
      <c r="R109" s="147"/>
      <c r="S109" s="144"/>
      <c r="T109" s="148">
        <f t="shared" si="3"/>
        <v>0.45</v>
      </c>
      <c r="U109" s="149">
        <f>IF(ISERR(V109/T109),store!D107,(V109/T109))</f>
        <v>1222.2222222222222</v>
      </c>
      <c r="V109" s="150">
        <f t="shared" si="2"/>
        <v>550</v>
      </c>
    </row>
    <row r="110" spans="1:22" x14ac:dyDescent="0.35">
      <c r="A110" s="141">
        <v>106</v>
      </c>
      <c r="B110" s="142" t="s">
        <v>112</v>
      </c>
      <c r="C110" s="151" t="s">
        <v>31</v>
      </c>
      <c r="D110" s="143"/>
      <c r="E110" s="149"/>
      <c r="F110" s="143"/>
      <c r="G110" s="144"/>
      <c r="H110" s="145"/>
      <c r="I110" s="144"/>
      <c r="J110" s="143"/>
      <c r="K110" s="144"/>
      <c r="L110" s="145"/>
      <c r="M110" s="144"/>
      <c r="N110" s="143"/>
      <c r="O110" s="144"/>
      <c r="P110" s="145"/>
      <c r="Q110" s="146"/>
      <c r="R110" s="147"/>
      <c r="S110" s="144"/>
      <c r="T110" s="148">
        <f t="shared" si="3"/>
        <v>0</v>
      </c>
      <c r="U110" s="149">
        <f>IF(ISERR(V110/T110),store!D108,(V110/T110))</f>
        <v>660</v>
      </c>
      <c r="V110" s="150">
        <f t="shared" si="2"/>
        <v>0</v>
      </c>
    </row>
    <row r="111" spans="1:22" x14ac:dyDescent="0.35">
      <c r="A111" s="141">
        <v>107</v>
      </c>
      <c r="B111" s="142" t="s">
        <v>113</v>
      </c>
      <c r="C111" s="151" t="s">
        <v>31</v>
      </c>
      <c r="D111" s="143"/>
      <c r="E111" s="149"/>
      <c r="F111" s="143"/>
      <c r="G111" s="144"/>
      <c r="H111" s="145"/>
      <c r="I111" s="144"/>
      <c r="J111" s="143"/>
      <c r="K111" s="144"/>
      <c r="L111" s="145"/>
      <c r="M111" s="144"/>
      <c r="N111" s="143"/>
      <c r="O111" s="144"/>
      <c r="P111" s="145"/>
      <c r="Q111" s="146"/>
      <c r="R111" s="147"/>
      <c r="S111" s="144"/>
      <c r="T111" s="148">
        <f t="shared" si="3"/>
        <v>0</v>
      </c>
      <c r="U111" s="149">
        <f>IF(ISERR(V111/T111),store!D109,(V111/T111))</f>
        <v>480</v>
      </c>
      <c r="V111" s="150">
        <f t="shared" si="2"/>
        <v>0</v>
      </c>
    </row>
    <row r="112" spans="1:22" x14ac:dyDescent="0.35">
      <c r="A112" s="141">
        <v>108</v>
      </c>
      <c r="B112" s="142" t="s">
        <v>121</v>
      </c>
      <c r="C112" s="151" t="s">
        <v>9</v>
      </c>
      <c r="D112" s="143"/>
      <c r="E112" s="149"/>
      <c r="F112" s="143"/>
      <c r="G112" s="144"/>
      <c r="H112" s="145"/>
      <c r="I112" s="144"/>
      <c r="J112" s="143"/>
      <c r="K112" s="144"/>
      <c r="L112" s="145"/>
      <c r="M112" s="144"/>
      <c r="N112" s="143"/>
      <c r="O112" s="144"/>
      <c r="P112" s="145"/>
      <c r="Q112" s="146"/>
      <c r="R112" s="147"/>
      <c r="S112" s="144"/>
      <c r="T112" s="148">
        <f t="shared" si="3"/>
        <v>0</v>
      </c>
      <c r="U112" s="149">
        <f>IF(ISERR(V112/T112),store!D110,(V112/T112))</f>
        <v>0</v>
      </c>
      <c r="V112" s="150">
        <f t="shared" si="2"/>
        <v>0</v>
      </c>
    </row>
    <row r="113" spans="1:22" x14ac:dyDescent="0.35">
      <c r="A113" s="141">
        <v>109</v>
      </c>
      <c r="B113" s="156" t="s">
        <v>114</v>
      </c>
      <c r="C113" s="157" t="s">
        <v>9</v>
      </c>
      <c r="D113" s="143"/>
      <c r="E113" s="149"/>
      <c r="F113" s="143"/>
      <c r="G113" s="144"/>
      <c r="H113" s="145"/>
      <c r="I113" s="144"/>
      <c r="J113" s="143"/>
      <c r="K113" s="144"/>
      <c r="L113" s="145"/>
      <c r="M113" s="144"/>
      <c r="N113" s="143"/>
      <c r="O113" s="144"/>
      <c r="P113" s="145"/>
      <c r="Q113" s="146"/>
      <c r="R113" s="147"/>
      <c r="S113" s="144"/>
      <c r="T113" s="148">
        <f t="shared" si="3"/>
        <v>0</v>
      </c>
      <c r="U113" s="149">
        <f>IF(ISERR(V113/T113),store!D111,(V113/T113))</f>
        <v>1200</v>
      </c>
      <c r="V113" s="150">
        <f t="shared" si="2"/>
        <v>0</v>
      </c>
    </row>
    <row r="114" spans="1:22" x14ac:dyDescent="0.35">
      <c r="A114" s="141">
        <v>110</v>
      </c>
      <c r="B114" s="142" t="s">
        <v>321</v>
      </c>
      <c r="C114" s="151" t="s">
        <v>9</v>
      </c>
      <c r="D114" s="143"/>
      <c r="E114" s="149"/>
      <c r="F114" s="143"/>
      <c r="G114" s="144"/>
      <c r="H114" s="145"/>
      <c r="I114" s="144"/>
      <c r="J114" s="143">
        <v>1</v>
      </c>
      <c r="K114" s="144">
        <v>1780</v>
      </c>
      <c r="L114" s="145"/>
      <c r="M114" s="144"/>
      <c r="N114" s="143"/>
      <c r="O114" s="144"/>
      <c r="P114" s="145"/>
      <c r="Q114" s="146"/>
      <c r="R114" s="147"/>
      <c r="S114" s="144"/>
      <c r="T114" s="148">
        <f t="shared" si="3"/>
        <v>1</v>
      </c>
      <c r="U114" s="149">
        <f>IF(ISERR(V114/T114),store!D112,(V114/T114))</f>
        <v>1780</v>
      </c>
      <c r="V114" s="150">
        <f t="shared" si="2"/>
        <v>1780</v>
      </c>
    </row>
    <row r="115" spans="1:22" x14ac:dyDescent="0.35">
      <c r="A115" s="141">
        <v>111</v>
      </c>
      <c r="B115" s="142" t="s">
        <v>115</v>
      </c>
      <c r="C115" s="151" t="s">
        <v>9</v>
      </c>
      <c r="D115" s="143"/>
      <c r="E115" s="149"/>
      <c r="F115" s="143"/>
      <c r="G115" s="144"/>
      <c r="H115" s="145"/>
      <c r="I115" s="144"/>
      <c r="J115" s="143"/>
      <c r="K115" s="144"/>
      <c r="L115" s="145"/>
      <c r="M115" s="144"/>
      <c r="N115" s="143"/>
      <c r="O115" s="144"/>
      <c r="P115" s="145"/>
      <c r="Q115" s="146"/>
      <c r="R115" s="147"/>
      <c r="S115" s="144"/>
      <c r="T115" s="148">
        <f t="shared" si="3"/>
        <v>0</v>
      </c>
      <c r="U115" s="149">
        <f>IF(ISERR(V115/T115),store!D113,(V115/T115))</f>
        <v>2799.9999999999995</v>
      </c>
      <c r="V115" s="150">
        <f t="shared" si="2"/>
        <v>0</v>
      </c>
    </row>
    <row r="116" spans="1:22" x14ac:dyDescent="0.35">
      <c r="A116" s="141">
        <v>112</v>
      </c>
      <c r="B116" s="142" t="s">
        <v>116</v>
      </c>
      <c r="C116" s="151" t="s">
        <v>9</v>
      </c>
      <c r="D116" s="143"/>
      <c r="E116" s="149"/>
      <c r="F116" s="143"/>
      <c r="G116" s="144"/>
      <c r="H116" s="145"/>
      <c r="I116" s="144"/>
      <c r="J116" s="143"/>
      <c r="K116" s="144"/>
      <c r="L116" s="145"/>
      <c r="M116" s="144"/>
      <c r="N116" s="143"/>
      <c r="O116" s="144"/>
      <c r="P116" s="145"/>
      <c r="Q116" s="146"/>
      <c r="R116" s="147"/>
      <c r="S116" s="144"/>
      <c r="T116" s="148">
        <f t="shared" si="3"/>
        <v>0</v>
      </c>
      <c r="U116" s="149">
        <f>IF(ISERR(V116/T116),store!D114,(V116/T116))</f>
        <v>500</v>
      </c>
      <c r="V116" s="150">
        <f t="shared" si="2"/>
        <v>0</v>
      </c>
    </row>
    <row r="117" spans="1:22" x14ac:dyDescent="0.35">
      <c r="A117" s="141">
        <v>113</v>
      </c>
      <c r="B117" s="142" t="s">
        <v>117</v>
      </c>
      <c r="C117" s="151" t="s">
        <v>9</v>
      </c>
      <c r="D117" s="143"/>
      <c r="E117" s="149"/>
      <c r="F117" s="143"/>
      <c r="G117" s="144"/>
      <c r="H117" s="145"/>
      <c r="I117" s="144"/>
      <c r="J117" s="143"/>
      <c r="K117" s="144"/>
      <c r="L117" s="145"/>
      <c r="M117" s="144"/>
      <c r="N117" s="143"/>
      <c r="O117" s="144"/>
      <c r="P117" s="145"/>
      <c r="Q117" s="146"/>
      <c r="R117" s="147"/>
      <c r="S117" s="144"/>
      <c r="T117" s="148">
        <f t="shared" si="3"/>
        <v>0</v>
      </c>
      <c r="U117" s="149">
        <f>IF(ISERR(V117/T117),store!D115,(V117/T117))</f>
        <v>221.52777777777777</v>
      </c>
      <c r="V117" s="150">
        <f t="shared" si="2"/>
        <v>0</v>
      </c>
    </row>
    <row r="118" spans="1:22" x14ac:dyDescent="0.35">
      <c r="A118" s="141">
        <v>114</v>
      </c>
      <c r="B118" s="142" t="s">
        <v>362</v>
      </c>
      <c r="C118" s="151" t="s">
        <v>31</v>
      </c>
      <c r="D118" s="143">
        <v>1</v>
      </c>
      <c r="E118" s="149">
        <v>100</v>
      </c>
      <c r="F118" s="143">
        <v>72</v>
      </c>
      <c r="G118" s="144">
        <v>630</v>
      </c>
      <c r="H118" s="145">
        <v>720</v>
      </c>
      <c r="I118" s="144">
        <v>6300</v>
      </c>
      <c r="J118" s="143">
        <v>192</v>
      </c>
      <c r="K118" s="144">
        <v>1692</v>
      </c>
      <c r="L118" s="145"/>
      <c r="M118" s="144"/>
      <c r="N118" s="143"/>
      <c r="O118" s="144"/>
      <c r="P118" s="145"/>
      <c r="Q118" s="146"/>
      <c r="R118" s="147"/>
      <c r="S118" s="144"/>
      <c r="T118" s="148">
        <f t="shared" si="3"/>
        <v>985</v>
      </c>
      <c r="U118" s="149">
        <f>IF(ISERR(V118/T118),store!D116,(V118/T118))</f>
        <v>8.8548223350253803</v>
      </c>
      <c r="V118" s="150">
        <f t="shared" si="2"/>
        <v>8722</v>
      </c>
    </row>
    <row r="119" spans="1:22" x14ac:dyDescent="0.35">
      <c r="A119" s="141">
        <v>115</v>
      </c>
      <c r="B119" s="142" t="s">
        <v>119</v>
      </c>
      <c r="C119" s="151" t="s">
        <v>31</v>
      </c>
      <c r="D119" s="143"/>
      <c r="E119" s="149"/>
      <c r="F119" s="143"/>
      <c r="G119" s="144"/>
      <c r="H119" s="145"/>
      <c r="I119" s="144"/>
      <c r="J119" s="143"/>
      <c r="K119" s="144"/>
      <c r="L119" s="145"/>
      <c r="M119" s="144"/>
      <c r="N119" s="143"/>
      <c r="O119" s="144"/>
      <c r="P119" s="145"/>
      <c r="Q119" s="146"/>
      <c r="R119" s="147"/>
      <c r="S119" s="144"/>
      <c r="T119" s="148">
        <f t="shared" si="3"/>
        <v>0</v>
      </c>
      <c r="U119" s="149">
        <f>IF(ISERR(V119/T119),store!D117,(V119/T119))</f>
        <v>270</v>
      </c>
      <c r="V119" s="150">
        <f t="shared" si="2"/>
        <v>0</v>
      </c>
    </row>
    <row r="120" spans="1:22" x14ac:dyDescent="0.35">
      <c r="A120" s="141">
        <v>116</v>
      </c>
      <c r="B120" s="142" t="s">
        <v>120</v>
      </c>
      <c r="C120" s="151" t="s">
        <v>31</v>
      </c>
      <c r="D120" s="143"/>
      <c r="E120" s="149"/>
      <c r="F120" s="143"/>
      <c r="G120" s="144"/>
      <c r="H120" s="145"/>
      <c r="I120" s="144"/>
      <c r="J120" s="143"/>
      <c r="K120" s="144"/>
      <c r="L120" s="145"/>
      <c r="M120" s="144"/>
      <c r="N120" s="143"/>
      <c r="O120" s="144"/>
      <c r="P120" s="145"/>
      <c r="Q120" s="146"/>
      <c r="R120" s="147"/>
      <c r="S120" s="144"/>
      <c r="T120" s="148">
        <f t="shared" si="3"/>
        <v>0</v>
      </c>
      <c r="U120" s="149">
        <f>IF(ISERR(V120/T120),store!D118,(V120/T120))</f>
        <v>122.5</v>
      </c>
      <c r="V120" s="150">
        <f t="shared" si="2"/>
        <v>0</v>
      </c>
    </row>
    <row r="121" spans="1:22" x14ac:dyDescent="0.35">
      <c r="A121" s="141">
        <v>117</v>
      </c>
      <c r="B121" s="142" t="s">
        <v>284</v>
      </c>
      <c r="C121" s="151" t="s">
        <v>122</v>
      </c>
      <c r="D121" s="143"/>
      <c r="E121" s="149"/>
      <c r="F121" s="143"/>
      <c r="G121" s="144"/>
      <c r="H121" s="145"/>
      <c r="I121" s="144"/>
      <c r="J121" s="143"/>
      <c r="K121" s="144"/>
      <c r="L121" s="145"/>
      <c r="M121" s="144"/>
      <c r="N121" s="143"/>
      <c r="O121" s="144"/>
      <c r="P121" s="145"/>
      <c r="Q121" s="146"/>
      <c r="R121" s="147"/>
      <c r="S121" s="144"/>
      <c r="T121" s="148">
        <f t="shared" si="3"/>
        <v>0</v>
      </c>
      <c r="U121" s="149">
        <f>IF(ISERR(V121/T121),store!D119,(V121/T121))</f>
        <v>150</v>
      </c>
      <c r="V121" s="150">
        <f t="shared" si="2"/>
        <v>0</v>
      </c>
    </row>
    <row r="122" spans="1:22" x14ac:dyDescent="0.35">
      <c r="A122" s="141">
        <v>118</v>
      </c>
      <c r="B122" s="142" t="s">
        <v>123</v>
      </c>
      <c r="C122" s="151" t="s">
        <v>9</v>
      </c>
      <c r="D122" s="143"/>
      <c r="E122" s="149"/>
      <c r="F122" s="143"/>
      <c r="G122" s="144"/>
      <c r="H122" s="145"/>
      <c r="I122" s="144"/>
      <c r="J122" s="143"/>
      <c r="K122" s="144"/>
      <c r="L122" s="145"/>
      <c r="M122" s="144"/>
      <c r="N122" s="143"/>
      <c r="O122" s="144"/>
      <c r="P122" s="145"/>
      <c r="Q122" s="146"/>
      <c r="R122" s="147"/>
      <c r="S122" s="144"/>
      <c r="T122" s="148">
        <f t="shared" si="3"/>
        <v>0</v>
      </c>
      <c r="U122" s="149">
        <f>IF(ISERR(V122/T122),store!D120,(V122/T122))</f>
        <v>130</v>
      </c>
      <c r="V122" s="150">
        <f t="shared" si="2"/>
        <v>0</v>
      </c>
    </row>
    <row r="123" spans="1:22" x14ac:dyDescent="0.35">
      <c r="A123" s="141">
        <v>119</v>
      </c>
      <c r="B123" s="142" t="s">
        <v>124</v>
      </c>
      <c r="C123" s="151" t="s">
        <v>9</v>
      </c>
      <c r="D123" s="143"/>
      <c r="E123" s="149"/>
      <c r="F123" s="143"/>
      <c r="G123" s="144"/>
      <c r="H123" s="145"/>
      <c r="I123" s="144"/>
      <c r="J123" s="143"/>
      <c r="K123" s="144"/>
      <c r="L123" s="145"/>
      <c r="M123" s="144"/>
      <c r="N123" s="143"/>
      <c r="O123" s="144"/>
      <c r="P123" s="145"/>
      <c r="Q123" s="146"/>
      <c r="R123" s="147"/>
      <c r="S123" s="144"/>
      <c r="T123" s="148">
        <f t="shared" si="3"/>
        <v>0</v>
      </c>
      <c r="U123" s="149">
        <f>IF(ISERR(V123/T123),store!D121,(V123/T123))</f>
        <v>110</v>
      </c>
      <c r="V123" s="150">
        <f t="shared" si="2"/>
        <v>0</v>
      </c>
    </row>
    <row r="124" spans="1:22" x14ac:dyDescent="0.35">
      <c r="A124" s="141">
        <v>120</v>
      </c>
      <c r="B124" s="142" t="s">
        <v>125</v>
      </c>
      <c r="C124" s="151" t="s">
        <v>9</v>
      </c>
      <c r="D124" s="143"/>
      <c r="E124" s="149"/>
      <c r="F124" s="143"/>
      <c r="G124" s="144"/>
      <c r="H124" s="145"/>
      <c r="I124" s="144"/>
      <c r="J124" s="143"/>
      <c r="K124" s="144"/>
      <c r="L124" s="145"/>
      <c r="M124" s="144"/>
      <c r="N124" s="143"/>
      <c r="O124" s="144"/>
      <c r="P124" s="145"/>
      <c r="Q124" s="146"/>
      <c r="R124" s="147"/>
      <c r="S124" s="144"/>
      <c r="T124" s="148">
        <f t="shared" si="3"/>
        <v>0</v>
      </c>
      <c r="U124" s="149">
        <f>IF(ISERR(V124/T124),store!D122,(V124/T124))</f>
        <v>0</v>
      </c>
      <c r="V124" s="150">
        <f t="shared" si="2"/>
        <v>0</v>
      </c>
    </row>
    <row r="125" spans="1:22" x14ac:dyDescent="0.35">
      <c r="A125" s="141">
        <v>121</v>
      </c>
      <c r="B125" s="142" t="s">
        <v>126</v>
      </c>
      <c r="C125" s="151" t="s">
        <v>9</v>
      </c>
      <c r="D125" s="143"/>
      <c r="E125" s="149"/>
      <c r="F125" s="143"/>
      <c r="G125" s="144"/>
      <c r="H125" s="145"/>
      <c r="I125" s="144"/>
      <c r="J125" s="143"/>
      <c r="K125" s="144"/>
      <c r="L125" s="145"/>
      <c r="M125" s="144"/>
      <c r="N125" s="143"/>
      <c r="O125" s="144"/>
      <c r="P125" s="145"/>
      <c r="Q125" s="146"/>
      <c r="R125" s="147"/>
      <c r="S125" s="144"/>
      <c r="T125" s="148">
        <f t="shared" si="3"/>
        <v>0</v>
      </c>
      <c r="U125" s="149">
        <f>IF(ISERR(V125/T125),store!D123,(V125/T125))</f>
        <v>2000</v>
      </c>
      <c r="V125" s="150">
        <f t="shared" si="2"/>
        <v>0</v>
      </c>
    </row>
    <row r="126" spans="1:22" x14ac:dyDescent="0.35">
      <c r="A126" s="141">
        <v>122</v>
      </c>
      <c r="B126" s="142" t="s">
        <v>127</v>
      </c>
      <c r="C126" s="151" t="s">
        <v>31</v>
      </c>
      <c r="D126" s="143">
        <v>30</v>
      </c>
      <c r="E126" s="149">
        <v>300</v>
      </c>
      <c r="F126" s="143">
        <v>36</v>
      </c>
      <c r="G126" s="144">
        <v>360</v>
      </c>
      <c r="H126" s="145">
        <v>30</v>
      </c>
      <c r="I126" s="144">
        <v>300</v>
      </c>
      <c r="J126" s="143">
        <v>50</v>
      </c>
      <c r="K126" s="144">
        <v>500</v>
      </c>
      <c r="L126" s="145"/>
      <c r="M126" s="144"/>
      <c r="N126" s="143"/>
      <c r="O126" s="144"/>
      <c r="P126" s="145"/>
      <c r="Q126" s="146"/>
      <c r="R126" s="147"/>
      <c r="S126" s="144"/>
      <c r="T126" s="148">
        <f t="shared" si="3"/>
        <v>146</v>
      </c>
      <c r="U126" s="149">
        <f>IF(ISERR(V126/T126),store!D124,(V126/T126))</f>
        <v>10</v>
      </c>
      <c r="V126" s="150">
        <f t="shared" si="2"/>
        <v>1460</v>
      </c>
    </row>
    <row r="127" spans="1:22" x14ac:dyDescent="0.35">
      <c r="A127" s="141">
        <v>123</v>
      </c>
      <c r="B127" s="142" t="s">
        <v>287</v>
      </c>
      <c r="C127" s="151" t="s">
        <v>9</v>
      </c>
      <c r="D127" s="143"/>
      <c r="E127" s="149"/>
      <c r="F127" s="143"/>
      <c r="G127" s="144"/>
      <c r="H127" s="145">
        <v>65.66</v>
      </c>
      <c r="I127" s="144">
        <v>19698</v>
      </c>
      <c r="J127" s="143"/>
      <c r="K127" s="144"/>
      <c r="L127" s="145"/>
      <c r="M127" s="144"/>
      <c r="N127" s="143"/>
      <c r="O127" s="144"/>
      <c r="P127" s="145"/>
      <c r="Q127" s="146"/>
      <c r="R127" s="147"/>
      <c r="S127" s="144"/>
      <c r="T127" s="148">
        <f t="shared" si="3"/>
        <v>65.66</v>
      </c>
      <c r="U127" s="149">
        <f>IF(ISERR(V127/T127),store!D125,(V127/T127))</f>
        <v>300</v>
      </c>
      <c r="V127" s="150">
        <f t="shared" si="2"/>
        <v>19698</v>
      </c>
    </row>
    <row r="128" spans="1:22" x14ac:dyDescent="0.35">
      <c r="A128" s="141">
        <v>124</v>
      </c>
      <c r="B128" s="142" t="s">
        <v>342</v>
      </c>
      <c r="C128" s="151" t="s">
        <v>9</v>
      </c>
      <c r="D128" s="143"/>
      <c r="E128" s="149"/>
      <c r="F128" s="143"/>
      <c r="G128" s="144"/>
      <c r="H128" s="145">
        <v>3</v>
      </c>
      <c r="I128" s="144">
        <v>480</v>
      </c>
      <c r="J128" s="143"/>
      <c r="K128" s="144"/>
      <c r="L128" s="145"/>
      <c r="M128" s="144"/>
      <c r="N128" s="143"/>
      <c r="O128" s="144"/>
      <c r="P128" s="145"/>
      <c r="Q128" s="146"/>
      <c r="R128" s="147"/>
      <c r="S128" s="144"/>
      <c r="T128" s="148">
        <f t="shared" si="3"/>
        <v>3</v>
      </c>
      <c r="U128" s="149">
        <f>IF(ISERR(V128/T128),store!D126,(V128/T128))</f>
        <v>160</v>
      </c>
      <c r="V128" s="150">
        <f t="shared" si="2"/>
        <v>480</v>
      </c>
    </row>
    <row r="129" spans="1:22" x14ac:dyDescent="0.35">
      <c r="A129" s="141">
        <v>125</v>
      </c>
      <c r="B129" s="142" t="s">
        <v>285</v>
      </c>
      <c r="C129" s="151" t="s">
        <v>9</v>
      </c>
      <c r="D129" s="143"/>
      <c r="E129" s="149"/>
      <c r="F129" s="143"/>
      <c r="G129" s="144"/>
      <c r="H129" s="145">
        <v>9</v>
      </c>
      <c r="I129" s="144">
        <v>3420</v>
      </c>
      <c r="J129" s="143">
        <v>2.5</v>
      </c>
      <c r="K129" s="144">
        <v>800</v>
      </c>
      <c r="L129" s="145"/>
      <c r="M129" s="144"/>
      <c r="N129" s="143"/>
      <c r="O129" s="144"/>
      <c r="P129" s="145"/>
      <c r="Q129" s="146"/>
      <c r="R129" s="147"/>
      <c r="S129" s="144"/>
      <c r="T129" s="148">
        <f t="shared" si="3"/>
        <v>11.5</v>
      </c>
      <c r="U129" s="149">
        <f>IF(ISERR(V129/T129),store!D127,(V129/T129))</f>
        <v>366.95652173913044</v>
      </c>
      <c r="V129" s="150">
        <f t="shared" si="2"/>
        <v>4220</v>
      </c>
    </row>
    <row r="130" spans="1:22" x14ac:dyDescent="0.35">
      <c r="A130" s="141">
        <v>126</v>
      </c>
      <c r="B130" s="142" t="s">
        <v>289</v>
      </c>
      <c r="C130" s="151" t="s">
        <v>9</v>
      </c>
      <c r="D130" s="143"/>
      <c r="E130" s="149"/>
      <c r="F130" s="143"/>
      <c r="G130" s="144"/>
      <c r="H130" s="145"/>
      <c r="I130" s="144"/>
      <c r="J130" s="143"/>
      <c r="K130" s="144"/>
      <c r="L130" s="158"/>
      <c r="M130" s="144"/>
      <c r="N130" s="159"/>
      <c r="O130" s="144"/>
      <c r="P130" s="158"/>
      <c r="Q130" s="146"/>
      <c r="R130" s="160"/>
      <c r="S130" s="144"/>
      <c r="T130" s="148">
        <f t="shared" si="3"/>
        <v>0</v>
      </c>
      <c r="U130" s="149">
        <f>IF(ISERR(V130/T130),store!D128,(V130/T130))</f>
        <v>460</v>
      </c>
      <c r="V130" s="150">
        <f t="shared" si="2"/>
        <v>0</v>
      </c>
    </row>
    <row r="131" spans="1:22" x14ac:dyDescent="0.35">
      <c r="A131" s="141">
        <v>127</v>
      </c>
      <c r="B131" s="142" t="s">
        <v>286</v>
      </c>
      <c r="C131" s="151" t="s">
        <v>9</v>
      </c>
      <c r="D131" s="143"/>
      <c r="E131" s="149"/>
      <c r="F131" s="143"/>
      <c r="G131" s="144"/>
      <c r="H131" s="145"/>
      <c r="I131" s="144"/>
      <c r="J131" s="143"/>
      <c r="K131" s="144"/>
      <c r="L131" s="145"/>
      <c r="M131" s="144"/>
      <c r="N131" s="143"/>
      <c r="O131" s="144"/>
      <c r="P131" s="145"/>
      <c r="Q131" s="146"/>
      <c r="R131" s="147"/>
      <c r="S131" s="144"/>
      <c r="T131" s="148">
        <f t="shared" si="3"/>
        <v>0</v>
      </c>
      <c r="U131" s="149">
        <f>IF(ISERR(V131/T131),store!D129,(V131/T131))</f>
        <v>260.21505376344084</v>
      </c>
      <c r="V131" s="150">
        <f t="shared" si="2"/>
        <v>0</v>
      </c>
    </row>
    <row r="132" spans="1:22" x14ac:dyDescent="0.35">
      <c r="A132" s="141">
        <v>128</v>
      </c>
      <c r="B132" s="142" t="s">
        <v>129</v>
      </c>
      <c r="C132" s="151" t="s">
        <v>9</v>
      </c>
      <c r="D132" s="143"/>
      <c r="E132" s="149"/>
      <c r="F132" s="143"/>
      <c r="G132" s="144"/>
      <c r="H132" s="145">
        <v>8.1999999999999993</v>
      </c>
      <c r="I132" s="144">
        <v>738</v>
      </c>
      <c r="J132" s="143">
        <v>2.25</v>
      </c>
      <c r="K132" s="144">
        <v>225</v>
      </c>
      <c r="L132" s="145"/>
      <c r="M132" s="144"/>
      <c r="N132" s="143"/>
      <c r="O132" s="144"/>
      <c r="P132" s="145"/>
      <c r="Q132" s="146"/>
      <c r="R132" s="147"/>
      <c r="S132" s="144"/>
      <c r="T132" s="148">
        <f t="shared" si="3"/>
        <v>10.45</v>
      </c>
      <c r="U132" s="149">
        <f>IF(ISERR(V132/T132),store!D130,(V132/T132))</f>
        <v>92.153110047846894</v>
      </c>
      <c r="V132" s="150">
        <f t="shared" si="2"/>
        <v>963</v>
      </c>
    </row>
    <row r="133" spans="1:22" x14ac:dyDescent="0.35">
      <c r="A133" s="141">
        <v>129</v>
      </c>
      <c r="B133" s="142" t="s">
        <v>130</v>
      </c>
      <c r="C133" s="151" t="s">
        <v>9</v>
      </c>
      <c r="D133" s="143"/>
      <c r="E133" s="149"/>
      <c r="F133" s="143">
        <v>1</v>
      </c>
      <c r="G133" s="144">
        <v>80</v>
      </c>
      <c r="H133" s="145">
        <v>4</v>
      </c>
      <c r="I133" s="144">
        <v>320</v>
      </c>
      <c r="J133" s="143"/>
      <c r="K133" s="144"/>
      <c r="L133" s="145"/>
      <c r="M133" s="144"/>
      <c r="N133" s="143"/>
      <c r="O133" s="144"/>
      <c r="P133" s="145"/>
      <c r="Q133" s="146"/>
      <c r="R133" s="147"/>
      <c r="S133" s="144"/>
      <c r="T133" s="148">
        <f t="shared" si="3"/>
        <v>5</v>
      </c>
      <c r="U133" s="149">
        <f>IF(ISERR(V133/T133),store!D131,(V133/T133))</f>
        <v>80</v>
      </c>
      <c r="V133" s="150">
        <f t="shared" ref="V133:V196" si="4">E133+G133+I133+K133+M133+O133+Q133+S133</f>
        <v>400</v>
      </c>
    </row>
    <row r="134" spans="1:22" x14ac:dyDescent="0.35">
      <c r="A134" s="141">
        <v>130</v>
      </c>
      <c r="B134" s="142" t="s">
        <v>3</v>
      </c>
      <c r="C134" s="151" t="s">
        <v>9</v>
      </c>
      <c r="D134" s="143"/>
      <c r="E134" s="149"/>
      <c r="F134" s="143"/>
      <c r="G134" s="144"/>
      <c r="H134" s="145"/>
      <c r="I134" s="144"/>
      <c r="J134" s="143"/>
      <c r="K134" s="144"/>
      <c r="L134" s="145"/>
      <c r="M134" s="144"/>
      <c r="N134" s="143"/>
      <c r="O134" s="144"/>
      <c r="P134" s="145"/>
      <c r="Q134" s="146"/>
      <c r="R134" s="147"/>
      <c r="S134" s="144"/>
      <c r="T134" s="148">
        <f t="shared" ref="T134:T197" si="5">R134+P134+N134+L134+J134+H134+F134+D134</f>
        <v>0</v>
      </c>
      <c r="U134" s="149">
        <f>IF(ISERR(V134/T134),store!D132,(V134/T134))</f>
        <v>0</v>
      </c>
      <c r="V134" s="150">
        <f t="shared" si="4"/>
        <v>0</v>
      </c>
    </row>
    <row r="135" spans="1:22" x14ac:dyDescent="0.35">
      <c r="A135" s="141">
        <v>131</v>
      </c>
      <c r="B135" s="142" t="s">
        <v>311</v>
      </c>
      <c r="C135" s="133" t="s">
        <v>9</v>
      </c>
      <c r="D135" s="143"/>
      <c r="E135" s="144"/>
      <c r="F135" s="143"/>
      <c r="G135" s="144"/>
      <c r="H135" s="145"/>
      <c r="I135" s="144"/>
      <c r="J135" s="143"/>
      <c r="K135" s="144"/>
      <c r="L135" s="145"/>
      <c r="M135" s="144"/>
      <c r="N135" s="143"/>
      <c r="O135" s="144"/>
      <c r="P135" s="145"/>
      <c r="Q135" s="146"/>
      <c r="R135" s="147"/>
      <c r="S135" s="144"/>
      <c r="T135" s="148">
        <f t="shared" si="5"/>
        <v>0</v>
      </c>
      <c r="U135" s="149">
        <f>IF(ISERR(V135/T135),store!D133,(V135/T135))</f>
        <v>179.91360691144709</v>
      </c>
      <c r="V135" s="150">
        <f t="shared" si="4"/>
        <v>0</v>
      </c>
    </row>
    <row r="136" spans="1:22" x14ac:dyDescent="0.35">
      <c r="A136" s="141">
        <v>132</v>
      </c>
      <c r="B136" s="142" t="s">
        <v>313</v>
      </c>
      <c r="C136" s="133" t="s">
        <v>31</v>
      </c>
      <c r="D136" s="143"/>
      <c r="E136" s="144"/>
      <c r="F136" s="143"/>
      <c r="G136" s="144"/>
      <c r="H136" s="145"/>
      <c r="I136" s="144"/>
      <c r="J136" s="143"/>
      <c r="K136" s="144"/>
      <c r="L136" s="145"/>
      <c r="M136" s="144"/>
      <c r="N136" s="143"/>
      <c r="O136" s="144"/>
      <c r="P136" s="145"/>
      <c r="Q136" s="146"/>
      <c r="R136" s="147"/>
      <c r="S136" s="144"/>
      <c r="T136" s="148">
        <f t="shared" si="5"/>
        <v>0</v>
      </c>
      <c r="U136" s="149">
        <f>IF(ISERR(V136/T136),store!D134,(V136/T136))</f>
        <v>520</v>
      </c>
      <c r="V136" s="150">
        <f t="shared" si="4"/>
        <v>0</v>
      </c>
    </row>
    <row r="137" spans="1:22" x14ac:dyDescent="0.35">
      <c r="A137" s="141">
        <v>133</v>
      </c>
      <c r="B137" s="142" t="s">
        <v>314</v>
      </c>
      <c r="C137" s="133" t="s">
        <v>9</v>
      </c>
      <c r="D137" s="143"/>
      <c r="E137" s="144"/>
      <c r="F137" s="143"/>
      <c r="G137" s="144"/>
      <c r="H137" s="145"/>
      <c r="I137" s="144"/>
      <c r="J137" s="143"/>
      <c r="K137" s="144"/>
      <c r="L137" s="145"/>
      <c r="M137" s="144"/>
      <c r="N137" s="143"/>
      <c r="O137" s="144"/>
      <c r="P137" s="145"/>
      <c r="Q137" s="146"/>
      <c r="R137" s="147"/>
      <c r="S137" s="144"/>
      <c r="T137" s="148">
        <f t="shared" si="5"/>
        <v>0</v>
      </c>
      <c r="U137" s="149">
        <f>IF(ISERR(V137/T137),store!D135,(V137/T137))</f>
        <v>0</v>
      </c>
      <c r="V137" s="150">
        <f t="shared" si="4"/>
        <v>0</v>
      </c>
    </row>
    <row r="138" spans="1:22" x14ac:dyDescent="0.35">
      <c r="A138" s="141">
        <v>134</v>
      </c>
      <c r="B138" s="142" t="s">
        <v>312</v>
      </c>
      <c r="C138" s="151" t="s">
        <v>9</v>
      </c>
      <c r="D138" s="143"/>
      <c r="E138" s="149"/>
      <c r="F138" s="143"/>
      <c r="G138" s="144"/>
      <c r="H138" s="145"/>
      <c r="I138" s="144"/>
      <c r="J138" s="143"/>
      <c r="K138" s="144"/>
      <c r="L138" s="145"/>
      <c r="M138" s="144"/>
      <c r="N138" s="143"/>
      <c r="O138" s="144"/>
      <c r="P138" s="145"/>
      <c r="Q138" s="146"/>
      <c r="R138" s="147"/>
      <c r="S138" s="144"/>
      <c r="T138" s="148">
        <f t="shared" si="5"/>
        <v>0</v>
      </c>
      <c r="U138" s="149">
        <f>IF(ISERR(V138/T138),store!D136,(V138/T138))</f>
        <v>380</v>
      </c>
      <c r="V138" s="150">
        <f t="shared" si="4"/>
        <v>0</v>
      </c>
    </row>
    <row r="139" spans="1:22" x14ac:dyDescent="0.35">
      <c r="A139" s="141">
        <v>135</v>
      </c>
      <c r="B139" s="142" t="s">
        <v>315</v>
      </c>
      <c r="C139" s="151" t="s">
        <v>9</v>
      </c>
      <c r="D139" s="143"/>
      <c r="E139" s="149"/>
      <c r="F139" s="143"/>
      <c r="G139" s="144"/>
      <c r="H139" s="145"/>
      <c r="I139" s="144"/>
      <c r="J139" s="143"/>
      <c r="K139" s="144"/>
      <c r="L139" s="145"/>
      <c r="M139" s="144"/>
      <c r="N139" s="143"/>
      <c r="O139" s="144"/>
      <c r="P139" s="145"/>
      <c r="Q139" s="146"/>
      <c r="R139" s="147"/>
      <c r="S139" s="144"/>
      <c r="T139" s="148">
        <f t="shared" si="5"/>
        <v>0</v>
      </c>
      <c r="U139" s="149">
        <f>IF(ISERR(V139/T139),store!D137,(V139/T139))</f>
        <v>110</v>
      </c>
      <c r="V139" s="150">
        <f t="shared" si="4"/>
        <v>0</v>
      </c>
    </row>
    <row r="140" spans="1:22" x14ac:dyDescent="0.35">
      <c r="A140" s="141">
        <v>136</v>
      </c>
      <c r="B140" s="142" t="s">
        <v>131</v>
      </c>
      <c r="C140" s="151" t="s">
        <v>31</v>
      </c>
      <c r="D140" s="143"/>
      <c r="E140" s="149"/>
      <c r="F140" s="143"/>
      <c r="G140" s="144"/>
      <c r="H140" s="145"/>
      <c r="I140" s="144"/>
      <c r="J140" s="143"/>
      <c r="K140" s="144"/>
      <c r="L140" s="145"/>
      <c r="M140" s="144"/>
      <c r="N140" s="143"/>
      <c r="O140" s="144"/>
      <c r="P140" s="145"/>
      <c r="Q140" s="146"/>
      <c r="R140" s="147"/>
      <c r="S140" s="144"/>
      <c r="T140" s="148">
        <f t="shared" si="5"/>
        <v>0</v>
      </c>
      <c r="U140" s="149">
        <f>IF(ISERR(V140/T140),store!D138,(V140/T140))</f>
        <v>25</v>
      </c>
      <c r="V140" s="150">
        <f t="shared" si="4"/>
        <v>0</v>
      </c>
    </row>
    <row r="141" spans="1:22" x14ac:dyDescent="0.35">
      <c r="A141" s="141">
        <v>137</v>
      </c>
      <c r="B141" s="142" t="s">
        <v>132</v>
      </c>
      <c r="C141" s="151" t="s">
        <v>31</v>
      </c>
      <c r="D141" s="143"/>
      <c r="E141" s="149"/>
      <c r="F141" s="143"/>
      <c r="G141" s="144"/>
      <c r="H141" s="145"/>
      <c r="I141" s="144"/>
      <c r="J141" s="143"/>
      <c r="K141" s="144"/>
      <c r="L141" s="145"/>
      <c r="M141" s="144"/>
      <c r="N141" s="143"/>
      <c r="O141" s="144"/>
      <c r="P141" s="145"/>
      <c r="Q141" s="146"/>
      <c r="R141" s="147"/>
      <c r="S141" s="144"/>
      <c r="T141" s="148">
        <f t="shared" si="5"/>
        <v>0</v>
      </c>
      <c r="U141" s="149">
        <f>IF(ISERR(V141/T141),store!D139,(V141/T141))</f>
        <v>0</v>
      </c>
      <c r="V141" s="150">
        <f t="shared" si="4"/>
        <v>0</v>
      </c>
    </row>
    <row r="142" spans="1:22" x14ac:dyDescent="0.35">
      <c r="A142" s="141">
        <v>138</v>
      </c>
      <c r="B142" s="142" t="s">
        <v>133</v>
      </c>
      <c r="C142" s="151" t="s">
        <v>31</v>
      </c>
      <c r="D142" s="143"/>
      <c r="E142" s="149"/>
      <c r="F142" s="143"/>
      <c r="G142" s="144"/>
      <c r="H142" s="145"/>
      <c r="I142" s="144"/>
      <c r="J142" s="143"/>
      <c r="K142" s="144"/>
      <c r="L142" s="145"/>
      <c r="M142" s="144"/>
      <c r="N142" s="143"/>
      <c r="O142" s="144"/>
      <c r="P142" s="145"/>
      <c r="Q142" s="146"/>
      <c r="R142" s="147"/>
      <c r="S142" s="144"/>
      <c r="T142" s="148">
        <f t="shared" si="5"/>
        <v>0</v>
      </c>
      <c r="U142" s="149">
        <f>IF(ISERR(V142/T142),store!D140,(V142/T142))</f>
        <v>0</v>
      </c>
      <c r="V142" s="150">
        <f t="shared" si="4"/>
        <v>0</v>
      </c>
    </row>
    <row r="143" spans="1:22" x14ac:dyDescent="0.35">
      <c r="A143" s="141">
        <v>139</v>
      </c>
      <c r="B143" s="142" t="s">
        <v>134</v>
      </c>
      <c r="C143" s="151" t="s">
        <v>31</v>
      </c>
      <c r="D143" s="143"/>
      <c r="E143" s="149"/>
      <c r="F143" s="143"/>
      <c r="G143" s="144"/>
      <c r="H143" s="145">
        <v>504</v>
      </c>
      <c r="I143" s="144">
        <v>9240</v>
      </c>
      <c r="J143" s="143"/>
      <c r="K143" s="144"/>
      <c r="L143" s="145"/>
      <c r="M143" s="144"/>
      <c r="N143" s="143"/>
      <c r="O143" s="144"/>
      <c r="P143" s="145"/>
      <c r="Q143" s="146"/>
      <c r="R143" s="147"/>
      <c r="S143" s="144"/>
      <c r="T143" s="148">
        <f t="shared" si="5"/>
        <v>504</v>
      </c>
      <c r="U143" s="149">
        <f>IF(ISERR(V143/T143),store!D141,(V143/T143))</f>
        <v>18.333333333333332</v>
      </c>
      <c r="V143" s="150">
        <f t="shared" si="4"/>
        <v>9240</v>
      </c>
    </row>
    <row r="144" spans="1:22" x14ac:dyDescent="0.35">
      <c r="A144" s="141">
        <v>140</v>
      </c>
      <c r="B144" s="142" t="s">
        <v>135</v>
      </c>
      <c r="C144" s="151" t="s">
        <v>31</v>
      </c>
      <c r="D144" s="143"/>
      <c r="E144" s="149"/>
      <c r="F144" s="143"/>
      <c r="G144" s="144"/>
      <c r="H144" s="145"/>
      <c r="I144" s="144"/>
      <c r="J144" s="143"/>
      <c r="K144" s="144"/>
      <c r="L144" s="145"/>
      <c r="M144" s="144"/>
      <c r="N144" s="143"/>
      <c r="O144" s="144"/>
      <c r="P144" s="145"/>
      <c r="Q144" s="146"/>
      <c r="R144" s="147"/>
      <c r="S144" s="144"/>
      <c r="T144" s="148">
        <f t="shared" si="5"/>
        <v>0</v>
      </c>
      <c r="U144" s="149">
        <f>IF(ISERR(V144/T144),store!D142,(V144/T144))</f>
        <v>62.5</v>
      </c>
      <c r="V144" s="150">
        <f t="shared" si="4"/>
        <v>0</v>
      </c>
    </row>
    <row r="145" spans="1:22" x14ac:dyDescent="0.35">
      <c r="A145" s="141">
        <v>141</v>
      </c>
      <c r="B145" s="142" t="s">
        <v>290</v>
      </c>
      <c r="C145" s="151" t="s">
        <v>9</v>
      </c>
      <c r="D145" s="143"/>
      <c r="E145" s="149"/>
      <c r="F145" s="143"/>
      <c r="G145" s="144"/>
      <c r="H145" s="145">
        <v>132</v>
      </c>
      <c r="I145" s="144">
        <v>158400</v>
      </c>
      <c r="J145" s="143">
        <v>14</v>
      </c>
      <c r="K145" s="144">
        <v>16800</v>
      </c>
      <c r="L145" s="145"/>
      <c r="M145" s="144"/>
      <c r="N145" s="143"/>
      <c r="O145" s="144"/>
      <c r="P145" s="145"/>
      <c r="Q145" s="146"/>
      <c r="R145" s="147"/>
      <c r="S145" s="144"/>
      <c r="T145" s="148">
        <f t="shared" si="5"/>
        <v>146</v>
      </c>
      <c r="U145" s="149">
        <f>IF(ISERR(V145/T145),store!D143,(V145/T145))</f>
        <v>1200</v>
      </c>
      <c r="V145" s="150">
        <f t="shared" si="4"/>
        <v>175200</v>
      </c>
    </row>
    <row r="146" spans="1:22" x14ac:dyDescent="0.35">
      <c r="A146" s="141">
        <v>142</v>
      </c>
      <c r="B146" s="142" t="s">
        <v>136</v>
      </c>
      <c r="C146" s="151" t="s">
        <v>9</v>
      </c>
      <c r="D146" s="143"/>
      <c r="E146" s="149"/>
      <c r="F146" s="143"/>
      <c r="G146" s="144"/>
      <c r="H146" s="145"/>
      <c r="I146" s="144"/>
      <c r="J146" s="143"/>
      <c r="K146" s="144"/>
      <c r="L146" s="145"/>
      <c r="M146" s="144"/>
      <c r="N146" s="143"/>
      <c r="O146" s="144"/>
      <c r="P146" s="145"/>
      <c r="Q146" s="146"/>
      <c r="R146" s="147"/>
      <c r="S146" s="144"/>
      <c r="T146" s="148">
        <f t="shared" si="5"/>
        <v>0</v>
      </c>
      <c r="U146" s="149">
        <f>IF(ISERR(V146/T146),store!D144,(V146/T146))</f>
        <v>0</v>
      </c>
      <c r="V146" s="150">
        <f t="shared" si="4"/>
        <v>0</v>
      </c>
    </row>
    <row r="147" spans="1:22" x14ac:dyDescent="0.35">
      <c r="A147" s="141">
        <v>143</v>
      </c>
      <c r="B147" s="142" t="s">
        <v>137</v>
      </c>
      <c r="C147" s="151" t="s">
        <v>9</v>
      </c>
      <c r="D147" s="143"/>
      <c r="E147" s="149"/>
      <c r="F147" s="143"/>
      <c r="G147" s="144"/>
      <c r="H147" s="145"/>
      <c r="I147" s="144"/>
      <c r="J147" s="143"/>
      <c r="K147" s="144"/>
      <c r="L147" s="145"/>
      <c r="M147" s="144"/>
      <c r="N147" s="143"/>
      <c r="O147" s="144"/>
      <c r="P147" s="145"/>
      <c r="Q147" s="146"/>
      <c r="R147" s="147"/>
      <c r="S147" s="144"/>
      <c r="T147" s="148">
        <f t="shared" si="5"/>
        <v>0</v>
      </c>
      <c r="U147" s="149">
        <f>IF(ISERR(V147/T147),store!D145,(V147/T147))</f>
        <v>600</v>
      </c>
      <c r="V147" s="150">
        <f t="shared" si="4"/>
        <v>0</v>
      </c>
    </row>
    <row r="148" spans="1:22" x14ac:dyDescent="0.35">
      <c r="A148" s="141">
        <v>144</v>
      </c>
      <c r="B148" s="142" t="s">
        <v>138</v>
      </c>
      <c r="C148" s="151" t="s">
        <v>9</v>
      </c>
      <c r="D148" s="143"/>
      <c r="E148" s="149"/>
      <c r="F148" s="143"/>
      <c r="G148" s="144"/>
      <c r="H148" s="145"/>
      <c r="I148" s="144"/>
      <c r="J148" s="143"/>
      <c r="K148" s="144"/>
      <c r="L148" s="145"/>
      <c r="M148" s="144"/>
      <c r="N148" s="143"/>
      <c r="O148" s="144"/>
      <c r="P148" s="145"/>
      <c r="Q148" s="146"/>
      <c r="R148" s="147"/>
      <c r="S148" s="144"/>
      <c r="T148" s="148">
        <f t="shared" si="5"/>
        <v>0</v>
      </c>
      <c r="U148" s="149">
        <f>IF(ISERR(V148/T148),store!D146,(V148/T148))</f>
        <v>1171.6137451065681</v>
      </c>
      <c r="V148" s="150">
        <f t="shared" si="4"/>
        <v>0</v>
      </c>
    </row>
    <row r="149" spans="1:22" x14ac:dyDescent="0.35">
      <c r="A149" s="141">
        <v>145</v>
      </c>
      <c r="B149" s="142" t="s">
        <v>139</v>
      </c>
      <c r="C149" s="151" t="s">
        <v>9</v>
      </c>
      <c r="D149" s="143"/>
      <c r="E149" s="149"/>
      <c r="F149" s="143"/>
      <c r="G149" s="144"/>
      <c r="H149" s="145"/>
      <c r="I149" s="144"/>
      <c r="J149" s="143"/>
      <c r="K149" s="144"/>
      <c r="L149" s="145"/>
      <c r="M149" s="144"/>
      <c r="N149" s="143"/>
      <c r="O149" s="144"/>
      <c r="P149" s="145"/>
      <c r="Q149" s="146"/>
      <c r="R149" s="147"/>
      <c r="S149" s="144"/>
      <c r="T149" s="148">
        <f t="shared" si="5"/>
        <v>0</v>
      </c>
      <c r="U149" s="149">
        <f>IF(ISERR(V149/T149),store!D147,(V149/T149))</f>
        <v>750</v>
      </c>
      <c r="V149" s="150">
        <f t="shared" si="4"/>
        <v>0</v>
      </c>
    </row>
    <row r="150" spans="1:22" x14ac:dyDescent="0.35">
      <c r="A150" s="141">
        <v>146</v>
      </c>
      <c r="B150" s="142" t="s">
        <v>140</v>
      </c>
      <c r="C150" s="151" t="s">
        <v>9</v>
      </c>
      <c r="D150" s="143"/>
      <c r="E150" s="149"/>
      <c r="F150" s="143"/>
      <c r="G150" s="144"/>
      <c r="H150" s="145"/>
      <c r="I150" s="144"/>
      <c r="J150" s="143"/>
      <c r="K150" s="144"/>
      <c r="L150" s="145"/>
      <c r="M150" s="144"/>
      <c r="N150" s="143"/>
      <c r="O150" s="144"/>
      <c r="P150" s="145"/>
      <c r="Q150" s="146"/>
      <c r="R150" s="147"/>
      <c r="S150" s="144"/>
      <c r="T150" s="148">
        <f t="shared" si="5"/>
        <v>0</v>
      </c>
      <c r="U150" s="149">
        <f>IF(ISERR(V150/T150),store!D148,(V150/T150))</f>
        <v>0</v>
      </c>
      <c r="V150" s="150">
        <f t="shared" si="4"/>
        <v>0</v>
      </c>
    </row>
    <row r="151" spans="1:22" x14ac:dyDescent="0.35">
      <c r="A151" s="141">
        <v>147</v>
      </c>
      <c r="B151" s="142" t="s">
        <v>141</v>
      </c>
      <c r="C151" s="151" t="s">
        <v>9</v>
      </c>
      <c r="D151" s="143"/>
      <c r="E151" s="149"/>
      <c r="F151" s="143"/>
      <c r="G151" s="144"/>
      <c r="H151" s="145"/>
      <c r="I151" s="144"/>
      <c r="J151" s="143"/>
      <c r="K151" s="144"/>
      <c r="L151" s="145"/>
      <c r="M151" s="144"/>
      <c r="N151" s="143"/>
      <c r="O151" s="144"/>
      <c r="P151" s="145"/>
      <c r="Q151" s="146"/>
      <c r="R151" s="147"/>
      <c r="S151" s="144"/>
      <c r="T151" s="148">
        <f t="shared" si="5"/>
        <v>0</v>
      </c>
      <c r="U151" s="149">
        <f>IF(ISERR(V151/T151),store!D149,(V151/T151))</f>
        <v>543.52941176470586</v>
      </c>
      <c r="V151" s="150">
        <f t="shared" si="4"/>
        <v>0</v>
      </c>
    </row>
    <row r="152" spans="1:22" ht="18.75" customHeight="1" x14ac:dyDescent="0.35">
      <c r="A152" s="141">
        <v>148</v>
      </c>
      <c r="B152" s="161" t="s">
        <v>225</v>
      </c>
      <c r="C152" s="133" t="s">
        <v>31</v>
      </c>
      <c r="D152" s="143">
        <v>6.4</v>
      </c>
      <c r="E152" s="144">
        <v>1856</v>
      </c>
      <c r="F152" s="143">
        <v>10</v>
      </c>
      <c r="G152" s="144">
        <v>2670</v>
      </c>
      <c r="H152" s="145">
        <v>21</v>
      </c>
      <c r="I152" s="144">
        <v>5626</v>
      </c>
      <c r="J152" s="143">
        <v>12</v>
      </c>
      <c r="K152" s="144">
        <v>2912</v>
      </c>
      <c r="L152" s="145"/>
      <c r="M152" s="144"/>
      <c r="N152" s="143"/>
      <c r="O152" s="144"/>
      <c r="P152" s="145"/>
      <c r="Q152" s="146"/>
      <c r="R152" s="147"/>
      <c r="S152" s="144"/>
      <c r="T152" s="148">
        <f t="shared" si="5"/>
        <v>49.4</v>
      </c>
      <c r="U152" s="149">
        <f>IF(ISERR(V152/T152),store!D150,(V152/T152))</f>
        <v>264.45344129554655</v>
      </c>
      <c r="V152" s="150">
        <f t="shared" si="4"/>
        <v>13064</v>
      </c>
    </row>
    <row r="153" spans="1:22" x14ac:dyDescent="0.35">
      <c r="A153" s="141">
        <v>149</v>
      </c>
      <c r="B153" s="142" t="s">
        <v>142</v>
      </c>
      <c r="C153" s="151" t="s">
        <v>9</v>
      </c>
      <c r="D153" s="143"/>
      <c r="E153" s="149"/>
      <c r="F153" s="143"/>
      <c r="G153" s="144"/>
      <c r="H153" s="145"/>
      <c r="I153" s="144"/>
      <c r="J153" s="143"/>
      <c r="K153" s="144"/>
      <c r="L153" s="145"/>
      <c r="M153" s="144"/>
      <c r="N153" s="143"/>
      <c r="O153" s="144"/>
      <c r="P153" s="145"/>
      <c r="Q153" s="146"/>
      <c r="R153" s="147"/>
      <c r="S153" s="144"/>
      <c r="T153" s="148">
        <f t="shared" si="5"/>
        <v>0</v>
      </c>
      <c r="U153" s="149">
        <f>IF(ISERR(V153/T153),store!D151,(V153/T153))</f>
        <v>0</v>
      </c>
      <c r="V153" s="150">
        <f t="shared" si="4"/>
        <v>0</v>
      </c>
    </row>
    <row r="154" spans="1:22" x14ac:dyDescent="0.35">
      <c r="A154" s="141">
        <v>150</v>
      </c>
      <c r="B154" s="142" t="s">
        <v>360</v>
      </c>
      <c r="C154" s="151" t="s">
        <v>9</v>
      </c>
      <c r="D154" s="143"/>
      <c r="E154" s="149"/>
      <c r="F154" s="143"/>
      <c r="G154" s="144"/>
      <c r="H154" s="145"/>
      <c r="I154" s="144"/>
      <c r="J154" s="143"/>
      <c r="K154" s="144"/>
      <c r="L154" s="145"/>
      <c r="M154" s="144"/>
      <c r="N154" s="143"/>
      <c r="O154" s="144"/>
      <c r="P154" s="145"/>
      <c r="Q154" s="146"/>
      <c r="R154" s="147"/>
      <c r="S154" s="144"/>
      <c r="T154" s="148">
        <f t="shared" si="5"/>
        <v>0</v>
      </c>
      <c r="U154" s="149">
        <f>IF(ISERR(V154/T154),store!D152,(V154/T154))</f>
        <v>236.4101024398264</v>
      </c>
      <c r="V154" s="150">
        <f t="shared" si="4"/>
        <v>0</v>
      </c>
    </row>
    <row r="155" spans="1:22" x14ac:dyDescent="0.35">
      <c r="A155" s="141">
        <v>151</v>
      </c>
      <c r="B155" s="142" t="s">
        <v>143</v>
      </c>
      <c r="C155" s="151" t="s">
        <v>9</v>
      </c>
      <c r="D155" s="143">
        <v>8.1999999999999993</v>
      </c>
      <c r="E155" s="149">
        <v>2624</v>
      </c>
      <c r="F155" s="143">
        <v>5.4</v>
      </c>
      <c r="G155" s="144">
        <v>1890</v>
      </c>
      <c r="H155" s="145">
        <v>29.7</v>
      </c>
      <c r="I155" s="144">
        <v>9504</v>
      </c>
      <c r="J155" s="143"/>
      <c r="K155" s="144"/>
      <c r="L155" s="145"/>
      <c r="M155" s="144"/>
      <c r="N155" s="143"/>
      <c r="O155" s="144"/>
      <c r="P155" s="145"/>
      <c r="Q155" s="146"/>
      <c r="R155" s="147"/>
      <c r="S155" s="144"/>
      <c r="T155" s="148">
        <f t="shared" si="5"/>
        <v>43.3</v>
      </c>
      <c r="U155" s="149">
        <f>IF(ISERR(V155/T155),store!D153,(V155/T155))</f>
        <v>323.7413394919169</v>
      </c>
      <c r="V155" s="150">
        <f t="shared" si="4"/>
        <v>14018</v>
      </c>
    </row>
    <row r="156" spans="1:22" x14ac:dyDescent="0.35">
      <c r="A156" s="141">
        <v>152</v>
      </c>
      <c r="B156" s="142" t="s">
        <v>291</v>
      </c>
      <c r="C156" s="151" t="s">
        <v>9</v>
      </c>
      <c r="D156" s="143"/>
      <c r="E156" s="149"/>
      <c r="F156" s="143"/>
      <c r="G156" s="144"/>
      <c r="H156" s="145"/>
      <c r="I156" s="144"/>
      <c r="J156" s="143">
        <v>5.0999999999999996</v>
      </c>
      <c r="K156" s="144">
        <v>1632</v>
      </c>
      <c r="L156" s="145"/>
      <c r="M156" s="144"/>
      <c r="N156" s="143"/>
      <c r="O156" s="144"/>
      <c r="P156" s="145"/>
      <c r="Q156" s="146"/>
      <c r="R156" s="147"/>
      <c r="S156" s="144"/>
      <c r="T156" s="148">
        <f t="shared" si="5"/>
        <v>5.0999999999999996</v>
      </c>
      <c r="U156" s="149">
        <f>IF(ISERR(V156/T156),store!D154,(V156/T156))</f>
        <v>320</v>
      </c>
      <c r="V156" s="150">
        <f t="shared" si="4"/>
        <v>1632</v>
      </c>
    </row>
    <row r="157" spans="1:22" x14ac:dyDescent="0.35">
      <c r="A157" s="141">
        <v>153</v>
      </c>
      <c r="B157" s="142" t="s">
        <v>144</v>
      </c>
      <c r="C157" s="151" t="s">
        <v>9</v>
      </c>
      <c r="D157" s="143"/>
      <c r="E157" s="149"/>
      <c r="F157" s="143"/>
      <c r="G157" s="144"/>
      <c r="H157" s="145"/>
      <c r="I157" s="144"/>
      <c r="J157" s="143"/>
      <c r="K157" s="144"/>
      <c r="L157" s="145"/>
      <c r="M157" s="144"/>
      <c r="N157" s="143"/>
      <c r="O157" s="144"/>
      <c r="P157" s="145"/>
      <c r="Q157" s="146"/>
      <c r="R157" s="147"/>
      <c r="S157" s="144"/>
      <c r="T157" s="148">
        <f t="shared" si="5"/>
        <v>0</v>
      </c>
      <c r="U157" s="149">
        <f>IF(ISERR(V157/T157),store!D155,(V157/T157))</f>
        <v>2138.3854043708475</v>
      </c>
      <c r="V157" s="150">
        <f t="shared" si="4"/>
        <v>0</v>
      </c>
    </row>
    <row r="158" spans="1:22" x14ac:dyDescent="0.35">
      <c r="A158" s="141">
        <v>154</v>
      </c>
      <c r="B158" s="142" t="s">
        <v>145</v>
      </c>
      <c r="C158" s="151" t="s">
        <v>9</v>
      </c>
      <c r="D158" s="143"/>
      <c r="E158" s="149"/>
      <c r="F158" s="143"/>
      <c r="G158" s="144"/>
      <c r="H158" s="145"/>
      <c r="I158" s="144"/>
      <c r="J158" s="143"/>
      <c r="K158" s="144"/>
      <c r="L158" s="145"/>
      <c r="M158" s="144"/>
      <c r="N158" s="143"/>
      <c r="O158" s="144"/>
      <c r="P158" s="145"/>
      <c r="Q158" s="146"/>
      <c r="R158" s="147"/>
      <c r="S158" s="144"/>
      <c r="T158" s="148">
        <f t="shared" si="5"/>
        <v>0</v>
      </c>
      <c r="U158" s="149">
        <f>IF(ISERR(V158/T158),store!D156,(V158/T158))</f>
        <v>950</v>
      </c>
      <c r="V158" s="150">
        <f t="shared" si="4"/>
        <v>0</v>
      </c>
    </row>
    <row r="159" spans="1:22" x14ac:dyDescent="0.35">
      <c r="A159" s="141">
        <v>155</v>
      </c>
      <c r="B159" s="142" t="s">
        <v>146</v>
      </c>
      <c r="C159" s="151" t="s">
        <v>9</v>
      </c>
      <c r="D159" s="143"/>
      <c r="E159" s="149"/>
      <c r="F159" s="143"/>
      <c r="G159" s="144"/>
      <c r="H159" s="145"/>
      <c r="I159" s="144"/>
      <c r="J159" s="143"/>
      <c r="K159" s="144"/>
      <c r="L159" s="145"/>
      <c r="M159" s="144"/>
      <c r="N159" s="143"/>
      <c r="O159" s="144"/>
      <c r="P159" s="145"/>
      <c r="Q159" s="146"/>
      <c r="R159" s="147"/>
      <c r="S159" s="144"/>
      <c r="T159" s="148">
        <f t="shared" si="5"/>
        <v>0</v>
      </c>
      <c r="U159" s="149">
        <f>IF(ISERR(V159/T159),store!D157,(V159/T159))</f>
        <v>0</v>
      </c>
      <c r="V159" s="150">
        <f t="shared" si="4"/>
        <v>0</v>
      </c>
    </row>
    <row r="160" spans="1:22" x14ac:dyDescent="0.35">
      <c r="A160" s="141">
        <v>156</v>
      </c>
      <c r="B160" s="142" t="s">
        <v>147</v>
      </c>
      <c r="C160" s="151" t="s">
        <v>9</v>
      </c>
      <c r="D160" s="143"/>
      <c r="E160" s="149"/>
      <c r="F160" s="143"/>
      <c r="G160" s="144"/>
      <c r="H160" s="145"/>
      <c r="I160" s="144"/>
      <c r="J160" s="143"/>
      <c r="K160" s="144"/>
      <c r="L160" s="145"/>
      <c r="M160" s="144"/>
      <c r="N160" s="143"/>
      <c r="O160" s="144"/>
      <c r="P160" s="145"/>
      <c r="Q160" s="146"/>
      <c r="R160" s="147"/>
      <c r="S160" s="144"/>
      <c r="T160" s="148">
        <f t="shared" si="5"/>
        <v>0</v>
      </c>
      <c r="U160" s="149">
        <f>IF(ISERR(V160/T160),store!D158,(V160/T160))</f>
        <v>620</v>
      </c>
      <c r="V160" s="150">
        <f t="shared" si="4"/>
        <v>0</v>
      </c>
    </row>
    <row r="161" spans="1:22" x14ac:dyDescent="0.35">
      <c r="A161" s="141">
        <v>157</v>
      </c>
      <c r="B161" s="142" t="s">
        <v>148</v>
      </c>
      <c r="C161" s="151" t="s">
        <v>9</v>
      </c>
      <c r="D161" s="143"/>
      <c r="E161" s="149"/>
      <c r="F161" s="143"/>
      <c r="G161" s="144"/>
      <c r="H161" s="145"/>
      <c r="I161" s="144"/>
      <c r="J161" s="143"/>
      <c r="K161" s="144"/>
      <c r="L161" s="145"/>
      <c r="M161" s="144"/>
      <c r="N161" s="143"/>
      <c r="O161" s="144"/>
      <c r="P161" s="145"/>
      <c r="Q161" s="146"/>
      <c r="R161" s="147"/>
      <c r="S161" s="144"/>
      <c r="T161" s="148">
        <f t="shared" si="5"/>
        <v>0</v>
      </c>
      <c r="U161" s="149">
        <f>IF(ISERR(V161/T161),store!D159,(V161/T161))</f>
        <v>0</v>
      </c>
      <c r="V161" s="150">
        <f t="shared" si="4"/>
        <v>0</v>
      </c>
    </row>
    <row r="162" spans="1:22" x14ac:dyDescent="0.35">
      <c r="A162" s="141">
        <v>158</v>
      </c>
      <c r="B162" s="142" t="s">
        <v>149</v>
      </c>
      <c r="C162" s="151" t="s">
        <v>9</v>
      </c>
      <c r="D162" s="143"/>
      <c r="E162" s="149"/>
      <c r="F162" s="143"/>
      <c r="G162" s="144"/>
      <c r="H162" s="145"/>
      <c r="I162" s="144"/>
      <c r="J162" s="143"/>
      <c r="K162" s="144"/>
      <c r="L162" s="145"/>
      <c r="M162" s="144"/>
      <c r="N162" s="143"/>
      <c r="O162" s="144"/>
      <c r="P162" s="145"/>
      <c r="Q162" s="146"/>
      <c r="R162" s="147"/>
      <c r="S162" s="144"/>
      <c r="T162" s="148">
        <f t="shared" si="5"/>
        <v>0</v>
      </c>
      <c r="U162" s="149">
        <f>IF(ISERR(V162/T162),store!D160,(V162/T162))</f>
        <v>330</v>
      </c>
      <c r="V162" s="150">
        <f t="shared" si="4"/>
        <v>0</v>
      </c>
    </row>
    <row r="163" spans="1:22" x14ac:dyDescent="0.35">
      <c r="A163" s="141">
        <v>159</v>
      </c>
      <c r="B163" s="142" t="s">
        <v>150</v>
      </c>
      <c r="C163" s="151" t="s">
        <v>9</v>
      </c>
      <c r="D163" s="143">
        <v>1</v>
      </c>
      <c r="E163" s="149">
        <v>750</v>
      </c>
      <c r="F163" s="143"/>
      <c r="G163" s="144"/>
      <c r="H163" s="145"/>
      <c r="I163" s="144"/>
      <c r="J163" s="143"/>
      <c r="K163" s="144"/>
      <c r="L163" s="145"/>
      <c r="M163" s="144"/>
      <c r="N163" s="143"/>
      <c r="O163" s="144"/>
      <c r="P163" s="145"/>
      <c r="Q163" s="146"/>
      <c r="R163" s="147"/>
      <c r="S163" s="144"/>
      <c r="T163" s="148">
        <f t="shared" si="5"/>
        <v>1</v>
      </c>
      <c r="U163" s="149">
        <f>IF(ISERR(V163/T163),store!D161,(V163/T163))</f>
        <v>750</v>
      </c>
      <c r="V163" s="150">
        <f t="shared" si="4"/>
        <v>750</v>
      </c>
    </row>
    <row r="164" spans="1:22" x14ac:dyDescent="0.35">
      <c r="A164" s="141">
        <v>160</v>
      </c>
      <c r="B164" s="142" t="s">
        <v>151</v>
      </c>
      <c r="C164" s="151" t="s">
        <v>9</v>
      </c>
      <c r="D164" s="143"/>
      <c r="E164" s="149"/>
      <c r="F164" s="143"/>
      <c r="G164" s="144"/>
      <c r="H164" s="145"/>
      <c r="I164" s="144"/>
      <c r="J164" s="143"/>
      <c r="K164" s="144"/>
      <c r="L164" s="145"/>
      <c r="M164" s="144"/>
      <c r="N164" s="143"/>
      <c r="O164" s="144"/>
      <c r="P164" s="145"/>
      <c r="Q164" s="146"/>
      <c r="R164" s="147"/>
      <c r="S164" s="144"/>
      <c r="T164" s="148">
        <f t="shared" si="5"/>
        <v>0</v>
      </c>
      <c r="U164" s="149">
        <f>IF(ISERR(V164/T164),store!D162,(V164/T164))</f>
        <v>880</v>
      </c>
      <c r="V164" s="150">
        <f t="shared" si="4"/>
        <v>0</v>
      </c>
    </row>
    <row r="165" spans="1:22" x14ac:dyDescent="0.35">
      <c r="A165" s="141">
        <v>161</v>
      </c>
      <c r="B165" s="142" t="s">
        <v>152</v>
      </c>
      <c r="C165" s="151" t="s">
        <v>9</v>
      </c>
      <c r="D165" s="143"/>
      <c r="E165" s="149"/>
      <c r="F165" s="143"/>
      <c r="G165" s="144"/>
      <c r="H165" s="145"/>
      <c r="I165" s="144"/>
      <c r="J165" s="143"/>
      <c r="K165" s="144"/>
      <c r="L165" s="145"/>
      <c r="M165" s="144"/>
      <c r="N165" s="143"/>
      <c r="O165" s="144"/>
      <c r="P165" s="145"/>
      <c r="Q165" s="146"/>
      <c r="R165" s="147"/>
      <c r="S165" s="144"/>
      <c r="T165" s="148">
        <f t="shared" si="5"/>
        <v>0</v>
      </c>
      <c r="U165" s="149">
        <f>IF(ISERR(V165/T165),store!D163,(V165/T165))</f>
        <v>0</v>
      </c>
      <c r="V165" s="150">
        <f t="shared" si="4"/>
        <v>0</v>
      </c>
    </row>
    <row r="166" spans="1:22" x14ac:dyDescent="0.35">
      <c r="A166" s="141">
        <v>162</v>
      </c>
      <c r="B166" s="142" t="s">
        <v>153</v>
      </c>
      <c r="C166" s="151" t="s">
        <v>9</v>
      </c>
      <c r="D166" s="143"/>
      <c r="E166" s="149"/>
      <c r="F166" s="143"/>
      <c r="G166" s="144"/>
      <c r="H166" s="145"/>
      <c r="I166" s="144"/>
      <c r="J166" s="143"/>
      <c r="K166" s="144"/>
      <c r="L166" s="145"/>
      <c r="M166" s="144"/>
      <c r="N166" s="143"/>
      <c r="O166" s="144"/>
      <c r="P166" s="145"/>
      <c r="Q166" s="146"/>
      <c r="R166" s="147"/>
      <c r="S166" s="144"/>
      <c r="T166" s="148">
        <f t="shared" si="5"/>
        <v>0</v>
      </c>
      <c r="U166" s="149">
        <f>IF(ISERR(V166/T166),store!D164,(V166/T166))</f>
        <v>180</v>
      </c>
      <c r="V166" s="150">
        <f t="shared" si="4"/>
        <v>0</v>
      </c>
    </row>
    <row r="167" spans="1:22" x14ac:dyDescent="0.35">
      <c r="A167" s="141">
        <v>163</v>
      </c>
      <c r="B167" s="142" t="s">
        <v>154</v>
      </c>
      <c r="C167" s="151" t="s">
        <v>9</v>
      </c>
      <c r="D167" s="143"/>
      <c r="E167" s="149"/>
      <c r="F167" s="143"/>
      <c r="G167" s="144"/>
      <c r="H167" s="145"/>
      <c r="I167" s="144"/>
      <c r="J167" s="143"/>
      <c r="K167" s="144"/>
      <c r="L167" s="145"/>
      <c r="M167" s="144"/>
      <c r="N167" s="143"/>
      <c r="O167" s="144"/>
      <c r="P167" s="145"/>
      <c r="Q167" s="146"/>
      <c r="R167" s="147"/>
      <c r="S167" s="144"/>
      <c r="T167" s="148">
        <f t="shared" si="5"/>
        <v>0</v>
      </c>
      <c r="U167" s="149">
        <f>IF(ISERR(V167/T167),store!D165,(V167/T167))</f>
        <v>0</v>
      </c>
      <c r="V167" s="150">
        <f t="shared" si="4"/>
        <v>0</v>
      </c>
    </row>
    <row r="168" spans="1:22" x14ac:dyDescent="0.35">
      <c r="A168" s="141">
        <v>164</v>
      </c>
      <c r="B168" s="142" t="s">
        <v>155</v>
      </c>
      <c r="C168" s="151" t="s">
        <v>9</v>
      </c>
      <c r="D168" s="143"/>
      <c r="E168" s="149"/>
      <c r="F168" s="143"/>
      <c r="G168" s="144"/>
      <c r="H168" s="145"/>
      <c r="I168" s="144"/>
      <c r="J168" s="143"/>
      <c r="K168" s="144"/>
      <c r="L168" s="145"/>
      <c r="M168" s="144"/>
      <c r="N168" s="143"/>
      <c r="O168" s="144"/>
      <c r="P168" s="145"/>
      <c r="Q168" s="146"/>
      <c r="R168" s="147"/>
      <c r="S168" s="144"/>
      <c r="T168" s="148">
        <f t="shared" si="5"/>
        <v>0</v>
      </c>
      <c r="U168" s="149">
        <f>IF(ISERR(V168/T168),store!D166,(V168/T168))</f>
        <v>0</v>
      </c>
      <c r="V168" s="150">
        <f t="shared" si="4"/>
        <v>0</v>
      </c>
    </row>
    <row r="169" spans="1:22" x14ac:dyDescent="0.35">
      <c r="A169" s="141">
        <v>165</v>
      </c>
      <c r="B169" s="142" t="s">
        <v>156</v>
      </c>
      <c r="C169" s="151" t="s">
        <v>9</v>
      </c>
      <c r="D169" s="143"/>
      <c r="E169" s="149"/>
      <c r="F169" s="143"/>
      <c r="G169" s="144"/>
      <c r="H169" s="145">
        <v>8</v>
      </c>
      <c r="I169" s="144">
        <v>2720</v>
      </c>
      <c r="J169" s="143"/>
      <c r="K169" s="144"/>
      <c r="L169" s="145"/>
      <c r="M169" s="144"/>
      <c r="N169" s="143"/>
      <c r="O169" s="144"/>
      <c r="P169" s="145"/>
      <c r="Q169" s="146"/>
      <c r="R169" s="147"/>
      <c r="S169" s="144"/>
      <c r="T169" s="148">
        <f t="shared" si="5"/>
        <v>8</v>
      </c>
      <c r="U169" s="149">
        <f>IF(ISERR(V169/T169),store!D167,(V169/T169))</f>
        <v>340</v>
      </c>
      <c r="V169" s="150">
        <f t="shared" si="4"/>
        <v>2720</v>
      </c>
    </row>
    <row r="170" spans="1:22" x14ac:dyDescent="0.35">
      <c r="A170" s="141">
        <v>166</v>
      </c>
      <c r="B170" s="142" t="s">
        <v>157</v>
      </c>
      <c r="C170" s="151" t="s">
        <v>9</v>
      </c>
      <c r="D170" s="143"/>
      <c r="E170" s="149"/>
      <c r="F170" s="143"/>
      <c r="G170" s="144"/>
      <c r="H170" s="145"/>
      <c r="I170" s="144"/>
      <c r="J170" s="143"/>
      <c r="K170" s="144"/>
      <c r="L170" s="145"/>
      <c r="M170" s="144"/>
      <c r="N170" s="143"/>
      <c r="O170" s="144"/>
      <c r="P170" s="145"/>
      <c r="Q170" s="146"/>
      <c r="R170" s="147"/>
      <c r="S170" s="144"/>
      <c r="T170" s="148">
        <f t="shared" si="5"/>
        <v>0</v>
      </c>
      <c r="U170" s="149">
        <f>IF(ISERR(V170/T170),store!D168,(V170/T170))</f>
        <v>530.4</v>
      </c>
      <c r="V170" s="150">
        <f t="shared" si="4"/>
        <v>0</v>
      </c>
    </row>
    <row r="171" spans="1:22" x14ac:dyDescent="0.35">
      <c r="A171" s="141">
        <v>167</v>
      </c>
      <c r="B171" s="142" t="s">
        <v>4</v>
      </c>
      <c r="C171" s="151" t="s">
        <v>9</v>
      </c>
      <c r="D171" s="143"/>
      <c r="E171" s="149"/>
      <c r="F171" s="143"/>
      <c r="G171" s="144"/>
      <c r="H171" s="145"/>
      <c r="I171" s="144"/>
      <c r="J171" s="143"/>
      <c r="K171" s="144"/>
      <c r="L171" s="145"/>
      <c r="M171" s="144"/>
      <c r="N171" s="143"/>
      <c r="O171" s="144"/>
      <c r="P171" s="145"/>
      <c r="Q171" s="146"/>
      <c r="R171" s="147"/>
      <c r="S171" s="144"/>
      <c r="T171" s="148">
        <f t="shared" si="5"/>
        <v>0</v>
      </c>
      <c r="U171" s="149">
        <f>IF(ISERR(V171/T171),store!D169,(V171/T171))</f>
        <v>0</v>
      </c>
      <c r="V171" s="150">
        <f t="shared" si="4"/>
        <v>0</v>
      </c>
    </row>
    <row r="172" spans="1:22" x14ac:dyDescent="0.35">
      <c r="A172" s="141">
        <v>168</v>
      </c>
      <c r="B172" s="142" t="s">
        <v>158</v>
      </c>
      <c r="C172" s="151" t="s">
        <v>9</v>
      </c>
      <c r="D172" s="143"/>
      <c r="E172" s="149"/>
      <c r="F172" s="143"/>
      <c r="G172" s="144"/>
      <c r="H172" s="145"/>
      <c r="I172" s="144"/>
      <c r="J172" s="143"/>
      <c r="K172" s="144"/>
      <c r="L172" s="145"/>
      <c r="M172" s="144"/>
      <c r="N172" s="143"/>
      <c r="O172" s="144"/>
      <c r="P172" s="145"/>
      <c r="Q172" s="146"/>
      <c r="R172" s="147"/>
      <c r="S172" s="144"/>
      <c r="T172" s="148">
        <f t="shared" si="5"/>
        <v>0</v>
      </c>
      <c r="U172" s="149">
        <f>IF(ISERR(V172/T172),store!D170,(V172/T172))</f>
        <v>758.9916754720216</v>
      </c>
      <c r="V172" s="150">
        <f t="shared" si="4"/>
        <v>0</v>
      </c>
    </row>
    <row r="173" spans="1:22" x14ac:dyDescent="0.35">
      <c r="A173" s="141">
        <v>169</v>
      </c>
      <c r="B173" s="142" t="s">
        <v>239</v>
      </c>
      <c r="C173" s="151" t="s">
        <v>9</v>
      </c>
      <c r="D173" s="143"/>
      <c r="E173" s="149"/>
      <c r="F173" s="143"/>
      <c r="G173" s="144"/>
      <c r="H173" s="145"/>
      <c r="I173" s="144"/>
      <c r="J173" s="143"/>
      <c r="K173" s="144"/>
      <c r="L173" s="145"/>
      <c r="M173" s="144"/>
      <c r="N173" s="143"/>
      <c r="O173" s="144"/>
      <c r="P173" s="145"/>
      <c r="Q173" s="146"/>
      <c r="R173" s="147"/>
      <c r="S173" s="144"/>
      <c r="T173" s="148">
        <f t="shared" si="5"/>
        <v>0</v>
      </c>
      <c r="U173" s="149">
        <f>IF(ISERR(V173/T173),store!D171,(V173/T173))</f>
        <v>0</v>
      </c>
      <c r="V173" s="150">
        <f t="shared" si="4"/>
        <v>0</v>
      </c>
    </row>
    <row r="174" spans="1:22" x14ac:dyDescent="0.35">
      <c r="A174" s="141">
        <v>170</v>
      </c>
      <c r="B174" s="142" t="s">
        <v>159</v>
      </c>
      <c r="C174" s="151" t="s">
        <v>9</v>
      </c>
      <c r="D174" s="143"/>
      <c r="E174" s="149"/>
      <c r="F174" s="143"/>
      <c r="G174" s="144"/>
      <c r="H174" s="145"/>
      <c r="I174" s="144"/>
      <c r="J174" s="143"/>
      <c r="K174" s="144"/>
      <c r="L174" s="145"/>
      <c r="M174" s="144"/>
      <c r="N174" s="143"/>
      <c r="O174" s="144"/>
      <c r="P174" s="145"/>
      <c r="Q174" s="146"/>
      <c r="R174" s="147"/>
      <c r="S174" s="144"/>
      <c r="T174" s="148">
        <f t="shared" si="5"/>
        <v>0</v>
      </c>
      <c r="U174" s="149">
        <f>IF(ISERR(V174/T174),store!D172,(V174/T174))</f>
        <v>0</v>
      </c>
      <c r="V174" s="150">
        <f t="shared" si="4"/>
        <v>0</v>
      </c>
    </row>
    <row r="175" spans="1:22" x14ac:dyDescent="0.35">
      <c r="A175" s="141">
        <v>171</v>
      </c>
      <c r="B175" s="142" t="s">
        <v>367</v>
      </c>
      <c r="C175" s="151" t="s">
        <v>9</v>
      </c>
      <c r="D175" s="143"/>
      <c r="E175" s="149"/>
      <c r="F175" s="143"/>
      <c r="G175" s="144"/>
      <c r="H175" s="145"/>
      <c r="I175" s="144"/>
      <c r="J175" s="143"/>
      <c r="K175" s="144"/>
      <c r="L175" s="145"/>
      <c r="M175" s="144"/>
      <c r="N175" s="143"/>
      <c r="O175" s="144"/>
      <c r="P175" s="145"/>
      <c r="Q175" s="146"/>
      <c r="R175" s="147"/>
      <c r="S175" s="144"/>
      <c r="T175" s="148">
        <f t="shared" si="5"/>
        <v>0</v>
      </c>
      <c r="U175" s="149">
        <f>IF(ISERR(V175/T175),store!D173,(V175/T175))</f>
        <v>960</v>
      </c>
      <c r="V175" s="150">
        <f t="shared" si="4"/>
        <v>0</v>
      </c>
    </row>
    <row r="176" spans="1:22" x14ac:dyDescent="0.35">
      <c r="A176" s="141">
        <v>172</v>
      </c>
      <c r="B176" s="142" t="s">
        <v>161</v>
      </c>
      <c r="C176" s="151" t="s">
        <v>9</v>
      </c>
      <c r="D176" s="143"/>
      <c r="E176" s="149"/>
      <c r="F176" s="143"/>
      <c r="G176" s="144"/>
      <c r="H176" s="145"/>
      <c r="I176" s="144"/>
      <c r="J176" s="143"/>
      <c r="K176" s="144"/>
      <c r="L176" s="145"/>
      <c r="M176" s="144"/>
      <c r="N176" s="143"/>
      <c r="O176" s="144"/>
      <c r="P176" s="145"/>
      <c r="Q176" s="146"/>
      <c r="R176" s="147"/>
      <c r="S176" s="144"/>
      <c r="T176" s="148">
        <f t="shared" si="5"/>
        <v>0</v>
      </c>
      <c r="U176" s="149">
        <f>IF(ISERR(V176/T176),store!D174,(V176/T176))</f>
        <v>0</v>
      </c>
      <c r="V176" s="150">
        <f t="shared" si="4"/>
        <v>0</v>
      </c>
    </row>
    <row r="177" spans="1:22" x14ac:dyDescent="0.35">
      <c r="A177" s="141">
        <v>173</v>
      </c>
      <c r="B177" s="142" t="s">
        <v>326</v>
      </c>
      <c r="C177" s="151" t="s">
        <v>9</v>
      </c>
      <c r="D177" s="143"/>
      <c r="E177" s="149"/>
      <c r="F177" s="143"/>
      <c r="G177" s="144"/>
      <c r="H177" s="145"/>
      <c r="I177" s="144"/>
      <c r="J177" s="143"/>
      <c r="K177" s="144"/>
      <c r="L177" s="145"/>
      <c r="M177" s="144"/>
      <c r="N177" s="143"/>
      <c r="O177" s="144"/>
      <c r="P177" s="145"/>
      <c r="Q177" s="146"/>
      <c r="R177" s="147"/>
      <c r="S177" s="144"/>
      <c r="T177" s="148">
        <f t="shared" si="5"/>
        <v>0</v>
      </c>
      <c r="U177" s="149">
        <f>IF(ISERR(V177/T177),store!D175,(V177/T177))</f>
        <v>0</v>
      </c>
      <c r="V177" s="150">
        <f t="shared" si="4"/>
        <v>0</v>
      </c>
    </row>
    <row r="178" spans="1:22" x14ac:dyDescent="0.35">
      <c r="A178" s="141">
        <v>174</v>
      </c>
      <c r="B178" s="142" t="s">
        <v>162</v>
      </c>
      <c r="C178" s="151" t="s">
        <v>9</v>
      </c>
      <c r="D178" s="143"/>
      <c r="E178" s="149"/>
      <c r="F178" s="143"/>
      <c r="G178" s="144"/>
      <c r="H178" s="145"/>
      <c r="I178" s="144"/>
      <c r="J178" s="143"/>
      <c r="K178" s="144"/>
      <c r="L178" s="145"/>
      <c r="M178" s="144"/>
      <c r="N178" s="143"/>
      <c r="O178" s="144"/>
      <c r="P178" s="145"/>
      <c r="Q178" s="146"/>
      <c r="R178" s="147"/>
      <c r="S178" s="144"/>
      <c r="T178" s="148">
        <f t="shared" si="5"/>
        <v>0</v>
      </c>
      <c r="U178" s="149">
        <f>IF(ISERR(V178/T178),store!D176,(V178/T178))</f>
        <v>449.93215739484395</v>
      </c>
      <c r="V178" s="150">
        <f t="shared" si="4"/>
        <v>0</v>
      </c>
    </row>
    <row r="179" spans="1:22" x14ac:dyDescent="0.35">
      <c r="A179" s="141">
        <v>175</v>
      </c>
      <c r="B179" s="142" t="s">
        <v>6</v>
      </c>
      <c r="C179" s="151" t="s">
        <v>9</v>
      </c>
      <c r="D179" s="143"/>
      <c r="E179" s="149"/>
      <c r="F179" s="143">
        <v>5</v>
      </c>
      <c r="G179" s="144">
        <v>100</v>
      </c>
      <c r="H179" s="145">
        <v>70</v>
      </c>
      <c r="I179" s="144">
        <v>1540</v>
      </c>
      <c r="J179" s="143"/>
      <c r="K179" s="144"/>
      <c r="L179" s="145"/>
      <c r="M179" s="144"/>
      <c r="N179" s="143"/>
      <c r="O179" s="144"/>
      <c r="P179" s="145"/>
      <c r="Q179" s="146"/>
      <c r="R179" s="147"/>
      <c r="S179" s="144"/>
      <c r="T179" s="148">
        <f t="shared" si="5"/>
        <v>75</v>
      </c>
      <c r="U179" s="149">
        <f>IF(ISERR(V179/T179),store!D177,(V179/T179))</f>
        <v>21.866666666666667</v>
      </c>
      <c r="V179" s="150">
        <f t="shared" si="4"/>
        <v>1640</v>
      </c>
    </row>
    <row r="180" spans="1:22" x14ac:dyDescent="0.35">
      <c r="A180" s="141">
        <v>176</v>
      </c>
      <c r="B180" s="142" t="s">
        <v>340</v>
      </c>
      <c r="C180" s="151" t="s">
        <v>9</v>
      </c>
      <c r="D180" s="143">
        <v>5</v>
      </c>
      <c r="E180" s="149">
        <v>200</v>
      </c>
      <c r="F180" s="143">
        <v>5</v>
      </c>
      <c r="G180" s="144">
        <v>200</v>
      </c>
      <c r="H180" s="145">
        <v>40</v>
      </c>
      <c r="I180" s="144">
        <v>1760</v>
      </c>
      <c r="J180" s="143">
        <v>5</v>
      </c>
      <c r="K180" s="144">
        <v>200</v>
      </c>
      <c r="L180" s="145"/>
      <c r="M180" s="144"/>
      <c r="N180" s="143"/>
      <c r="O180" s="144"/>
      <c r="P180" s="145"/>
      <c r="Q180" s="146"/>
      <c r="R180" s="147"/>
      <c r="S180" s="144"/>
      <c r="T180" s="148">
        <f t="shared" si="5"/>
        <v>55</v>
      </c>
      <c r="U180" s="149">
        <f>IF(ISERR(V180/T180),store!D178,(V180/T180))</f>
        <v>42.909090909090907</v>
      </c>
      <c r="V180" s="150">
        <f t="shared" si="4"/>
        <v>2360</v>
      </c>
    </row>
    <row r="181" spans="1:22" x14ac:dyDescent="0.35">
      <c r="A181" s="141">
        <v>177</v>
      </c>
      <c r="B181" s="142" t="s">
        <v>164</v>
      </c>
      <c r="C181" s="151" t="s">
        <v>9</v>
      </c>
      <c r="D181" s="143">
        <v>0.5</v>
      </c>
      <c r="E181" s="149">
        <v>70</v>
      </c>
      <c r="F181" s="143"/>
      <c r="G181" s="144"/>
      <c r="H181" s="145">
        <v>8</v>
      </c>
      <c r="I181" s="144">
        <v>1120</v>
      </c>
      <c r="J181" s="143"/>
      <c r="K181" s="144"/>
      <c r="L181" s="145"/>
      <c r="M181" s="144"/>
      <c r="N181" s="143"/>
      <c r="O181" s="144"/>
      <c r="P181" s="145"/>
      <c r="Q181" s="146"/>
      <c r="R181" s="147"/>
      <c r="S181" s="144"/>
      <c r="T181" s="148">
        <f t="shared" si="5"/>
        <v>8.5</v>
      </c>
      <c r="U181" s="149">
        <f>IF(ISERR(V181/T181),store!D179,(V181/T181))</f>
        <v>140</v>
      </c>
      <c r="V181" s="150">
        <f t="shared" si="4"/>
        <v>1190</v>
      </c>
    </row>
    <row r="182" spans="1:22" x14ac:dyDescent="0.35">
      <c r="A182" s="141">
        <v>178</v>
      </c>
      <c r="B182" s="142" t="s">
        <v>165</v>
      </c>
      <c r="C182" s="151" t="s">
        <v>9</v>
      </c>
      <c r="D182" s="143">
        <v>0.5</v>
      </c>
      <c r="E182" s="149">
        <v>115</v>
      </c>
      <c r="F182" s="143">
        <v>0.3</v>
      </c>
      <c r="G182" s="144">
        <v>70</v>
      </c>
      <c r="H182" s="145">
        <v>4</v>
      </c>
      <c r="I182" s="144">
        <v>920</v>
      </c>
      <c r="J182" s="143"/>
      <c r="K182" s="144"/>
      <c r="L182" s="145"/>
      <c r="M182" s="144"/>
      <c r="N182" s="143"/>
      <c r="O182" s="144"/>
      <c r="P182" s="145"/>
      <c r="Q182" s="146"/>
      <c r="R182" s="147"/>
      <c r="S182" s="144"/>
      <c r="T182" s="148">
        <f t="shared" si="5"/>
        <v>4.8</v>
      </c>
      <c r="U182" s="149">
        <f>IF(ISERR(V182/T182),store!D180,(V182/T182))</f>
        <v>230.20833333333334</v>
      </c>
      <c r="V182" s="150">
        <f t="shared" si="4"/>
        <v>1105</v>
      </c>
    </row>
    <row r="183" spans="1:22" x14ac:dyDescent="0.35">
      <c r="A183" s="141">
        <v>179</v>
      </c>
      <c r="B183" s="142" t="s">
        <v>349</v>
      </c>
      <c r="C183" s="151" t="s">
        <v>9</v>
      </c>
      <c r="D183" s="143">
        <v>0.5</v>
      </c>
      <c r="E183" s="149">
        <v>20</v>
      </c>
      <c r="F183" s="143">
        <v>1</v>
      </c>
      <c r="G183" s="144">
        <v>60</v>
      </c>
      <c r="H183" s="145">
        <v>8</v>
      </c>
      <c r="I183" s="144">
        <v>440</v>
      </c>
      <c r="J183" s="143"/>
      <c r="K183" s="144"/>
      <c r="L183" s="145"/>
      <c r="M183" s="144"/>
      <c r="N183" s="143"/>
      <c r="O183" s="144"/>
      <c r="P183" s="145"/>
      <c r="Q183" s="146"/>
      <c r="R183" s="147"/>
      <c r="S183" s="144"/>
      <c r="T183" s="148">
        <f t="shared" si="5"/>
        <v>9.5</v>
      </c>
      <c r="U183" s="149">
        <f>IF(ISERR(V183/T183),store!D181,(V183/T183))</f>
        <v>54.736842105263158</v>
      </c>
      <c r="V183" s="150">
        <f t="shared" si="4"/>
        <v>520</v>
      </c>
    </row>
    <row r="184" spans="1:22" x14ac:dyDescent="0.35">
      <c r="A184" s="141">
        <v>180</v>
      </c>
      <c r="B184" s="142" t="s">
        <v>167</v>
      </c>
      <c r="C184" s="151" t="s">
        <v>31</v>
      </c>
      <c r="D184" s="143">
        <v>12</v>
      </c>
      <c r="E184" s="149">
        <v>120</v>
      </c>
      <c r="F184" s="143">
        <v>20</v>
      </c>
      <c r="G184" s="144">
        <v>264</v>
      </c>
      <c r="H184" s="145">
        <v>100</v>
      </c>
      <c r="I184" s="144">
        <v>1250</v>
      </c>
      <c r="J184" s="143">
        <v>14</v>
      </c>
      <c r="K184" s="144">
        <v>164</v>
      </c>
      <c r="L184" s="145"/>
      <c r="M184" s="144"/>
      <c r="N184" s="143"/>
      <c r="O184" s="144"/>
      <c r="P184" s="145"/>
      <c r="Q184" s="146"/>
      <c r="R184" s="147"/>
      <c r="S184" s="144"/>
      <c r="T184" s="148">
        <f t="shared" si="5"/>
        <v>146</v>
      </c>
      <c r="U184" s="149">
        <f>IF(ISERR(V184/T184),store!D182,(V184/T184))</f>
        <v>12.315068493150685</v>
      </c>
      <c r="V184" s="150">
        <f t="shared" si="4"/>
        <v>1798</v>
      </c>
    </row>
    <row r="185" spans="1:22" x14ac:dyDescent="0.35">
      <c r="A185" s="141">
        <v>181</v>
      </c>
      <c r="B185" s="142" t="s">
        <v>168</v>
      </c>
      <c r="C185" s="151" t="s">
        <v>9</v>
      </c>
      <c r="D185" s="143">
        <v>3</v>
      </c>
      <c r="E185" s="149">
        <v>90</v>
      </c>
      <c r="F185" s="143">
        <v>3</v>
      </c>
      <c r="G185" s="144">
        <v>120</v>
      </c>
      <c r="H185" s="145">
        <v>30</v>
      </c>
      <c r="I185" s="144">
        <v>1200</v>
      </c>
      <c r="J185" s="143">
        <v>4</v>
      </c>
      <c r="K185" s="144">
        <v>140</v>
      </c>
      <c r="L185" s="145"/>
      <c r="M185" s="144"/>
      <c r="N185" s="143"/>
      <c r="O185" s="144"/>
      <c r="P185" s="145"/>
      <c r="Q185" s="146"/>
      <c r="R185" s="147"/>
      <c r="S185" s="144"/>
      <c r="T185" s="148">
        <f t="shared" si="5"/>
        <v>40</v>
      </c>
      <c r="U185" s="149">
        <f>IF(ISERR(V185/T185),store!D183,(V185/T185))</f>
        <v>38.75</v>
      </c>
      <c r="V185" s="150">
        <f t="shared" si="4"/>
        <v>1550</v>
      </c>
    </row>
    <row r="186" spans="1:22" x14ac:dyDescent="0.35">
      <c r="A186" s="141">
        <v>182</v>
      </c>
      <c r="B186" s="142" t="s">
        <v>169</v>
      </c>
      <c r="C186" s="151" t="s">
        <v>9</v>
      </c>
      <c r="D186" s="143"/>
      <c r="E186" s="149"/>
      <c r="F186" s="143">
        <v>1</v>
      </c>
      <c r="G186" s="144">
        <v>25</v>
      </c>
      <c r="H186" s="145">
        <v>5</v>
      </c>
      <c r="I186" s="144">
        <v>125</v>
      </c>
      <c r="J186" s="143"/>
      <c r="K186" s="144"/>
      <c r="L186" s="145"/>
      <c r="M186" s="144"/>
      <c r="N186" s="143"/>
      <c r="O186" s="144"/>
      <c r="P186" s="145"/>
      <c r="Q186" s="146"/>
      <c r="R186" s="147"/>
      <c r="S186" s="144"/>
      <c r="T186" s="148">
        <f t="shared" si="5"/>
        <v>6</v>
      </c>
      <c r="U186" s="149">
        <f>IF(ISERR(V186/T186),store!D184,(V186/T186))</f>
        <v>25</v>
      </c>
      <c r="V186" s="150">
        <f t="shared" si="4"/>
        <v>150</v>
      </c>
    </row>
    <row r="187" spans="1:22" x14ac:dyDescent="0.35">
      <c r="A187" s="141">
        <v>183</v>
      </c>
      <c r="B187" s="142" t="s">
        <v>170</v>
      </c>
      <c r="C187" s="151" t="s">
        <v>9</v>
      </c>
      <c r="D187" s="143"/>
      <c r="E187" s="149"/>
      <c r="F187" s="143"/>
      <c r="G187" s="144"/>
      <c r="H187" s="145"/>
      <c r="I187" s="144"/>
      <c r="J187" s="143"/>
      <c r="K187" s="144"/>
      <c r="L187" s="145"/>
      <c r="M187" s="144"/>
      <c r="N187" s="143"/>
      <c r="O187" s="144"/>
      <c r="P187" s="145"/>
      <c r="Q187" s="146"/>
      <c r="R187" s="147"/>
      <c r="S187" s="144"/>
      <c r="T187" s="148">
        <f t="shared" si="5"/>
        <v>0</v>
      </c>
      <c r="U187" s="149">
        <f>IF(ISERR(V187/T187),store!D185,(V187/T187))</f>
        <v>71.111111111111114</v>
      </c>
      <c r="V187" s="150">
        <f t="shared" si="4"/>
        <v>0</v>
      </c>
    </row>
    <row r="188" spans="1:22" x14ac:dyDescent="0.35">
      <c r="A188" s="141">
        <v>184</v>
      </c>
      <c r="B188" s="142" t="s">
        <v>292</v>
      </c>
      <c r="C188" s="151" t="s">
        <v>9</v>
      </c>
      <c r="D188" s="143"/>
      <c r="E188" s="149"/>
      <c r="F188" s="143"/>
      <c r="G188" s="144"/>
      <c r="H188" s="145"/>
      <c r="I188" s="144"/>
      <c r="J188" s="143"/>
      <c r="K188" s="144"/>
      <c r="L188" s="145"/>
      <c r="M188" s="144"/>
      <c r="N188" s="143"/>
      <c r="O188" s="144"/>
      <c r="P188" s="145"/>
      <c r="Q188" s="146"/>
      <c r="R188" s="147"/>
      <c r="S188" s="144"/>
      <c r="T188" s="148">
        <f t="shared" si="5"/>
        <v>0</v>
      </c>
      <c r="U188" s="149">
        <f>IF(ISERR(V188/T188),store!D186,(V188/T188))</f>
        <v>49.375</v>
      </c>
      <c r="V188" s="150">
        <f t="shared" si="4"/>
        <v>0</v>
      </c>
    </row>
    <row r="189" spans="1:22" x14ac:dyDescent="0.35">
      <c r="A189" s="141">
        <v>185</v>
      </c>
      <c r="B189" s="142" t="s">
        <v>171</v>
      </c>
      <c r="C189" s="151" t="s">
        <v>31</v>
      </c>
      <c r="D189" s="143"/>
      <c r="E189" s="149"/>
      <c r="F189" s="143"/>
      <c r="G189" s="144"/>
      <c r="H189" s="145"/>
      <c r="I189" s="144"/>
      <c r="J189" s="143">
        <v>10</v>
      </c>
      <c r="K189" s="144">
        <v>450</v>
      </c>
      <c r="L189" s="145"/>
      <c r="M189" s="144"/>
      <c r="N189" s="143"/>
      <c r="O189" s="144"/>
      <c r="P189" s="145"/>
      <c r="Q189" s="146"/>
      <c r="R189" s="147"/>
      <c r="S189" s="144"/>
      <c r="T189" s="148">
        <f t="shared" si="5"/>
        <v>10</v>
      </c>
      <c r="U189" s="149">
        <f>IF(ISERR(V189/T189),store!D187,(V189/T189))</f>
        <v>45</v>
      </c>
      <c r="V189" s="150">
        <f t="shared" si="4"/>
        <v>450</v>
      </c>
    </row>
    <row r="190" spans="1:22" x14ac:dyDescent="0.35">
      <c r="A190" s="141">
        <v>186</v>
      </c>
      <c r="B190" s="142" t="s">
        <v>348</v>
      </c>
      <c r="C190" s="151" t="s">
        <v>31</v>
      </c>
      <c r="D190" s="143"/>
      <c r="E190" s="149"/>
      <c r="F190" s="143"/>
      <c r="G190" s="144"/>
      <c r="H190" s="145">
        <v>36</v>
      </c>
      <c r="I190" s="144">
        <v>198</v>
      </c>
      <c r="J190" s="143"/>
      <c r="K190" s="144"/>
      <c r="L190" s="145"/>
      <c r="M190" s="144"/>
      <c r="N190" s="143"/>
      <c r="O190" s="144"/>
      <c r="P190" s="145"/>
      <c r="Q190" s="146"/>
      <c r="R190" s="147"/>
      <c r="S190" s="144"/>
      <c r="T190" s="148">
        <f t="shared" si="5"/>
        <v>36</v>
      </c>
      <c r="U190" s="149">
        <f>IF(ISERR(V190/T190),store!D188,(V190/T190))</f>
        <v>5.5</v>
      </c>
      <c r="V190" s="150">
        <f t="shared" si="4"/>
        <v>198</v>
      </c>
    </row>
    <row r="191" spans="1:22" x14ac:dyDescent="0.35">
      <c r="A191" s="141">
        <v>187</v>
      </c>
      <c r="B191" s="142" t="s">
        <v>173</v>
      </c>
      <c r="C191" s="151" t="s">
        <v>9</v>
      </c>
      <c r="D191" s="143"/>
      <c r="E191" s="149"/>
      <c r="F191" s="143">
        <v>60</v>
      </c>
      <c r="G191" s="144">
        <v>600</v>
      </c>
      <c r="H191" s="145"/>
      <c r="I191" s="144"/>
      <c r="J191" s="143"/>
      <c r="K191" s="144"/>
      <c r="L191" s="145"/>
      <c r="M191" s="144"/>
      <c r="N191" s="143"/>
      <c r="O191" s="144"/>
      <c r="P191" s="145"/>
      <c r="Q191" s="146"/>
      <c r="R191" s="147"/>
      <c r="S191" s="144"/>
      <c r="T191" s="148">
        <f t="shared" si="5"/>
        <v>60</v>
      </c>
      <c r="U191" s="149">
        <f>IF(ISERR(V191/T191),store!D189,(V191/T191))</f>
        <v>10</v>
      </c>
      <c r="V191" s="150">
        <f t="shared" si="4"/>
        <v>600</v>
      </c>
    </row>
    <row r="192" spans="1:22" x14ac:dyDescent="0.35">
      <c r="A192" s="141">
        <v>188</v>
      </c>
      <c r="B192" s="142" t="s">
        <v>174</v>
      </c>
      <c r="C192" s="151" t="s">
        <v>9</v>
      </c>
      <c r="D192" s="143"/>
      <c r="E192" s="149"/>
      <c r="F192" s="143"/>
      <c r="G192" s="144"/>
      <c r="H192" s="145"/>
      <c r="I192" s="144"/>
      <c r="J192" s="143"/>
      <c r="K192" s="144"/>
      <c r="L192" s="145"/>
      <c r="M192" s="144"/>
      <c r="N192" s="143"/>
      <c r="O192" s="144"/>
      <c r="P192" s="145"/>
      <c r="Q192" s="146"/>
      <c r="R192" s="147"/>
      <c r="S192" s="144"/>
      <c r="T192" s="148">
        <f t="shared" si="5"/>
        <v>0</v>
      </c>
      <c r="U192" s="149">
        <f>IF(ISERR(V192/T192),store!D190,(V192/T192))</f>
        <v>30</v>
      </c>
      <c r="V192" s="150">
        <f t="shared" si="4"/>
        <v>0</v>
      </c>
    </row>
    <row r="193" spans="1:22" x14ac:dyDescent="0.35">
      <c r="A193" s="141">
        <v>189</v>
      </c>
      <c r="B193" s="142" t="s">
        <v>175</v>
      </c>
      <c r="C193" s="151" t="s">
        <v>9</v>
      </c>
      <c r="D193" s="143"/>
      <c r="E193" s="149"/>
      <c r="F193" s="143"/>
      <c r="G193" s="144"/>
      <c r="H193" s="145"/>
      <c r="I193" s="144"/>
      <c r="J193" s="143"/>
      <c r="K193" s="144"/>
      <c r="L193" s="145"/>
      <c r="M193" s="144"/>
      <c r="N193" s="143"/>
      <c r="O193" s="144"/>
      <c r="P193" s="145"/>
      <c r="Q193" s="146"/>
      <c r="R193" s="147"/>
      <c r="S193" s="144"/>
      <c r="T193" s="148">
        <f t="shared" si="5"/>
        <v>0</v>
      </c>
      <c r="U193" s="149">
        <f>IF(ISERR(V193/T193),store!D191,(V193/T193))</f>
        <v>25</v>
      </c>
      <c r="V193" s="150">
        <f t="shared" si="4"/>
        <v>0</v>
      </c>
    </row>
    <row r="194" spans="1:22" x14ac:dyDescent="0.35">
      <c r="A194" s="141">
        <v>190</v>
      </c>
      <c r="B194" s="142" t="s">
        <v>176</v>
      </c>
      <c r="C194" s="151" t="s">
        <v>9</v>
      </c>
      <c r="D194" s="143"/>
      <c r="E194" s="149"/>
      <c r="F194" s="143"/>
      <c r="G194" s="144"/>
      <c r="H194" s="145"/>
      <c r="I194" s="144"/>
      <c r="J194" s="143"/>
      <c r="K194" s="144"/>
      <c r="L194" s="145"/>
      <c r="M194" s="144"/>
      <c r="N194" s="143"/>
      <c r="O194" s="144"/>
      <c r="P194" s="145"/>
      <c r="Q194" s="146"/>
      <c r="R194" s="147"/>
      <c r="S194" s="144"/>
      <c r="T194" s="148">
        <f t="shared" si="5"/>
        <v>0</v>
      </c>
      <c r="U194" s="149">
        <f>IF(ISERR(V194/T194),store!D192,(V194/T194))</f>
        <v>140</v>
      </c>
      <c r="V194" s="150">
        <f t="shared" si="4"/>
        <v>0</v>
      </c>
    </row>
    <row r="195" spans="1:22" x14ac:dyDescent="0.35">
      <c r="A195" s="141">
        <v>191</v>
      </c>
      <c r="B195" s="142" t="s">
        <v>177</v>
      </c>
      <c r="C195" s="151" t="s">
        <v>31</v>
      </c>
      <c r="D195" s="143">
        <v>8</v>
      </c>
      <c r="E195" s="149">
        <v>400</v>
      </c>
      <c r="F195" s="143"/>
      <c r="G195" s="144"/>
      <c r="H195" s="145"/>
      <c r="I195" s="144"/>
      <c r="J195" s="143">
        <v>10</v>
      </c>
      <c r="K195" s="144">
        <v>250</v>
      </c>
      <c r="L195" s="145"/>
      <c r="M195" s="144"/>
      <c r="N195" s="143"/>
      <c r="O195" s="144"/>
      <c r="P195" s="145"/>
      <c r="Q195" s="146"/>
      <c r="R195" s="147"/>
      <c r="S195" s="144"/>
      <c r="T195" s="148">
        <f t="shared" si="5"/>
        <v>18</v>
      </c>
      <c r="U195" s="149">
        <f>IF(ISERR(V195/T195),store!D193,(V195/T195))</f>
        <v>36.111111111111114</v>
      </c>
      <c r="V195" s="150">
        <f t="shared" si="4"/>
        <v>650</v>
      </c>
    </row>
    <row r="196" spans="1:22" x14ac:dyDescent="0.35">
      <c r="A196" s="141">
        <v>192</v>
      </c>
      <c r="B196" s="142" t="s">
        <v>178</v>
      </c>
      <c r="C196" s="151" t="s">
        <v>9</v>
      </c>
      <c r="D196" s="143">
        <v>18.399999999999999</v>
      </c>
      <c r="E196" s="149">
        <v>331</v>
      </c>
      <c r="F196" s="143"/>
      <c r="G196" s="144"/>
      <c r="H196" s="145">
        <v>10.6</v>
      </c>
      <c r="I196" s="144">
        <v>190</v>
      </c>
      <c r="J196" s="143"/>
      <c r="K196" s="144"/>
      <c r="L196" s="145"/>
      <c r="M196" s="144"/>
      <c r="N196" s="143"/>
      <c r="O196" s="144"/>
      <c r="P196" s="145"/>
      <c r="Q196" s="146"/>
      <c r="R196" s="147"/>
      <c r="S196" s="144"/>
      <c r="T196" s="148">
        <f t="shared" si="5"/>
        <v>29</v>
      </c>
      <c r="U196" s="149">
        <f>IF(ISERR(V196/T196),store!D194,(V196/T196))</f>
        <v>17.96551724137931</v>
      </c>
      <c r="V196" s="150">
        <f t="shared" si="4"/>
        <v>521</v>
      </c>
    </row>
    <row r="197" spans="1:22" x14ac:dyDescent="0.35">
      <c r="A197" s="141">
        <v>193</v>
      </c>
      <c r="B197" s="142" t="s">
        <v>350</v>
      </c>
      <c r="C197" s="151" t="s">
        <v>9</v>
      </c>
      <c r="D197" s="143"/>
      <c r="E197" s="149"/>
      <c r="F197" s="143">
        <v>3</v>
      </c>
      <c r="G197" s="144">
        <v>90</v>
      </c>
      <c r="H197" s="145">
        <v>15</v>
      </c>
      <c r="I197" s="144">
        <v>525</v>
      </c>
      <c r="J197" s="143"/>
      <c r="K197" s="144"/>
      <c r="L197" s="145"/>
      <c r="M197" s="144"/>
      <c r="N197" s="143"/>
      <c r="O197" s="144"/>
      <c r="P197" s="145"/>
      <c r="Q197" s="146"/>
      <c r="R197" s="147"/>
      <c r="S197" s="144"/>
      <c r="T197" s="148">
        <f t="shared" si="5"/>
        <v>18</v>
      </c>
      <c r="U197" s="149">
        <f>IF(ISERR(V197/T197),store!D195,(V197/T197))</f>
        <v>34.166666666666664</v>
      </c>
      <c r="V197" s="150">
        <f t="shared" ref="V197:V254" si="6">E197+G197+I197+K197+M197+O197+Q197+S197</f>
        <v>615</v>
      </c>
    </row>
    <row r="198" spans="1:22" x14ac:dyDescent="0.35">
      <c r="A198" s="141">
        <v>194</v>
      </c>
      <c r="B198" s="142" t="s">
        <v>351</v>
      </c>
      <c r="C198" s="151" t="s">
        <v>9</v>
      </c>
      <c r="D198" s="143"/>
      <c r="E198" s="149"/>
      <c r="F198" s="143"/>
      <c r="G198" s="144"/>
      <c r="H198" s="145"/>
      <c r="I198" s="144"/>
      <c r="J198" s="143"/>
      <c r="K198" s="144"/>
      <c r="L198" s="145"/>
      <c r="M198" s="144"/>
      <c r="N198" s="143"/>
      <c r="O198" s="144"/>
      <c r="P198" s="145"/>
      <c r="Q198" s="146"/>
      <c r="R198" s="147"/>
      <c r="S198" s="144"/>
      <c r="T198" s="148">
        <f t="shared" ref="T198:T254" si="7">R198+P198+N198+L198+J198+H198+F198+D198</f>
        <v>0</v>
      </c>
      <c r="U198" s="149">
        <f>IF(ISERR(V198/T198),store!D196,(V198/T198))</f>
        <v>25</v>
      </c>
      <c r="V198" s="150">
        <f t="shared" si="6"/>
        <v>0</v>
      </c>
    </row>
    <row r="199" spans="1:22" x14ac:dyDescent="0.35">
      <c r="A199" s="141">
        <v>195</v>
      </c>
      <c r="B199" s="142" t="s">
        <v>295</v>
      </c>
      <c r="C199" s="151" t="s">
        <v>9</v>
      </c>
      <c r="D199" s="143">
        <v>10</v>
      </c>
      <c r="E199" s="149">
        <v>200</v>
      </c>
      <c r="F199" s="143">
        <v>1</v>
      </c>
      <c r="G199" s="144">
        <v>25</v>
      </c>
      <c r="H199" s="145">
        <v>5</v>
      </c>
      <c r="I199" s="144">
        <v>120</v>
      </c>
      <c r="J199" s="143"/>
      <c r="K199" s="144"/>
      <c r="L199" s="145"/>
      <c r="M199" s="144"/>
      <c r="N199" s="143"/>
      <c r="O199" s="144"/>
      <c r="P199" s="145"/>
      <c r="Q199" s="146"/>
      <c r="R199" s="147"/>
      <c r="S199" s="144"/>
      <c r="T199" s="148">
        <f t="shared" si="7"/>
        <v>16</v>
      </c>
      <c r="U199" s="149">
        <f>IF(ISERR(V199/T199),store!D197,(V199/T199))</f>
        <v>21.5625</v>
      </c>
      <c r="V199" s="150">
        <f t="shared" si="6"/>
        <v>345</v>
      </c>
    </row>
    <row r="200" spans="1:22" x14ac:dyDescent="0.35">
      <c r="A200" s="141">
        <v>196</v>
      </c>
      <c r="B200" s="142" t="s">
        <v>296</v>
      </c>
      <c r="C200" s="151" t="s">
        <v>9</v>
      </c>
      <c r="D200" s="143">
        <v>0.5</v>
      </c>
      <c r="E200" s="149">
        <v>30</v>
      </c>
      <c r="F200" s="143">
        <v>0.5</v>
      </c>
      <c r="G200" s="144">
        <v>40</v>
      </c>
      <c r="H200" s="145">
        <v>2</v>
      </c>
      <c r="I200" s="144">
        <v>160</v>
      </c>
      <c r="J200" s="143">
        <v>0.5</v>
      </c>
      <c r="K200" s="144">
        <v>40</v>
      </c>
      <c r="L200" s="145"/>
      <c r="M200" s="144"/>
      <c r="N200" s="143"/>
      <c r="O200" s="144"/>
      <c r="P200" s="145"/>
      <c r="Q200" s="146"/>
      <c r="R200" s="147"/>
      <c r="S200" s="144"/>
      <c r="T200" s="148">
        <f t="shared" si="7"/>
        <v>3.5</v>
      </c>
      <c r="U200" s="149">
        <f>IF(ISERR(V200/T200),store!D198,(V200/T200))</f>
        <v>77.142857142857139</v>
      </c>
      <c r="V200" s="150">
        <f t="shared" si="6"/>
        <v>270</v>
      </c>
    </row>
    <row r="201" spans="1:22" x14ac:dyDescent="0.35">
      <c r="A201" s="141">
        <v>197</v>
      </c>
      <c r="B201" s="142" t="s">
        <v>297</v>
      </c>
      <c r="C201" s="151" t="s">
        <v>9</v>
      </c>
      <c r="D201" s="143"/>
      <c r="E201" s="149"/>
      <c r="F201" s="143"/>
      <c r="G201" s="144"/>
      <c r="H201" s="145"/>
      <c r="I201" s="144"/>
      <c r="J201" s="143"/>
      <c r="K201" s="144"/>
      <c r="L201" s="145"/>
      <c r="M201" s="144"/>
      <c r="N201" s="143"/>
      <c r="O201" s="144"/>
      <c r="P201" s="145"/>
      <c r="Q201" s="146"/>
      <c r="R201" s="147"/>
      <c r="S201" s="144"/>
      <c r="T201" s="148">
        <f t="shared" si="7"/>
        <v>0</v>
      </c>
      <c r="U201" s="149">
        <f>IF(ISERR(V201/T201),store!D199,(V201/T201))</f>
        <v>83.333333333333329</v>
      </c>
      <c r="V201" s="150">
        <f t="shared" si="6"/>
        <v>0</v>
      </c>
    </row>
    <row r="202" spans="1:22" x14ac:dyDescent="0.35">
      <c r="A202" s="141">
        <v>198</v>
      </c>
      <c r="B202" s="142" t="s">
        <v>347</v>
      </c>
      <c r="C202" s="151" t="s">
        <v>9</v>
      </c>
      <c r="D202" s="143"/>
      <c r="E202" s="149"/>
      <c r="F202" s="143"/>
      <c r="G202" s="144"/>
      <c r="H202" s="145"/>
      <c r="I202" s="144"/>
      <c r="J202" s="143"/>
      <c r="K202" s="144"/>
      <c r="L202" s="145"/>
      <c r="M202" s="144"/>
      <c r="N202" s="143"/>
      <c r="O202" s="144"/>
      <c r="P202" s="145"/>
      <c r="Q202" s="146"/>
      <c r="R202" s="147"/>
      <c r="S202" s="144"/>
      <c r="T202" s="148">
        <f t="shared" si="7"/>
        <v>0</v>
      </c>
      <c r="U202" s="149">
        <f>IF(ISERR(V202/T202),store!D200,(V202/T202))</f>
        <v>166.66666666666669</v>
      </c>
      <c r="V202" s="150">
        <f t="shared" si="6"/>
        <v>0</v>
      </c>
    </row>
    <row r="203" spans="1:22" x14ac:dyDescent="0.35">
      <c r="A203" s="141">
        <v>199</v>
      </c>
      <c r="B203" s="142" t="s">
        <v>346</v>
      </c>
      <c r="C203" s="151" t="s">
        <v>9</v>
      </c>
      <c r="D203" s="143"/>
      <c r="E203" s="149"/>
      <c r="F203" s="143"/>
      <c r="G203" s="144"/>
      <c r="H203" s="145"/>
      <c r="I203" s="144"/>
      <c r="J203" s="143"/>
      <c r="K203" s="144"/>
      <c r="L203" s="145"/>
      <c r="M203" s="144"/>
      <c r="N203" s="143"/>
      <c r="O203" s="144"/>
      <c r="P203" s="145"/>
      <c r="Q203" s="146"/>
      <c r="R203" s="147"/>
      <c r="S203" s="144"/>
      <c r="T203" s="148">
        <f t="shared" si="7"/>
        <v>0</v>
      </c>
      <c r="U203" s="149">
        <f>IF(ISERR(V203/T203),store!D201,(V203/T203))</f>
        <v>165</v>
      </c>
      <c r="V203" s="150">
        <f t="shared" si="6"/>
        <v>0</v>
      </c>
    </row>
    <row r="204" spans="1:22" x14ac:dyDescent="0.35">
      <c r="A204" s="141">
        <v>200</v>
      </c>
      <c r="B204" s="142" t="s">
        <v>180</v>
      </c>
      <c r="C204" s="151" t="s">
        <v>9</v>
      </c>
      <c r="D204" s="143"/>
      <c r="E204" s="149"/>
      <c r="F204" s="143">
        <v>5</v>
      </c>
      <c r="G204" s="144">
        <v>175</v>
      </c>
      <c r="H204" s="145"/>
      <c r="I204" s="144"/>
      <c r="J204" s="143"/>
      <c r="K204" s="144"/>
      <c r="L204" s="145"/>
      <c r="M204" s="144"/>
      <c r="N204" s="143"/>
      <c r="O204" s="144"/>
      <c r="P204" s="145"/>
      <c r="Q204" s="146"/>
      <c r="R204" s="147"/>
      <c r="S204" s="144"/>
      <c r="T204" s="148">
        <f t="shared" si="7"/>
        <v>5</v>
      </c>
      <c r="U204" s="149">
        <f>IF(ISERR(V204/T204),store!D202,(V204/T204))</f>
        <v>35</v>
      </c>
      <c r="V204" s="150">
        <f t="shared" si="6"/>
        <v>175</v>
      </c>
    </row>
    <row r="205" spans="1:22" x14ac:dyDescent="0.35">
      <c r="A205" s="141">
        <v>201</v>
      </c>
      <c r="B205" s="142" t="s">
        <v>181</v>
      </c>
      <c r="C205" s="151" t="s">
        <v>9</v>
      </c>
      <c r="D205" s="143"/>
      <c r="E205" s="149"/>
      <c r="F205" s="143"/>
      <c r="G205" s="144"/>
      <c r="H205" s="145"/>
      <c r="I205" s="144"/>
      <c r="J205" s="143"/>
      <c r="K205" s="144"/>
      <c r="L205" s="145"/>
      <c r="M205" s="144"/>
      <c r="N205" s="143"/>
      <c r="O205" s="144"/>
      <c r="P205" s="145"/>
      <c r="Q205" s="146"/>
      <c r="R205" s="147"/>
      <c r="S205" s="144"/>
      <c r="T205" s="148">
        <f t="shared" si="7"/>
        <v>0</v>
      </c>
      <c r="U205" s="149">
        <f>IF(ISERR(V205/T205),store!D203,(V205/T205))</f>
        <v>70</v>
      </c>
      <c r="V205" s="150">
        <f t="shared" si="6"/>
        <v>0</v>
      </c>
    </row>
    <row r="206" spans="1:22" x14ac:dyDescent="0.35">
      <c r="A206" s="141">
        <v>202</v>
      </c>
      <c r="B206" s="142" t="s">
        <v>182</v>
      </c>
      <c r="C206" s="151" t="s">
        <v>9</v>
      </c>
      <c r="D206" s="143"/>
      <c r="E206" s="149"/>
      <c r="F206" s="143"/>
      <c r="G206" s="144"/>
      <c r="H206" s="145">
        <v>25</v>
      </c>
      <c r="I206" s="144">
        <v>625</v>
      </c>
      <c r="J206" s="143"/>
      <c r="K206" s="144"/>
      <c r="L206" s="145"/>
      <c r="M206" s="144"/>
      <c r="N206" s="143"/>
      <c r="O206" s="144"/>
      <c r="P206" s="145"/>
      <c r="Q206" s="146"/>
      <c r="R206" s="147"/>
      <c r="S206" s="144"/>
      <c r="T206" s="148">
        <f t="shared" si="7"/>
        <v>25</v>
      </c>
      <c r="U206" s="149">
        <f>IF(ISERR(V206/T206),store!D204,(V206/T206))</f>
        <v>25</v>
      </c>
      <c r="V206" s="150">
        <f t="shared" si="6"/>
        <v>625</v>
      </c>
    </row>
    <row r="207" spans="1:22" x14ac:dyDescent="0.35">
      <c r="A207" s="141">
        <v>203</v>
      </c>
      <c r="B207" s="142" t="s">
        <v>183</v>
      </c>
      <c r="C207" s="151" t="s">
        <v>9</v>
      </c>
      <c r="D207" s="143"/>
      <c r="E207" s="149"/>
      <c r="F207" s="143">
        <v>10</v>
      </c>
      <c r="G207" s="144">
        <v>200</v>
      </c>
      <c r="H207" s="145"/>
      <c r="I207" s="144"/>
      <c r="J207" s="143"/>
      <c r="K207" s="144"/>
      <c r="L207" s="145"/>
      <c r="M207" s="144"/>
      <c r="N207" s="143"/>
      <c r="O207" s="144"/>
      <c r="P207" s="145"/>
      <c r="Q207" s="146"/>
      <c r="R207" s="147"/>
      <c r="S207" s="144"/>
      <c r="T207" s="148">
        <f t="shared" si="7"/>
        <v>10</v>
      </c>
      <c r="U207" s="149">
        <f>IF(ISERR(V207/T207),store!D205,(V207/T207))</f>
        <v>20</v>
      </c>
      <c r="V207" s="150">
        <f t="shared" si="6"/>
        <v>200</v>
      </c>
    </row>
    <row r="208" spans="1:22" x14ac:dyDescent="0.35">
      <c r="A208" s="141">
        <v>204</v>
      </c>
      <c r="B208" s="142" t="s">
        <v>184</v>
      </c>
      <c r="C208" s="151" t="s">
        <v>9</v>
      </c>
      <c r="D208" s="143"/>
      <c r="E208" s="149"/>
      <c r="F208" s="143"/>
      <c r="G208" s="144"/>
      <c r="H208" s="145">
        <v>10</v>
      </c>
      <c r="I208" s="144">
        <v>550</v>
      </c>
      <c r="J208" s="143"/>
      <c r="K208" s="144"/>
      <c r="L208" s="145"/>
      <c r="M208" s="144"/>
      <c r="N208" s="143"/>
      <c r="O208" s="144"/>
      <c r="P208" s="145"/>
      <c r="Q208" s="146"/>
      <c r="R208" s="147"/>
      <c r="S208" s="144"/>
      <c r="T208" s="148">
        <f t="shared" si="7"/>
        <v>10</v>
      </c>
      <c r="U208" s="149">
        <f>IF(ISERR(V208/T208),store!D206,(V208/T208))</f>
        <v>55</v>
      </c>
      <c r="V208" s="150">
        <f t="shared" si="6"/>
        <v>550</v>
      </c>
    </row>
    <row r="209" spans="1:22" x14ac:dyDescent="0.35">
      <c r="A209" s="141">
        <v>205</v>
      </c>
      <c r="B209" s="142" t="s">
        <v>185</v>
      </c>
      <c r="C209" s="151" t="s">
        <v>9</v>
      </c>
      <c r="D209" s="143"/>
      <c r="E209" s="149"/>
      <c r="F209" s="143"/>
      <c r="G209" s="144"/>
      <c r="H209" s="145">
        <v>10</v>
      </c>
      <c r="I209" s="144">
        <v>900</v>
      </c>
      <c r="J209" s="143"/>
      <c r="K209" s="144"/>
      <c r="L209" s="145"/>
      <c r="M209" s="144"/>
      <c r="N209" s="143"/>
      <c r="O209" s="144"/>
      <c r="P209" s="145"/>
      <c r="Q209" s="146"/>
      <c r="R209" s="147"/>
      <c r="S209" s="144"/>
      <c r="T209" s="148">
        <f t="shared" si="7"/>
        <v>10</v>
      </c>
      <c r="U209" s="149">
        <f>IF(ISERR(V209/T209),store!D207,(V209/T209))</f>
        <v>90</v>
      </c>
      <c r="V209" s="150">
        <f t="shared" si="6"/>
        <v>900</v>
      </c>
    </row>
    <row r="210" spans="1:22" x14ac:dyDescent="0.35">
      <c r="A210" s="141">
        <v>206</v>
      </c>
      <c r="B210" s="142" t="s">
        <v>186</v>
      </c>
      <c r="C210" s="151" t="s">
        <v>9</v>
      </c>
      <c r="D210" s="143"/>
      <c r="E210" s="149"/>
      <c r="F210" s="143"/>
      <c r="G210" s="144"/>
      <c r="H210" s="145"/>
      <c r="I210" s="144"/>
      <c r="J210" s="143"/>
      <c r="K210" s="144"/>
      <c r="L210" s="145"/>
      <c r="M210" s="144"/>
      <c r="N210" s="143"/>
      <c r="O210" s="144"/>
      <c r="P210" s="145"/>
      <c r="Q210" s="146"/>
      <c r="R210" s="147"/>
      <c r="S210" s="144"/>
      <c r="T210" s="148">
        <f t="shared" si="7"/>
        <v>0</v>
      </c>
      <c r="U210" s="149">
        <f>IF(ISERR(V210/T210),store!D208,(V210/T210))</f>
        <v>0</v>
      </c>
      <c r="V210" s="150">
        <f t="shared" si="6"/>
        <v>0</v>
      </c>
    </row>
    <row r="211" spans="1:22" x14ac:dyDescent="0.35">
      <c r="A211" s="141">
        <v>207</v>
      </c>
      <c r="B211" s="142" t="s">
        <v>187</v>
      </c>
      <c r="C211" s="151" t="s">
        <v>9</v>
      </c>
      <c r="D211" s="143"/>
      <c r="E211" s="149"/>
      <c r="F211" s="143"/>
      <c r="G211" s="144"/>
      <c r="H211" s="145"/>
      <c r="I211" s="144"/>
      <c r="J211" s="143"/>
      <c r="K211" s="144"/>
      <c r="L211" s="145"/>
      <c r="M211" s="144"/>
      <c r="N211" s="143"/>
      <c r="O211" s="144"/>
      <c r="P211" s="145"/>
      <c r="Q211" s="146"/>
      <c r="R211" s="147"/>
      <c r="S211" s="144"/>
      <c r="T211" s="148">
        <f t="shared" si="7"/>
        <v>0</v>
      </c>
      <c r="U211" s="149">
        <f>IF(ISERR(V211/T211),store!D209,(V211/T211))</f>
        <v>80</v>
      </c>
      <c r="V211" s="150">
        <f t="shared" si="6"/>
        <v>0</v>
      </c>
    </row>
    <row r="212" spans="1:22" x14ac:dyDescent="0.35">
      <c r="A212" s="141">
        <v>208</v>
      </c>
      <c r="B212" s="142" t="s">
        <v>353</v>
      </c>
      <c r="C212" s="151" t="s">
        <v>9</v>
      </c>
      <c r="D212" s="143"/>
      <c r="E212" s="149"/>
      <c r="F212" s="143"/>
      <c r="G212" s="144"/>
      <c r="H212" s="145"/>
      <c r="I212" s="144"/>
      <c r="J212" s="143"/>
      <c r="K212" s="144"/>
      <c r="L212" s="145"/>
      <c r="M212" s="144"/>
      <c r="N212" s="143"/>
      <c r="O212" s="144"/>
      <c r="P212" s="145"/>
      <c r="Q212" s="146"/>
      <c r="R212" s="147"/>
      <c r="S212" s="144"/>
      <c r="T212" s="148">
        <f t="shared" si="7"/>
        <v>0</v>
      </c>
      <c r="U212" s="149">
        <f>IF(ISERR(V212/T212),store!D210,(V212/T212))</f>
        <v>150</v>
      </c>
      <c r="V212" s="150">
        <f t="shared" si="6"/>
        <v>0</v>
      </c>
    </row>
    <row r="213" spans="1:22" x14ac:dyDescent="0.35">
      <c r="A213" s="141">
        <v>209</v>
      </c>
      <c r="B213" s="142" t="s">
        <v>307</v>
      </c>
      <c r="C213" s="151" t="s">
        <v>9</v>
      </c>
      <c r="D213" s="143"/>
      <c r="E213" s="149"/>
      <c r="F213" s="143"/>
      <c r="G213" s="144"/>
      <c r="H213" s="145"/>
      <c r="I213" s="144"/>
      <c r="J213" s="143"/>
      <c r="K213" s="144"/>
      <c r="L213" s="145"/>
      <c r="M213" s="144"/>
      <c r="N213" s="143"/>
      <c r="O213" s="144"/>
      <c r="P213" s="145"/>
      <c r="Q213" s="146"/>
      <c r="R213" s="147"/>
      <c r="S213" s="144"/>
      <c r="T213" s="148">
        <f t="shared" si="7"/>
        <v>0</v>
      </c>
      <c r="U213" s="149">
        <f>IF(ISERR(V213/T213),store!D211,(V213/T213))</f>
        <v>80</v>
      </c>
      <c r="V213" s="150">
        <f t="shared" si="6"/>
        <v>0</v>
      </c>
    </row>
    <row r="214" spans="1:22" x14ac:dyDescent="0.35">
      <c r="A214" s="141">
        <v>210</v>
      </c>
      <c r="B214" s="142" t="s">
        <v>299</v>
      </c>
      <c r="C214" s="151" t="s">
        <v>9</v>
      </c>
      <c r="D214" s="143"/>
      <c r="E214" s="149"/>
      <c r="F214" s="143"/>
      <c r="G214" s="144"/>
      <c r="H214" s="145"/>
      <c r="I214" s="144"/>
      <c r="J214" s="143"/>
      <c r="K214" s="144"/>
      <c r="L214" s="145"/>
      <c r="M214" s="144"/>
      <c r="N214" s="143"/>
      <c r="O214" s="144"/>
      <c r="P214" s="145"/>
      <c r="Q214" s="146"/>
      <c r="R214" s="147"/>
      <c r="S214" s="144"/>
      <c r="T214" s="148">
        <f t="shared" si="7"/>
        <v>0</v>
      </c>
      <c r="U214" s="149">
        <f>IF(ISERR(V214/T214),store!D212,(V214/T214))</f>
        <v>290</v>
      </c>
      <c r="V214" s="150">
        <f t="shared" si="6"/>
        <v>0</v>
      </c>
    </row>
    <row r="215" spans="1:22" x14ac:dyDescent="0.35">
      <c r="A215" s="141">
        <v>211</v>
      </c>
      <c r="B215" s="142" t="s">
        <v>188</v>
      </c>
      <c r="C215" s="151" t="s">
        <v>9</v>
      </c>
      <c r="D215" s="143"/>
      <c r="E215" s="149"/>
      <c r="F215" s="143"/>
      <c r="G215" s="144"/>
      <c r="H215" s="145"/>
      <c r="I215" s="144"/>
      <c r="J215" s="143"/>
      <c r="K215" s="144"/>
      <c r="L215" s="145"/>
      <c r="M215" s="144"/>
      <c r="N215" s="143"/>
      <c r="O215" s="144"/>
      <c r="P215" s="145"/>
      <c r="Q215" s="146"/>
      <c r="R215" s="147"/>
      <c r="S215" s="144"/>
      <c r="T215" s="148">
        <f t="shared" si="7"/>
        <v>0</v>
      </c>
      <c r="U215" s="149">
        <f>IF(ISERR(V215/T215),store!D213,(V215/T215))</f>
        <v>0</v>
      </c>
      <c r="V215" s="150">
        <f t="shared" si="6"/>
        <v>0</v>
      </c>
    </row>
    <row r="216" spans="1:22" x14ac:dyDescent="0.35">
      <c r="A216" s="141">
        <v>212</v>
      </c>
      <c r="B216" s="142" t="s">
        <v>341</v>
      </c>
      <c r="C216" s="151" t="s">
        <v>9</v>
      </c>
      <c r="D216" s="143"/>
      <c r="E216" s="149"/>
      <c r="F216" s="143">
        <v>2</v>
      </c>
      <c r="G216" s="144">
        <v>100</v>
      </c>
      <c r="H216" s="145">
        <v>10</v>
      </c>
      <c r="I216" s="144">
        <v>500</v>
      </c>
      <c r="J216" s="143"/>
      <c r="K216" s="144"/>
      <c r="L216" s="145"/>
      <c r="M216" s="144"/>
      <c r="N216" s="143"/>
      <c r="O216" s="144"/>
      <c r="P216" s="145"/>
      <c r="Q216" s="146"/>
      <c r="R216" s="147"/>
      <c r="S216" s="144"/>
      <c r="T216" s="148">
        <f t="shared" si="7"/>
        <v>12</v>
      </c>
      <c r="U216" s="149">
        <f>IF(ISERR(V216/T216),store!D214,(V216/T216))</f>
        <v>50</v>
      </c>
      <c r="V216" s="150">
        <f t="shared" si="6"/>
        <v>600</v>
      </c>
    </row>
    <row r="217" spans="1:22" x14ac:dyDescent="0.35">
      <c r="A217" s="141">
        <v>213</v>
      </c>
      <c r="B217" s="142" t="s">
        <v>389</v>
      </c>
      <c r="C217" s="151" t="s">
        <v>122</v>
      </c>
      <c r="D217" s="143"/>
      <c r="E217" s="149"/>
      <c r="F217" s="143"/>
      <c r="G217" s="144"/>
      <c r="H217" s="145"/>
      <c r="I217" s="144"/>
      <c r="J217" s="143"/>
      <c r="K217" s="144"/>
      <c r="L217" s="145"/>
      <c r="M217" s="144"/>
      <c r="N217" s="143"/>
      <c r="O217" s="144"/>
      <c r="P217" s="145"/>
      <c r="Q217" s="146"/>
      <c r="R217" s="147"/>
      <c r="S217" s="144"/>
      <c r="T217" s="148">
        <f t="shared" si="7"/>
        <v>0</v>
      </c>
      <c r="U217" s="149">
        <f>IF(ISERR(V217/T217),store!D215,(V217/T217))</f>
        <v>291.76923076923077</v>
      </c>
      <c r="V217" s="150">
        <f t="shared" si="6"/>
        <v>0</v>
      </c>
    </row>
    <row r="218" spans="1:22" x14ac:dyDescent="0.35">
      <c r="A218" s="141">
        <v>214</v>
      </c>
      <c r="B218" s="142" t="s">
        <v>191</v>
      </c>
      <c r="C218" s="151" t="s">
        <v>9</v>
      </c>
      <c r="D218" s="143"/>
      <c r="E218" s="149"/>
      <c r="F218" s="143"/>
      <c r="G218" s="144"/>
      <c r="H218" s="145"/>
      <c r="I218" s="144"/>
      <c r="J218" s="143"/>
      <c r="K218" s="144"/>
      <c r="L218" s="145"/>
      <c r="M218" s="144"/>
      <c r="N218" s="143"/>
      <c r="O218" s="144"/>
      <c r="P218" s="145"/>
      <c r="Q218" s="146"/>
      <c r="R218" s="147"/>
      <c r="S218" s="144"/>
      <c r="T218" s="148">
        <f t="shared" si="7"/>
        <v>0</v>
      </c>
      <c r="U218" s="149">
        <f>IF(ISERR(V218/T218),store!D216,(V218/T218))</f>
        <v>300</v>
      </c>
      <c r="V218" s="150">
        <f t="shared" si="6"/>
        <v>0</v>
      </c>
    </row>
    <row r="219" spans="1:22" x14ac:dyDescent="0.35">
      <c r="A219" s="141">
        <v>215</v>
      </c>
      <c r="B219" s="142" t="s">
        <v>192</v>
      </c>
      <c r="C219" s="151" t="s">
        <v>9</v>
      </c>
      <c r="D219" s="143"/>
      <c r="E219" s="149"/>
      <c r="F219" s="143"/>
      <c r="G219" s="144"/>
      <c r="H219" s="145"/>
      <c r="I219" s="144"/>
      <c r="J219" s="143"/>
      <c r="K219" s="144"/>
      <c r="L219" s="145"/>
      <c r="M219" s="144"/>
      <c r="N219" s="143"/>
      <c r="O219" s="144"/>
      <c r="P219" s="145"/>
      <c r="Q219" s="146"/>
      <c r="R219" s="147"/>
      <c r="S219" s="144"/>
      <c r="T219" s="148">
        <f t="shared" si="7"/>
        <v>0</v>
      </c>
      <c r="U219" s="149">
        <f>IF(ISERR(V219/T219),store!D217,(V219/T219))</f>
        <v>140</v>
      </c>
      <c r="V219" s="150">
        <f t="shared" si="6"/>
        <v>0</v>
      </c>
    </row>
    <row r="220" spans="1:22" x14ac:dyDescent="0.35">
      <c r="A220" s="141">
        <v>216</v>
      </c>
      <c r="B220" s="142" t="s">
        <v>193</v>
      </c>
      <c r="C220" s="151" t="s">
        <v>9</v>
      </c>
      <c r="D220" s="143"/>
      <c r="E220" s="149"/>
      <c r="F220" s="143"/>
      <c r="G220" s="144"/>
      <c r="H220" s="145"/>
      <c r="I220" s="144"/>
      <c r="J220" s="143"/>
      <c r="K220" s="144"/>
      <c r="L220" s="145"/>
      <c r="M220" s="144"/>
      <c r="N220" s="143"/>
      <c r="O220" s="144"/>
      <c r="P220" s="145"/>
      <c r="Q220" s="146"/>
      <c r="R220" s="147"/>
      <c r="S220" s="144"/>
      <c r="T220" s="148">
        <f t="shared" si="7"/>
        <v>0</v>
      </c>
      <c r="U220" s="149">
        <f>IF(ISERR(V220/T220),store!D218,(V220/T220))</f>
        <v>130</v>
      </c>
      <c r="V220" s="150">
        <f t="shared" si="6"/>
        <v>0</v>
      </c>
    </row>
    <row r="221" spans="1:22" x14ac:dyDescent="0.35">
      <c r="A221" s="141">
        <v>217</v>
      </c>
      <c r="B221" s="142" t="s">
        <v>194</v>
      </c>
      <c r="C221" s="151" t="s">
        <v>31</v>
      </c>
      <c r="D221" s="143"/>
      <c r="E221" s="149"/>
      <c r="F221" s="143"/>
      <c r="G221" s="144"/>
      <c r="H221" s="145"/>
      <c r="I221" s="144"/>
      <c r="J221" s="143"/>
      <c r="K221" s="144"/>
      <c r="L221" s="145"/>
      <c r="M221" s="144"/>
      <c r="N221" s="143"/>
      <c r="O221" s="144"/>
      <c r="P221" s="145"/>
      <c r="Q221" s="146"/>
      <c r="R221" s="147"/>
      <c r="S221" s="144"/>
      <c r="T221" s="148">
        <f t="shared" si="7"/>
        <v>0</v>
      </c>
      <c r="U221" s="149">
        <f>IF(ISERR(V221/T221),store!D219,(V221/T221))</f>
        <v>0</v>
      </c>
      <c r="V221" s="150">
        <f t="shared" si="6"/>
        <v>0</v>
      </c>
    </row>
    <row r="222" spans="1:22" x14ac:dyDescent="0.35">
      <c r="A222" s="141">
        <v>218</v>
      </c>
      <c r="B222" s="142" t="s">
        <v>195</v>
      </c>
      <c r="C222" s="151" t="s">
        <v>9</v>
      </c>
      <c r="D222" s="143"/>
      <c r="E222" s="149"/>
      <c r="F222" s="143"/>
      <c r="G222" s="144"/>
      <c r="H222" s="145"/>
      <c r="I222" s="144"/>
      <c r="J222" s="143"/>
      <c r="K222" s="144"/>
      <c r="L222" s="145"/>
      <c r="M222" s="144"/>
      <c r="N222" s="143"/>
      <c r="O222" s="144"/>
      <c r="P222" s="145"/>
      <c r="Q222" s="146"/>
      <c r="R222" s="147"/>
      <c r="S222" s="144"/>
      <c r="T222" s="148">
        <f t="shared" si="7"/>
        <v>0</v>
      </c>
      <c r="U222" s="149">
        <f>IF(ISERR(V222/T222),store!D220,(V222/T222))</f>
        <v>0</v>
      </c>
      <c r="V222" s="150">
        <f t="shared" si="6"/>
        <v>0</v>
      </c>
    </row>
    <row r="223" spans="1:22" x14ac:dyDescent="0.35">
      <c r="A223" s="141">
        <v>219</v>
      </c>
      <c r="B223" s="142" t="s">
        <v>300</v>
      </c>
      <c r="C223" s="151" t="s">
        <v>9</v>
      </c>
      <c r="D223" s="143"/>
      <c r="E223" s="149"/>
      <c r="F223" s="143"/>
      <c r="G223" s="144"/>
      <c r="H223" s="145"/>
      <c r="I223" s="144"/>
      <c r="J223" s="143"/>
      <c r="K223" s="144"/>
      <c r="L223" s="145"/>
      <c r="M223" s="144"/>
      <c r="N223" s="143"/>
      <c r="O223" s="144"/>
      <c r="P223" s="145"/>
      <c r="Q223" s="146"/>
      <c r="R223" s="147"/>
      <c r="S223" s="144"/>
      <c r="T223" s="148">
        <f t="shared" si="7"/>
        <v>0</v>
      </c>
      <c r="U223" s="149">
        <f>IF(ISERR(V223/T223),store!D221,(V223/T223))</f>
        <v>1000</v>
      </c>
      <c r="V223" s="150">
        <f t="shared" si="6"/>
        <v>0</v>
      </c>
    </row>
    <row r="224" spans="1:22" x14ac:dyDescent="0.35">
      <c r="A224" s="141">
        <v>220</v>
      </c>
      <c r="B224" s="142" t="s">
        <v>196</v>
      </c>
      <c r="C224" s="151" t="s">
        <v>26</v>
      </c>
      <c r="D224" s="143"/>
      <c r="E224" s="149"/>
      <c r="F224" s="143"/>
      <c r="G224" s="144"/>
      <c r="H224" s="145"/>
      <c r="I224" s="144"/>
      <c r="J224" s="143"/>
      <c r="K224" s="144"/>
      <c r="L224" s="145"/>
      <c r="M224" s="144"/>
      <c r="N224" s="143"/>
      <c r="O224" s="144"/>
      <c r="P224" s="145"/>
      <c r="Q224" s="146"/>
      <c r="R224" s="147"/>
      <c r="S224" s="144"/>
      <c r="T224" s="148">
        <f t="shared" si="7"/>
        <v>0</v>
      </c>
      <c r="U224" s="149">
        <f>IF(ISERR(V224/T224),store!D222,(V224/T224))</f>
        <v>0</v>
      </c>
      <c r="V224" s="150">
        <f t="shared" si="6"/>
        <v>0</v>
      </c>
    </row>
    <row r="225" spans="1:22" x14ac:dyDescent="0.35">
      <c r="A225" s="141">
        <v>221</v>
      </c>
      <c r="B225" s="142" t="s">
        <v>197</v>
      </c>
      <c r="C225" s="151" t="s">
        <v>31</v>
      </c>
      <c r="D225" s="143"/>
      <c r="E225" s="149"/>
      <c r="F225" s="143"/>
      <c r="G225" s="144"/>
      <c r="H225" s="145"/>
      <c r="I225" s="144"/>
      <c r="J225" s="143"/>
      <c r="K225" s="144"/>
      <c r="L225" s="145"/>
      <c r="M225" s="144"/>
      <c r="N225" s="143"/>
      <c r="O225" s="144"/>
      <c r="P225" s="145"/>
      <c r="Q225" s="146"/>
      <c r="R225" s="147"/>
      <c r="S225" s="144"/>
      <c r="T225" s="148">
        <f t="shared" si="7"/>
        <v>0</v>
      </c>
      <c r="U225" s="149">
        <f>IF(ISERR(V225/T225),store!D223,(V225/T225))</f>
        <v>0</v>
      </c>
      <c r="V225" s="150">
        <f t="shared" si="6"/>
        <v>0</v>
      </c>
    </row>
    <row r="226" spans="1:22" x14ac:dyDescent="0.35">
      <c r="A226" s="141">
        <v>222</v>
      </c>
      <c r="B226" s="142" t="s">
        <v>198</v>
      </c>
      <c r="C226" s="151" t="s">
        <v>31</v>
      </c>
      <c r="D226" s="143"/>
      <c r="E226" s="149"/>
      <c r="F226" s="143"/>
      <c r="G226" s="144"/>
      <c r="H226" s="145"/>
      <c r="I226" s="144"/>
      <c r="J226" s="143"/>
      <c r="K226" s="144"/>
      <c r="L226" s="145"/>
      <c r="M226" s="144"/>
      <c r="N226" s="143"/>
      <c r="O226" s="144"/>
      <c r="P226" s="145"/>
      <c r="Q226" s="146"/>
      <c r="R226" s="147"/>
      <c r="S226" s="144"/>
      <c r="T226" s="148">
        <f t="shared" si="7"/>
        <v>0</v>
      </c>
      <c r="U226" s="149">
        <f>IF(ISERR(V226/T226),store!D224,(V226/T226))</f>
        <v>0</v>
      </c>
      <c r="V226" s="150">
        <f t="shared" si="6"/>
        <v>0</v>
      </c>
    </row>
    <row r="227" spans="1:22" x14ac:dyDescent="0.35">
      <c r="A227" s="141">
        <v>223</v>
      </c>
      <c r="B227" s="142" t="s">
        <v>199</v>
      </c>
      <c r="C227" s="151" t="s">
        <v>31</v>
      </c>
      <c r="D227" s="143"/>
      <c r="E227" s="149"/>
      <c r="F227" s="143"/>
      <c r="G227" s="144"/>
      <c r="H227" s="145"/>
      <c r="I227" s="144"/>
      <c r="J227" s="143"/>
      <c r="K227" s="144"/>
      <c r="L227" s="145"/>
      <c r="M227" s="144"/>
      <c r="N227" s="143"/>
      <c r="O227" s="144"/>
      <c r="P227" s="145"/>
      <c r="Q227" s="146"/>
      <c r="R227" s="147"/>
      <c r="S227" s="144"/>
      <c r="T227" s="148">
        <f t="shared" si="7"/>
        <v>0</v>
      </c>
      <c r="U227" s="149">
        <f>IF(ISERR(V227/T227),store!D225,(V227/T227))</f>
        <v>0</v>
      </c>
      <c r="V227" s="150">
        <f t="shared" si="6"/>
        <v>0</v>
      </c>
    </row>
    <row r="228" spans="1:22" x14ac:dyDescent="0.35">
      <c r="A228" s="141">
        <v>224</v>
      </c>
      <c r="B228" s="142" t="s">
        <v>200</v>
      </c>
      <c r="C228" s="151" t="s">
        <v>31</v>
      </c>
      <c r="D228" s="143"/>
      <c r="E228" s="149"/>
      <c r="F228" s="143"/>
      <c r="G228" s="144"/>
      <c r="H228" s="145"/>
      <c r="I228" s="144"/>
      <c r="J228" s="143"/>
      <c r="K228" s="144"/>
      <c r="L228" s="145"/>
      <c r="M228" s="144"/>
      <c r="N228" s="143"/>
      <c r="O228" s="144"/>
      <c r="P228" s="145"/>
      <c r="Q228" s="146"/>
      <c r="R228" s="147"/>
      <c r="S228" s="144"/>
      <c r="T228" s="148">
        <f t="shared" si="7"/>
        <v>0</v>
      </c>
      <c r="U228" s="149">
        <f>IF(ISERR(V228/T228),store!D226,(V228/T228))</f>
        <v>0</v>
      </c>
      <c r="V228" s="150">
        <f t="shared" si="6"/>
        <v>0</v>
      </c>
    </row>
    <row r="229" spans="1:22" x14ac:dyDescent="0.35">
      <c r="A229" s="141">
        <v>225</v>
      </c>
      <c r="B229" s="142" t="s">
        <v>201</v>
      </c>
      <c r="C229" s="151" t="s">
        <v>31</v>
      </c>
      <c r="D229" s="143"/>
      <c r="E229" s="149"/>
      <c r="F229" s="143"/>
      <c r="G229" s="144"/>
      <c r="H229" s="145"/>
      <c r="I229" s="144"/>
      <c r="J229" s="143"/>
      <c r="K229" s="144"/>
      <c r="L229" s="145"/>
      <c r="M229" s="144"/>
      <c r="N229" s="143"/>
      <c r="O229" s="144"/>
      <c r="P229" s="145"/>
      <c r="Q229" s="146"/>
      <c r="R229" s="147"/>
      <c r="S229" s="144"/>
      <c r="T229" s="148">
        <f t="shared" si="7"/>
        <v>0</v>
      </c>
      <c r="U229" s="149">
        <f>IF(ISERR(V229/T229),store!D227,(V229/T229))</f>
        <v>0</v>
      </c>
      <c r="V229" s="150">
        <f t="shared" si="6"/>
        <v>0</v>
      </c>
    </row>
    <row r="230" spans="1:22" s="162" customFormat="1" x14ac:dyDescent="0.35">
      <c r="A230" s="141">
        <v>226</v>
      </c>
      <c r="B230" s="156" t="s">
        <v>204</v>
      </c>
      <c r="C230" s="157" t="s">
        <v>9</v>
      </c>
      <c r="D230" s="143"/>
      <c r="E230" s="149"/>
      <c r="F230" s="143"/>
      <c r="G230" s="144"/>
      <c r="H230" s="145"/>
      <c r="I230" s="144"/>
      <c r="J230" s="143"/>
      <c r="K230" s="144"/>
      <c r="L230" s="145"/>
      <c r="M230" s="144"/>
      <c r="N230" s="143"/>
      <c r="O230" s="144"/>
      <c r="P230" s="145"/>
      <c r="Q230" s="146"/>
      <c r="R230" s="147"/>
      <c r="S230" s="144"/>
      <c r="T230" s="148">
        <f t="shared" si="7"/>
        <v>0</v>
      </c>
      <c r="U230" s="149">
        <f>IF(ISERR(V230/T230),store!D228,(V230/T230))</f>
        <v>0</v>
      </c>
      <c r="V230" s="150">
        <f t="shared" si="6"/>
        <v>0</v>
      </c>
    </row>
    <row r="231" spans="1:22" x14ac:dyDescent="0.35">
      <c r="A231" s="141">
        <v>227</v>
      </c>
      <c r="B231" s="142" t="s">
        <v>306</v>
      </c>
      <c r="C231" s="151" t="s">
        <v>9</v>
      </c>
      <c r="D231" s="143"/>
      <c r="E231" s="149"/>
      <c r="F231" s="143"/>
      <c r="G231" s="144"/>
      <c r="H231" s="145">
        <v>8.9</v>
      </c>
      <c r="I231" s="144">
        <v>6052</v>
      </c>
      <c r="J231" s="143"/>
      <c r="K231" s="144"/>
      <c r="L231" s="145"/>
      <c r="M231" s="144"/>
      <c r="N231" s="143"/>
      <c r="O231" s="144"/>
      <c r="P231" s="145"/>
      <c r="Q231" s="146"/>
      <c r="R231" s="147"/>
      <c r="S231" s="144"/>
      <c r="T231" s="148">
        <f t="shared" si="7"/>
        <v>8.9</v>
      </c>
      <c r="U231" s="149">
        <f>IF(ISERR(V231/T231),store!D229,(V231/T231))</f>
        <v>680</v>
      </c>
      <c r="V231" s="150">
        <f t="shared" si="6"/>
        <v>6052</v>
      </c>
    </row>
    <row r="232" spans="1:22" x14ac:dyDescent="0.35">
      <c r="A232" s="141">
        <v>228</v>
      </c>
      <c r="B232" s="142" t="s">
        <v>319</v>
      </c>
      <c r="C232" s="151" t="s">
        <v>9</v>
      </c>
      <c r="D232" s="143"/>
      <c r="E232" s="149"/>
      <c r="F232" s="143"/>
      <c r="G232" s="144"/>
      <c r="H232" s="145"/>
      <c r="I232" s="144"/>
      <c r="J232" s="143"/>
      <c r="K232" s="144"/>
      <c r="L232" s="145"/>
      <c r="M232" s="144"/>
      <c r="N232" s="143"/>
      <c r="O232" s="144"/>
      <c r="P232" s="145"/>
      <c r="Q232" s="146"/>
      <c r="R232" s="147"/>
      <c r="S232" s="144"/>
      <c r="T232" s="148">
        <f t="shared" si="7"/>
        <v>0</v>
      </c>
      <c r="U232" s="149">
        <f>IF(ISERR(V232/T232),store!D230,(V232/T232))</f>
        <v>803.41130400881957</v>
      </c>
      <c r="V232" s="150">
        <f t="shared" si="6"/>
        <v>0</v>
      </c>
    </row>
    <row r="233" spans="1:22" x14ac:dyDescent="0.35">
      <c r="A233" s="141">
        <v>229</v>
      </c>
      <c r="B233" s="142" t="s">
        <v>57</v>
      </c>
      <c r="C233" s="151" t="s">
        <v>31</v>
      </c>
      <c r="D233" s="143"/>
      <c r="E233" s="149"/>
      <c r="F233" s="143"/>
      <c r="G233" s="144"/>
      <c r="H233" s="145"/>
      <c r="I233" s="144"/>
      <c r="J233" s="143"/>
      <c r="K233" s="144"/>
      <c r="L233" s="145"/>
      <c r="M233" s="144"/>
      <c r="N233" s="143"/>
      <c r="O233" s="144"/>
      <c r="P233" s="145"/>
      <c r="Q233" s="146"/>
      <c r="R233" s="147"/>
      <c r="S233" s="144"/>
      <c r="T233" s="148">
        <f t="shared" si="7"/>
        <v>0</v>
      </c>
      <c r="U233" s="149">
        <f>IF(ISERR(V233/T233),store!D231,(V233/T233))</f>
        <v>1.5271250513033408</v>
      </c>
      <c r="V233" s="150">
        <f t="shared" si="6"/>
        <v>0</v>
      </c>
    </row>
    <row r="234" spans="1:22" x14ac:dyDescent="0.35">
      <c r="A234" s="141">
        <v>230</v>
      </c>
      <c r="B234" s="142" t="s">
        <v>205</v>
      </c>
      <c r="C234" s="151" t="s">
        <v>31</v>
      </c>
      <c r="D234" s="143"/>
      <c r="E234" s="149"/>
      <c r="F234" s="143"/>
      <c r="G234" s="144"/>
      <c r="H234" s="145">
        <v>144</v>
      </c>
      <c r="I234" s="144">
        <v>3600</v>
      </c>
      <c r="J234" s="143">
        <v>126</v>
      </c>
      <c r="K234" s="144">
        <v>3150</v>
      </c>
      <c r="L234" s="145"/>
      <c r="M234" s="144"/>
      <c r="N234" s="143"/>
      <c r="O234" s="144"/>
      <c r="P234" s="145"/>
      <c r="Q234" s="146"/>
      <c r="R234" s="147"/>
      <c r="S234" s="144"/>
      <c r="T234" s="148">
        <f t="shared" si="7"/>
        <v>270</v>
      </c>
      <c r="U234" s="149">
        <f>IF(ISERR(V234/T234),store!D232,(V234/T234))</f>
        <v>25</v>
      </c>
      <c r="V234" s="150">
        <f t="shared" si="6"/>
        <v>6750</v>
      </c>
    </row>
    <row r="235" spans="1:22" x14ac:dyDescent="0.35">
      <c r="A235" s="141">
        <v>231</v>
      </c>
      <c r="B235" s="142" t="s">
        <v>301</v>
      </c>
      <c r="C235" s="151" t="s">
        <v>9</v>
      </c>
      <c r="D235" s="143"/>
      <c r="E235" s="149"/>
      <c r="F235" s="143"/>
      <c r="G235" s="144"/>
      <c r="H235" s="145"/>
      <c r="I235" s="144"/>
      <c r="J235" s="143"/>
      <c r="K235" s="144"/>
      <c r="L235" s="145"/>
      <c r="M235" s="144"/>
      <c r="N235" s="143"/>
      <c r="O235" s="144"/>
      <c r="P235" s="145"/>
      <c r="Q235" s="146"/>
      <c r="R235" s="147"/>
      <c r="S235" s="144"/>
      <c r="T235" s="148">
        <f t="shared" si="7"/>
        <v>0</v>
      </c>
      <c r="U235" s="149">
        <f>IF(ISERR(V235/T235),store!D233,(V235/T235))</f>
        <v>350</v>
      </c>
      <c r="V235" s="150">
        <f t="shared" si="6"/>
        <v>0</v>
      </c>
    </row>
    <row r="236" spans="1:22" x14ac:dyDescent="0.35">
      <c r="A236" s="141">
        <v>232</v>
      </c>
      <c r="B236" s="142" t="s">
        <v>308</v>
      </c>
      <c r="C236" s="151" t="s">
        <v>9</v>
      </c>
      <c r="D236" s="143"/>
      <c r="E236" s="149"/>
      <c r="F236" s="143"/>
      <c r="G236" s="144"/>
      <c r="H236" s="145"/>
      <c r="I236" s="144"/>
      <c r="J236" s="143"/>
      <c r="K236" s="144"/>
      <c r="L236" s="145"/>
      <c r="M236" s="144"/>
      <c r="N236" s="143"/>
      <c r="O236" s="144"/>
      <c r="P236" s="145"/>
      <c r="Q236" s="146"/>
      <c r="R236" s="147"/>
      <c r="S236" s="144"/>
      <c r="T236" s="148">
        <f t="shared" si="7"/>
        <v>0</v>
      </c>
      <c r="U236" s="149">
        <f>IF(ISERR(V236/T236),store!D234,(V236/T236))</f>
        <v>600</v>
      </c>
      <c r="V236" s="150">
        <f t="shared" si="6"/>
        <v>0</v>
      </c>
    </row>
    <row r="237" spans="1:22" x14ac:dyDescent="0.35">
      <c r="A237" s="141">
        <v>233</v>
      </c>
      <c r="B237" s="142" t="s">
        <v>310</v>
      </c>
      <c r="C237" s="133" t="s">
        <v>9</v>
      </c>
      <c r="D237" s="143"/>
      <c r="E237" s="144"/>
      <c r="F237" s="143"/>
      <c r="G237" s="144"/>
      <c r="H237" s="145"/>
      <c r="I237" s="144"/>
      <c r="J237" s="143"/>
      <c r="K237" s="144"/>
      <c r="L237" s="145"/>
      <c r="M237" s="144"/>
      <c r="N237" s="143"/>
      <c r="O237" s="144"/>
      <c r="P237" s="145"/>
      <c r="Q237" s="146"/>
      <c r="R237" s="147"/>
      <c r="S237" s="144"/>
      <c r="T237" s="148">
        <f t="shared" si="7"/>
        <v>0</v>
      </c>
      <c r="U237" s="149">
        <f>IF(ISERR(V237/T237),store!D235,(V237/T237))</f>
        <v>480</v>
      </c>
      <c r="V237" s="150">
        <f t="shared" si="6"/>
        <v>0</v>
      </c>
    </row>
    <row r="238" spans="1:22" x14ac:dyDescent="0.35">
      <c r="A238" s="141">
        <v>234</v>
      </c>
      <c r="B238" s="142" t="s">
        <v>309</v>
      </c>
      <c r="C238" s="151" t="s">
        <v>9</v>
      </c>
      <c r="D238" s="143"/>
      <c r="E238" s="149"/>
      <c r="F238" s="143"/>
      <c r="G238" s="144"/>
      <c r="H238" s="145"/>
      <c r="I238" s="144"/>
      <c r="J238" s="143"/>
      <c r="K238" s="144"/>
      <c r="L238" s="145"/>
      <c r="M238" s="144"/>
      <c r="N238" s="143"/>
      <c r="O238" s="144"/>
      <c r="P238" s="145"/>
      <c r="Q238" s="146"/>
      <c r="R238" s="147"/>
      <c r="S238" s="144"/>
      <c r="T238" s="148">
        <f t="shared" si="7"/>
        <v>0</v>
      </c>
      <c r="U238" s="149">
        <f>IF(ISERR(V238/T238),store!D236,(V238/T238))</f>
        <v>380</v>
      </c>
      <c r="V238" s="150">
        <f t="shared" si="6"/>
        <v>0</v>
      </c>
    </row>
    <row r="239" spans="1:22" x14ac:dyDescent="0.35">
      <c r="A239" s="141">
        <v>235</v>
      </c>
      <c r="B239" s="142" t="s">
        <v>302</v>
      </c>
      <c r="C239" s="151" t="s">
        <v>9</v>
      </c>
      <c r="D239" s="143"/>
      <c r="E239" s="149"/>
      <c r="F239" s="143"/>
      <c r="G239" s="144"/>
      <c r="H239" s="145"/>
      <c r="I239" s="144"/>
      <c r="J239" s="143"/>
      <c r="K239" s="144"/>
      <c r="L239" s="145"/>
      <c r="M239" s="144"/>
      <c r="N239" s="143"/>
      <c r="O239" s="144"/>
      <c r="P239" s="145"/>
      <c r="Q239" s="146"/>
      <c r="R239" s="147"/>
      <c r="S239" s="144"/>
      <c r="T239" s="148">
        <f t="shared" si="7"/>
        <v>0</v>
      </c>
      <c r="U239" s="149">
        <f>IF(ISERR(V239/T239),store!D237,(V239/T239))</f>
        <v>380</v>
      </c>
      <c r="V239" s="150">
        <f t="shared" si="6"/>
        <v>0</v>
      </c>
    </row>
    <row r="240" spans="1:22" x14ac:dyDescent="0.35">
      <c r="A240" s="141">
        <v>236</v>
      </c>
      <c r="B240" s="142" t="s">
        <v>303</v>
      </c>
      <c r="C240" s="151" t="s">
        <v>9</v>
      </c>
      <c r="D240" s="143"/>
      <c r="E240" s="149"/>
      <c r="F240" s="143"/>
      <c r="G240" s="144"/>
      <c r="H240" s="145"/>
      <c r="I240" s="144"/>
      <c r="J240" s="143"/>
      <c r="K240" s="144"/>
      <c r="L240" s="145"/>
      <c r="M240" s="144"/>
      <c r="N240" s="143"/>
      <c r="O240" s="144"/>
      <c r="P240" s="145"/>
      <c r="Q240" s="146"/>
      <c r="R240" s="147"/>
      <c r="S240" s="144"/>
      <c r="T240" s="148">
        <f t="shared" si="7"/>
        <v>0</v>
      </c>
      <c r="U240" s="149">
        <f>IF(ISERR(V240/T240),store!D238,(V240/T240))</f>
        <v>1200</v>
      </c>
      <c r="V240" s="150">
        <f t="shared" si="6"/>
        <v>0</v>
      </c>
    </row>
    <row r="241" spans="1:25" x14ac:dyDescent="0.35">
      <c r="A241" s="141">
        <v>237</v>
      </c>
      <c r="B241" s="142" t="s">
        <v>304</v>
      </c>
      <c r="C241" s="151" t="s">
        <v>9</v>
      </c>
      <c r="D241" s="143"/>
      <c r="E241" s="149"/>
      <c r="F241" s="143"/>
      <c r="G241" s="144"/>
      <c r="H241" s="145"/>
      <c r="I241" s="144"/>
      <c r="J241" s="143"/>
      <c r="K241" s="144"/>
      <c r="L241" s="145"/>
      <c r="M241" s="144"/>
      <c r="N241" s="143"/>
      <c r="O241" s="144"/>
      <c r="P241" s="145"/>
      <c r="Q241" s="146"/>
      <c r="R241" s="147"/>
      <c r="S241" s="144"/>
      <c r="T241" s="148">
        <f t="shared" si="7"/>
        <v>0</v>
      </c>
      <c r="U241" s="149">
        <f>IF(ISERR(V241/T241),store!D239,(V241/T241))</f>
        <v>320</v>
      </c>
      <c r="V241" s="150">
        <f t="shared" si="6"/>
        <v>0</v>
      </c>
    </row>
    <row r="242" spans="1:25" x14ac:dyDescent="0.35">
      <c r="A242" s="141">
        <v>238</v>
      </c>
      <c r="B242" s="142" t="s">
        <v>206</v>
      </c>
      <c r="C242" s="151" t="s">
        <v>9</v>
      </c>
      <c r="D242" s="143"/>
      <c r="E242" s="149"/>
      <c r="F242" s="143"/>
      <c r="G242" s="144"/>
      <c r="H242" s="145"/>
      <c r="I242" s="144"/>
      <c r="J242" s="143"/>
      <c r="K242" s="144"/>
      <c r="L242" s="145"/>
      <c r="M242" s="144"/>
      <c r="N242" s="143"/>
      <c r="O242" s="144"/>
      <c r="P242" s="145"/>
      <c r="Q242" s="146"/>
      <c r="R242" s="147"/>
      <c r="S242" s="144"/>
      <c r="T242" s="148">
        <f t="shared" si="7"/>
        <v>0</v>
      </c>
      <c r="U242" s="149">
        <f>IF(ISERR(V242/T242),store!D240,(V242/T242))</f>
        <v>270</v>
      </c>
      <c r="V242" s="150">
        <f t="shared" si="6"/>
        <v>0</v>
      </c>
    </row>
    <row r="243" spans="1:25" x14ac:dyDescent="0.35">
      <c r="A243" s="141">
        <v>239</v>
      </c>
      <c r="B243" s="142" t="s">
        <v>23</v>
      </c>
      <c r="C243" s="151" t="s">
        <v>9</v>
      </c>
      <c r="D243" s="143"/>
      <c r="E243" s="149"/>
      <c r="F243" s="143"/>
      <c r="G243" s="144"/>
      <c r="H243" s="145"/>
      <c r="I243" s="144"/>
      <c r="J243" s="143"/>
      <c r="K243" s="144"/>
      <c r="L243" s="145"/>
      <c r="M243" s="144"/>
      <c r="N243" s="143"/>
      <c r="O243" s="144"/>
      <c r="P243" s="145"/>
      <c r="Q243" s="146"/>
      <c r="R243" s="147"/>
      <c r="S243" s="144"/>
      <c r="T243" s="148">
        <f t="shared" si="7"/>
        <v>0</v>
      </c>
      <c r="U243" s="149">
        <f>IF(ISERR(V243/T243),store!D241,(V243/T243))</f>
        <v>0</v>
      </c>
      <c r="V243" s="150">
        <f t="shared" si="6"/>
        <v>0</v>
      </c>
    </row>
    <row r="244" spans="1:25" x14ac:dyDescent="0.35">
      <c r="A244" s="141">
        <v>240</v>
      </c>
      <c r="B244" s="142" t="s">
        <v>208</v>
      </c>
      <c r="C244" s="151" t="s">
        <v>31</v>
      </c>
      <c r="D244" s="143"/>
      <c r="E244" s="149"/>
      <c r="F244" s="143"/>
      <c r="G244" s="144"/>
      <c r="H244" s="145"/>
      <c r="I244" s="144"/>
      <c r="J244" s="143"/>
      <c r="K244" s="144"/>
      <c r="L244" s="145"/>
      <c r="M244" s="144"/>
      <c r="N244" s="143"/>
      <c r="O244" s="144"/>
      <c r="P244" s="145"/>
      <c r="Q244" s="146"/>
      <c r="R244" s="147"/>
      <c r="S244" s="144"/>
      <c r="T244" s="148">
        <f t="shared" si="7"/>
        <v>0</v>
      </c>
      <c r="U244" s="149">
        <f>IF(ISERR(V244/T244),store!D242,(V244/T244))</f>
        <v>362</v>
      </c>
      <c r="V244" s="150">
        <f t="shared" si="6"/>
        <v>0</v>
      </c>
    </row>
    <row r="245" spans="1:25" x14ac:dyDescent="0.35">
      <c r="A245" s="141">
        <v>241</v>
      </c>
      <c r="B245" s="142" t="s">
        <v>209</v>
      </c>
      <c r="C245" s="151" t="s">
        <v>31</v>
      </c>
      <c r="D245" s="143">
        <v>81</v>
      </c>
      <c r="E245" s="149">
        <v>729</v>
      </c>
      <c r="F245" s="143">
        <v>86</v>
      </c>
      <c r="G245" s="144">
        <v>860</v>
      </c>
      <c r="H245" s="145">
        <v>98</v>
      </c>
      <c r="I245" s="144">
        <v>980</v>
      </c>
      <c r="J245" s="143">
        <v>40</v>
      </c>
      <c r="K245" s="144">
        <v>360</v>
      </c>
      <c r="L245" s="145"/>
      <c r="M245" s="144"/>
      <c r="N245" s="143"/>
      <c r="O245" s="144"/>
      <c r="P245" s="145"/>
      <c r="Q245" s="146"/>
      <c r="R245" s="147"/>
      <c r="S245" s="144"/>
      <c r="T245" s="148">
        <f t="shared" si="7"/>
        <v>305</v>
      </c>
      <c r="U245" s="149">
        <f>IF(ISERR(V245/T245),store!D243,(V245/T245))</f>
        <v>9.6032786885245898</v>
      </c>
      <c r="V245" s="150">
        <f t="shared" si="6"/>
        <v>2929</v>
      </c>
    </row>
    <row r="246" spans="1:25" x14ac:dyDescent="0.35">
      <c r="A246" s="141">
        <v>242</v>
      </c>
      <c r="B246" s="142" t="s">
        <v>211</v>
      </c>
      <c r="C246" s="151" t="s">
        <v>9</v>
      </c>
      <c r="D246" s="143"/>
      <c r="E246" s="149"/>
      <c r="F246" s="143"/>
      <c r="G246" s="144"/>
      <c r="H246" s="145"/>
      <c r="I246" s="144"/>
      <c r="J246" s="143"/>
      <c r="K246" s="144"/>
      <c r="L246" s="145"/>
      <c r="M246" s="144"/>
      <c r="N246" s="143"/>
      <c r="O246" s="144"/>
      <c r="P246" s="145"/>
      <c r="Q246" s="146"/>
      <c r="R246" s="147"/>
      <c r="S246" s="144"/>
      <c r="T246" s="148">
        <f t="shared" si="7"/>
        <v>0</v>
      </c>
      <c r="U246" s="149">
        <f>IF(ISERR(V246/T246),store!D244,(V246/T246))</f>
        <v>515</v>
      </c>
      <c r="V246" s="150">
        <f t="shared" si="6"/>
        <v>0</v>
      </c>
    </row>
    <row r="247" spans="1:25" x14ac:dyDescent="0.35">
      <c r="A247" s="141">
        <v>243</v>
      </c>
      <c r="B247" s="142" t="s">
        <v>212</v>
      </c>
      <c r="C247" s="151" t="s">
        <v>9</v>
      </c>
      <c r="D247" s="143"/>
      <c r="E247" s="149"/>
      <c r="F247" s="143"/>
      <c r="G247" s="144"/>
      <c r="H247" s="145"/>
      <c r="I247" s="144"/>
      <c r="J247" s="143"/>
      <c r="K247" s="144"/>
      <c r="L247" s="145"/>
      <c r="M247" s="144"/>
      <c r="N247" s="143"/>
      <c r="O247" s="144"/>
      <c r="P247" s="145"/>
      <c r="Q247" s="146"/>
      <c r="R247" s="147"/>
      <c r="S247" s="144"/>
      <c r="T247" s="148">
        <f t="shared" si="7"/>
        <v>0</v>
      </c>
      <c r="U247" s="149">
        <f>IF(ISERR(V247/T247),store!D245,(V247/T247))</f>
        <v>346.11111111111109</v>
      </c>
      <c r="V247" s="150">
        <f t="shared" si="6"/>
        <v>0</v>
      </c>
    </row>
    <row r="248" spans="1:25" x14ac:dyDescent="0.35">
      <c r="A248" s="141">
        <v>244</v>
      </c>
      <c r="B248" s="142" t="s">
        <v>202</v>
      </c>
      <c r="C248" s="151" t="s">
        <v>203</v>
      </c>
      <c r="D248" s="143"/>
      <c r="E248" s="149"/>
      <c r="F248" s="143"/>
      <c r="G248" s="144"/>
      <c r="H248" s="145">
        <v>500</v>
      </c>
      <c r="I248" s="144">
        <v>10000</v>
      </c>
      <c r="J248" s="143"/>
      <c r="K248" s="144"/>
      <c r="L248" s="145"/>
      <c r="M248" s="144"/>
      <c r="N248" s="143"/>
      <c r="O248" s="144"/>
      <c r="P248" s="145"/>
      <c r="Q248" s="146"/>
      <c r="R248" s="147"/>
      <c r="S248" s="144"/>
      <c r="T248" s="148">
        <f t="shared" si="7"/>
        <v>500</v>
      </c>
      <c r="U248" s="149">
        <f>IF(ISERR(V248/T248),store!D246,(V248/T248))</f>
        <v>20</v>
      </c>
      <c r="V248" s="150">
        <f t="shared" si="6"/>
        <v>10000</v>
      </c>
    </row>
    <row r="249" spans="1:25" s="167" customFormat="1" ht="18" customHeight="1" x14ac:dyDescent="0.25">
      <c r="A249" s="163">
        <v>245</v>
      </c>
      <c r="B249" s="164" t="s">
        <v>372</v>
      </c>
      <c r="C249" s="165" t="s">
        <v>10</v>
      </c>
      <c r="D249" s="279"/>
      <c r="E249" s="144"/>
      <c r="F249" s="279"/>
      <c r="G249" s="144"/>
      <c r="H249" s="145">
        <v>1990</v>
      </c>
      <c r="I249" s="144">
        <v>1990</v>
      </c>
      <c r="J249" s="279">
        <v>4286</v>
      </c>
      <c r="K249" s="144">
        <v>4286</v>
      </c>
      <c r="L249" s="145"/>
      <c r="M249" s="144"/>
      <c r="N249" s="279"/>
      <c r="O249" s="144"/>
      <c r="P249" s="145"/>
      <c r="Q249" s="146"/>
      <c r="R249" s="147"/>
      <c r="S249" s="144"/>
      <c r="T249" s="279">
        <f t="shared" si="7"/>
        <v>6276</v>
      </c>
      <c r="U249" s="144">
        <f>IF(ISERR(V249/T249),store!D247,(V249/T249))</f>
        <v>1</v>
      </c>
      <c r="V249" s="283">
        <f t="shared" si="6"/>
        <v>6276</v>
      </c>
      <c r="W249" s="166" t="b">
        <f>T249=misc!E1</f>
        <v>1</v>
      </c>
    </row>
    <row r="250" spans="1:25" x14ac:dyDescent="0.35">
      <c r="A250" s="141">
        <v>246</v>
      </c>
      <c r="B250" s="142" t="s">
        <v>213</v>
      </c>
      <c r="C250" s="151" t="s">
        <v>10</v>
      </c>
      <c r="D250" s="143"/>
      <c r="E250" s="149"/>
      <c r="F250" s="143"/>
      <c r="G250" s="144"/>
      <c r="H250" s="145">
        <v>270</v>
      </c>
      <c r="I250" s="144">
        <v>270</v>
      </c>
      <c r="J250" s="143">
        <v>200</v>
      </c>
      <c r="K250" s="144">
        <v>200</v>
      </c>
      <c r="L250" s="145"/>
      <c r="M250" s="144"/>
      <c r="N250" s="143"/>
      <c r="O250" s="144"/>
      <c r="P250" s="145"/>
      <c r="Q250" s="146"/>
      <c r="R250" s="147"/>
      <c r="S250" s="144"/>
      <c r="T250" s="148">
        <f t="shared" si="7"/>
        <v>470</v>
      </c>
      <c r="U250" s="149">
        <f>IF(ISERR(V250/T250),store!D248,(V250/T250))</f>
        <v>1</v>
      </c>
      <c r="V250" s="150">
        <f t="shared" si="6"/>
        <v>470</v>
      </c>
    </row>
    <row r="251" spans="1:25" x14ac:dyDescent="0.35">
      <c r="A251" s="141">
        <v>247</v>
      </c>
      <c r="B251" s="142" t="s">
        <v>352</v>
      </c>
      <c r="C251" s="151" t="s">
        <v>10</v>
      </c>
      <c r="D251" s="143"/>
      <c r="E251" s="149"/>
      <c r="F251" s="143"/>
      <c r="G251" s="144"/>
      <c r="H251" s="145">
        <v>7000</v>
      </c>
      <c r="I251" s="144">
        <v>7000</v>
      </c>
      <c r="J251" s="143"/>
      <c r="K251" s="144"/>
      <c r="L251" s="145"/>
      <c r="M251" s="144"/>
      <c r="N251" s="143"/>
      <c r="O251" s="144"/>
      <c r="P251" s="145"/>
      <c r="Q251" s="146"/>
      <c r="R251" s="147"/>
      <c r="S251" s="144"/>
      <c r="T251" s="148">
        <f t="shared" si="7"/>
        <v>7000</v>
      </c>
      <c r="U251" s="149">
        <f>IF(ISERR(V251/T251),store!D249,(V251/T251))</f>
        <v>1</v>
      </c>
      <c r="V251" s="150">
        <f t="shared" si="6"/>
        <v>7000</v>
      </c>
      <c r="W251" s="168"/>
      <c r="X251" s="168"/>
      <c r="Y251" s="151"/>
    </row>
    <row r="252" spans="1:25" x14ac:dyDescent="0.35">
      <c r="A252" s="141">
        <v>248</v>
      </c>
      <c r="B252" s="142" t="s">
        <v>8</v>
      </c>
      <c r="C252" s="151" t="s">
        <v>10</v>
      </c>
      <c r="D252" s="143">
        <v>90</v>
      </c>
      <c r="E252" s="149">
        <v>90</v>
      </c>
      <c r="F252" s="143"/>
      <c r="G252" s="144"/>
      <c r="H252" s="145">
        <v>560</v>
      </c>
      <c r="I252" s="144">
        <v>560</v>
      </c>
      <c r="J252" s="143">
        <v>60</v>
      </c>
      <c r="K252" s="144">
        <v>60</v>
      </c>
      <c r="L252" s="145"/>
      <c r="M252" s="144"/>
      <c r="N252" s="143"/>
      <c r="O252" s="144"/>
      <c r="P252" s="145"/>
      <c r="Q252" s="146"/>
      <c r="R252" s="147"/>
      <c r="S252" s="144"/>
      <c r="T252" s="148">
        <f t="shared" si="7"/>
        <v>710</v>
      </c>
      <c r="U252" s="149">
        <f>IF(ISERR(V252/T252),store!D250,(V252/T252))</f>
        <v>1</v>
      </c>
      <c r="V252" s="150">
        <f t="shared" si="6"/>
        <v>710</v>
      </c>
      <c r="W252" s="168"/>
      <c r="X252" s="168"/>
      <c r="Y252" s="151"/>
    </row>
    <row r="253" spans="1:25" x14ac:dyDescent="0.35">
      <c r="A253" s="141">
        <v>249</v>
      </c>
      <c r="B253" s="142" t="s">
        <v>7</v>
      </c>
      <c r="C253" s="151" t="s">
        <v>10</v>
      </c>
      <c r="D253" s="143">
        <v>200</v>
      </c>
      <c r="E253" s="149">
        <v>200</v>
      </c>
      <c r="F253" s="143">
        <v>380</v>
      </c>
      <c r="G253" s="144">
        <v>380</v>
      </c>
      <c r="H253" s="145">
        <v>1340</v>
      </c>
      <c r="I253" s="144">
        <v>1340</v>
      </c>
      <c r="J253" s="143">
        <v>310</v>
      </c>
      <c r="K253" s="144">
        <v>310</v>
      </c>
      <c r="L253" s="145"/>
      <c r="M253" s="144"/>
      <c r="N253" s="143"/>
      <c r="O253" s="144"/>
      <c r="P253" s="145"/>
      <c r="Q253" s="146"/>
      <c r="R253" s="147"/>
      <c r="S253" s="144"/>
      <c r="T253" s="148">
        <f t="shared" si="7"/>
        <v>2230</v>
      </c>
      <c r="U253" s="149">
        <f>IF(ISERR(V253/T253),store!D251,(V253/T253))</f>
        <v>1</v>
      </c>
      <c r="V253" s="150">
        <f t="shared" si="6"/>
        <v>2230</v>
      </c>
      <c r="W253" s="168"/>
      <c r="X253" s="168"/>
      <c r="Y253" s="151"/>
    </row>
    <row r="254" spans="1:25" x14ac:dyDescent="0.35">
      <c r="A254" s="141">
        <v>250</v>
      </c>
      <c r="B254" s="169" t="s">
        <v>215</v>
      </c>
      <c r="C254" s="170" t="s">
        <v>10</v>
      </c>
      <c r="D254" s="143">
        <v>1400</v>
      </c>
      <c r="E254" s="171">
        <v>1400</v>
      </c>
      <c r="F254" s="143">
        <v>1200</v>
      </c>
      <c r="G254" s="144">
        <v>1200</v>
      </c>
      <c r="H254" s="145">
        <v>9000</v>
      </c>
      <c r="I254" s="144">
        <v>9000</v>
      </c>
      <c r="J254" s="143">
        <v>3000</v>
      </c>
      <c r="K254" s="144">
        <v>3000</v>
      </c>
      <c r="L254" s="145"/>
      <c r="M254" s="144"/>
      <c r="N254" s="143"/>
      <c r="O254" s="144"/>
      <c r="P254" s="145"/>
      <c r="Q254" s="146"/>
      <c r="R254" s="147"/>
      <c r="S254" s="144"/>
      <c r="T254" s="148">
        <f t="shared" si="7"/>
        <v>14600</v>
      </c>
      <c r="U254" s="149">
        <f>IF(ISERR(V254/T254),store!D252,(V254/T254))</f>
        <v>1</v>
      </c>
      <c r="V254" s="150">
        <f t="shared" si="6"/>
        <v>14600</v>
      </c>
      <c r="W254" s="168"/>
      <c r="X254" s="168"/>
      <c r="Y254" s="151"/>
    </row>
    <row r="255" spans="1:25" ht="14.25" customHeight="1" x14ac:dyDescent="0.35">
      <c r="A255" s="172"/>
      <c r="B255" s="173"/>
      <c r="C255" s="174"/>
      <c r="D255" s="174"/>
      <c r="E255" s="174"/>
      <c r="F255" s="173"/>
      <c r="G255" s="173"/>
      <c r="H255" s="173"/>
      <c r="I255" s="173"/>
      <c r="J255" s="173"/>
      <c r="K255" s="173"/>
      <c r="L255" s="175"/>
      <c r="M255" s="175"/>
      <c r="N255" s="175"/>
      <c r="O255" s="175"/>
      <c r="P255" s="175"/>
      <c r="Q255" s="175"/>
      <c r="R255" s="175"/>
      <c r="S255" s="175"/>
      <c r="T255" s="176"/>
      <c r="U255" s="177"/>
      <c r="V255" s="178"/>
      <c r="W255" s="168"/>
      <c r="X255" s="168"/>
      <c r="Y255" s="151"/>
    </row>
    <row r="256" spans="1:25" x14ac:dyDescent="0.35">
      <c r="V256" s="180">
        <f>SUM(V5:V255)</f>
        <v>429952</v>
      </c>
      <c r="W256" s="168"/>
      <c r="X256" s="168"/>
      <c r="Y256" s="151"/>
    </row>
    <row r="257" spans="18:25" x14ac:dyDescent="0.35">
      <c r="R257" s="339"/>
      <c r="S257" s="339"/>
      <c r="T257" s="339"/>
      <c r="U257" s="339"/>
      <c r="V257" s="340"/>
      <c r="W257" s="168"/>
      <c r="X257" s="168"/>
      <c r="Y257" s="151"/>
    </row>
    <row r="258" spans="18:25" x14ac:dyDescent="0.35">
      <c r="W258" s="168"/>
      <c r="X258" s="168"/>
      <c r="Y258" s="151"/>
    </row>
    <row r="259" spans="18:25" x14ac:dyDescent="0.35">
      <c r="W259" s="168"/>
      <c r="X259" s="168"/>
      <c r="Y259" s="151"/>
    </row>
    <row r="260" spans="18:25" x14ac:dyDescent="0.35">
      <c r="W260" s="168"/>
      <c r="X260" s="168"/>
      <c r="Y260" s="151"/>
    </row>
    <row r="261" spans="18:25" x14ac:dyDescent="0.35">
      <c r="W261" s="168"/>
      <c r="X261" s="168"/>
      <c r="Y261" s="151"/>
    </row>
    <row r="262" spans="18:25" x14ac:dyDescent="0.35">
      <c r="W262" s="168"/>
      <c r="X262" s="168"/>
      <c r="Y262" s="151"/>
    </row>
    <row r="263" spans="18:25" x14ac:dyDescent="0.35">
      <c r="W263" s="168"/>
      <c r="X263" s="168"/>
      <c r="Y263" s="151"/>
    </row>
    <row r="264" spans="18:25" x14ac:dyDescent="0.35">
      <c r="W264" s="168"/>
      <c r="X264" s="168"/>
      <c r="Y264" s="151"/>
    </row>
    <row r="265" spans="18:25" x14ac:dyDescent="0.35">
      <c r="W265" s="168"/>
      <c r="X265" s="168"/>
      <c r="Y265" s="151"/>
    </row>
    <row r="266" spans="18:25" x14ac:dyDescent="0.35">
      <c r="W266" s="168"/>
      <c r="X266" s="168"/>
      <c r="Y266" s="151"/>
    </row>
    <row r="267" spans="18:25" x14ac:dyDescent="0.35">
      <c r="W267" s="168"/>
      <c r="X267" s="168"/>
      <c r="Y267" s="151"/>
    </row>
    <row r="268" spans="18:25" x14ac:dyDescent="0.35">
      <c r="W268" s="168"/>
      <c r="X268" s="168"/>
      <c r="Y268" s="151"/>
    </row>
    <row r="269" spans="18:25" x14ac:dyDescent="0.35">
      <c r="W269" s="168"/>
      <c r="X269" s="168"/>
      <c r="Y269" s="151"/>
    </row>
    <row r="270" spans="18:25" x14ac:dyDescent="0.35">
      <c r="W270" s="168"/>
      <c r="X270" s="168"/>
      <c r="Y270" s="151"/>
    </row>
    <row r="271" spans="18:25" x14ac:dyDescent="0.35">
      <c r="W271" s="168"/>
      <c r="X271" s="168"/>
      <c r="Y271" s="151"/>
    </row>
    <row r="272" spans="18:25" x14ac:dyDescent="0.35">
      <c r="W272" s="168"/>
      <c r="X272" s="168"/>
      <c r="Y272" s="151"/>
    </row>
    <row r="273" spans="23:25" x14ac:dyDescent="0.35">
      <c r="W273" s="168"/>
      <c r="X273" s="168"/>
      <c r="Y273" s="151"/>
    </row>
    <row r="274" spans="23:25" x14ac:dyDescent="0.35">
      <c r="W274" s="168"/>
      <c r="X274" s="168"/>
      <c r="Y274" s="151"/>
    </row>
    <row r="275" spans="23:25" x14ac:dyDescent="0.35">
      <c r="W275" s="168"/>
      <c r="X275" s="168"/>
      <c r="Y275" s="151"/>
    </row>
    <row r="276" spans="23:25" x14ac:dyDescent="0.35">
      <c r="W276" s="168"/>
      <c r="X276" s="168"/>
      <c r="Y276" s="151"/>
    </row>
    <row r="277" spans="23:25" x14ac:dyDescent="0.35">
      <c r="W277" s="168"/>
      <c r="X277" s="168"/>
      <c r="Y277" s="151"/>
    </row>
    <row r="278" spans="23:25" x14ac:dyDescent="0.35">
      <c r="W278" s="168"/>
      <c r="X278" s="168"/>
      <c r="Y278" s="151"/>
    </row>
    <row r="279" spans="23:25" x14ac:dyDescent="0.35">
      <c r="W279" s="168"/>
      <c r="X279" s="168"/>
      <c r="Y279" s="151"/>
    </row>
    <row r="280" spans="23:25" x14ac:dyDescent="0.35">
      <c r="W280" s="168"/>
      <c r="X280" s="168"/>
      <c r="Y280" s="151"/>
    </row>
    <row r="281" spans="23:25" x14ac:dyDescent="0.35">
      <c r="W281" s="168"/>
      <c r="X281" s="168"/>
      <c r="Y281" s="151"/>
    </row>
    <row r="282" spans="23:25" x14ac:dyDescent="0.35">
      <c r="W282" s="168"/>
      <c r="X282" s="168"/>
      <c r="Y282" s="151"/>
    </row>
    <row r="283" spans="23:25" x14ac:dyDescent="0.35">
      <c r="W283" s="168"/>
      <c r="X283" s="168"/>
      <c r="Y283" s="151"/>
    </row>
    <row r="284" spans="23:25" x14ac:dyDescent="0.35">
      <c r="W284" s="168"/>
      <c r="X284" s="168"/>
      <c r="Y284" s="151"/>
    </row>
    <row r="285" spans="23:25" x14ac:dyDescent="0.35">
      <c r="W285" s="168"/>
      <c r="X285" s="168"/>
      <c r="Y285" s="151"/>
    </row>
    <row r="286" spans="23:25" x14ac:dyDescent="0.35">
      <c r="W286" s="168"/>
      <c r="X286" s="168"/>
      <c r="Y286" s="151"/>
    </row>
    <row r="287" spans="23:25" x14ac:dyDescent="0.35">
      <c r="W287" s="168"/>
      <c r="X287" s="168"/>
      <c r="Y287" s="151"/>
    </row>
    <row r="288" spans="23:25" x14ac:dyDescent="0.35">
      <c r="W288" s="168"/>
      <c r="X288" s="168"/>
      <c r="Y288" s="151"/>
    </row>
    <row r="289" spans="23:25" x14ac:dyDescent="0.35">
      <c r="W289" s="168"/>
      <c r="X289" s="168"/>
      <c r="Y289" s="151"/>
    </row>
    <row r="290" spans="23:25" x14ac:dyDescent="0.35">
      <c r="W290" s="168"/>
      <c r="X290" s="168"/>
      <c r="Y290" s="151"/>
    </row>
    <row r="291" spans="23:25" x14ac:dyDescent="0.35">
      <c r="W291" s="168"/>
      <c r="X291" s="168"/>
      <c r="Y291" s="151"/>
    </row>
    <row r="292" spans="23:25" x14ac:dyDescent="0.35">
      <c r="W292" s="168"/>
      <c r="X292" s="168"/>
      <c r="Y292" s="151"/>
    </row>
    <row r="293" spans="23:25" x14ac:dyDescent="0.35">
      <c r="W293" s="168"/>
      <c r="X293" s="168"/>
      <c r="Y293" s="151"/>
    </row>
    <row r="294" spans="23:25" x14ac:dyDescent="0.35">
      <c r="W294" s="168"/>
      <c r="X294" s="168"/>
      <c r="Y294" s="151"/>
    </row>
    <row r="295" spans="23:25" x14ac:dyDescent="0.35">
      <c r="W295" s="168"/>
      <c r="X295" s="168"/>
      <c r="Y295" s="151"/>
    </row>
    <row r="296" spans="23:25" x14ac:dyDescent="0.35">
      <c r="W296" s="168"/>
      <c r="X296" s="168"/>
      <c r="Y296" s="151"/>
    </row>
    <row r="297" spans="23:25" x14ac:dyDescent="0.35">
      <c r="W297" s="168"/>
      <c r="X297" s="168"/>
      <c r="Y297" s="151"/>
    </row>
    <row r="298" spans="23:25" x14ac:dyDescent="0.35">
      <c r="W298" s="168"/>
      <c r="X298" s="168"/>
      <c r="Y298" s="151"/>
    </row>
    <row r="299" spans="23:25" x14ac:dyDescent="0.35">
      <c r="W299" s="168"/>
      <c r="X299" s="168"/>
      <c r="Y299" s="151"/>
    </row>
    <row r="300" spans="23:25" x14ac:dyDescent="0.35">
      <c r="W300" s="168"/>
      <c r="X300" s="168"/>
      <c r="Y300" s="151"/>
    </row>
    <row r="301" spans="23:25" x14ac:dyDescent="0.35">
      <c r="W301" s="168"/>
      <c r="X301" s="168"/>
      <c r="Y301" s="151"/>
    </row>
    <row r="302" spans="23:25" x14ac:dyDescent="0.35">
      <c r="W302" s="168"/>
      <c r="X302" s="168"/>
      <c r="Y302" s="151"/>
    </row>
    <row r="303" spans="23:25" x14ac:dyDescent="0.35">
      <c r="W303" s="168"/>
      <c r="X303" s="168"/>
      <c r="Y303" s="151"/>
    </row>
    <row r="304" spans="23:25" x14ac:dyDescent="0.35">
      <c r="W304" s="168"/>
      <c r="X304" s="168"/>
      <c r="Y304" s="151"/>
    </row>
    <row r="305" spans="23:25" x14ac:dyDescent="0.35">
      <c r="W305" s="168"/>
      <c r="X305" s="168"/>
      <c r="Y305" s="151"/>
    </row>
    <row r="306" spans="23:25" x14ac:dyDescent="0.35">
      <c r="W306" s="168"/>
      <c r="X306" s="168"/>
      <c r="Y306" s="151"/>
    </row>
    <row r="307" spans="23:25" x14ac:dyDescent="0.35">
      <c r="W307" s="168"/>
      <c r="X307" s="168"/>
      <c r="Y307" s="151"/>
    </row>
    <row r="308" spans="23:25" x14ac:dyDescent="0.35">
      <c r="W308" s="168"/>
      <c r="X308" s="168"/>
      <c r="Y308" s="151"/>
    </row>
    <row r="309" spans="23:25" x14ac:dyDescent="0.35">
      <c r="W309" s="168"/>
      <c r="X309" s="168"/>
      <c r="Y309" s="151"/>
    </row>
    <row r="310" spans="23:25" x14ac:dyDescent="0.35">
      <c r="W310" s="168"/>
      <c r="X310" s="168"/>
      <c r="Y310" s="151"/>
    </row>
    <row r="311" spans="23:25" x14ac:dyDescent="0.35">
      <c r="W311" s="168"/>
      <c r="X311" s="168"/>
      <c r="Y311" s="151"/>
    </row>
    <row r="312" spans="23:25" x14ac:dyDescent="0.35">
      <c r="W312" s="168"/>
      <c r="X312" s="168"/>
      <c r="Y312" s="151"/>
    </row>
    <row r="313" spans="23:25" x14ac:dyDescent="0.35">
      <c r="W313" s="168"/>
      <c r="X313" s="168"/>
      <c r="Y313" s="151"/>
    </row>
    <row r="314" spans="23:25" x14ac:dyDescent="0.35">
      <c r="W314" s="168"/>
      <c r="X314" s="168"/>
      <c r="Y314" s="151"/>
    </row>
    <row r="315" spans="23:25" x14ac:dyDescent="0.35">
      <c r="W315" s="168"/>
      <c r="X315" s="168"/>
      <c r="Y315" s="151"/>
    </row>
    <row r="316" spans="23:25" x14ac:dyDescent="0.35">
      <c r="W316" s="168"/>
      <c r="X316" s="168"/>
      <c r="Y316" s="151"/>
    </row>
    <row r="317" spans="23:25" x14ac:dyDescent="0.35">
      <c r="W317" s="168"/>
      <c r="X317" s="168"/>
      <c r="Y317" s="151"/>
    </row>
    <row r="318" spans="23:25" x14ac:dyDescent="0.35">
      <c r="W318" s="168"/>
      <c r="X318" s="168"/>
      <c r="Y318" s="151"/>
    </row>
    <row r="319" spans="23:25" x14ac:dyDescent="0.35">
      <c r="W319" s="168"/>
      <c r="X319" s="168"/>
      <c r="Y319" s="151"/>
    </row>
    <row r="320" spans="23:25" x14ac:dyDescent="0.35">
      <c r="W320" s="168"/>
      <c r="X320" s="168"/>
      <c r="Y320" s="151"/>
    </row>
    <row r="321" spans="23:25" x14ac:dyDescent="0.35">
      <c r="W321" s="168"/>
      <c r="X321" s="168"/>
      <c r="Y321" s="151"/>
    </row>
    <row r="322" spans="23:25" x14ac:dyDescent="0.35">
      <c r="W322" s="168"/>
      <c r="X322" s="168"/>
      <c r="Y322" s="151"/>
    </row>
    <row r="323" spans="23:25" x14ac:dyDescent="0.35">
      <c r="W323" s="168"/>
      <c r="X323" s="168"/>
      <c r="Y323" s="151"/>
    </row>
    <row r="324" spans="23:25" x14ac:dyDescent="0.35">
      <c r="W324" s="168"/>
      <c r="X324" s="168"/>
      <c r="Y324" s="151"/>
    </row>
    <row r="325" spans="23:25" x14ac:dyDescent="0.35">
      <c r="W325" s="168"/>
      <c r="X325" s="168"/>
      <c r="Y325" s="151"/>
    </row>
    <row r="326" spans="23:25" x14ac:dyDescent="0.35">
      <c r="W326" s="168"/>
      <c r="X326" s="168"/>
      <c r="Y326" s="151"/>
    </row>
    <row r="327" spans="23:25" x14ac:dyDescent="0.35">
      <c r="W327" s="168"/>
      <c r="X327" s="168"/>
      <c r="Y327" s="151"/>
    </row>
    <row r="328" spans="23:25" x14ac:dyDescent="0.35">
      <c r="W328" s="168"/>
      <c r="X328" s="168"/>
      <c r="Y328" s="151"/>
    </row>
    <row r="329" spans="23:25" x14ac:dyDescent="0.35">
      <c r="W329" s="168"/>
      <c r="X329" s="168"/>
      <c r="Y329" s="151"/>
    </row>
    <row r="330" spans="23:25" x14ac:dyDescent="0.35">
      <c r="W330" s="168"/>
      <c r="X330" s="168"/>
      <c r="Y330" s="151"/>
    </row>
    <row r="331" spans="23:25" x14ac:dyDescent="0.35">
      <c r="W331" s="168"/>
      <c r="X331" s="168"/>
      <c r="Y331" s="151"/>
    </row>
    <row r="332" spans="23:25" x14ac:dyDescent="0.35">
      <c r="W332" s="168"/>
      <c r="X332" s="168"/>
      <c r="Y332" s="151"/>
    </row>
    <row r="333" spans="23:25" x14ac:dyDescent="0.35">
      <c r="W333" s="168"/>
      <c r="X333" s="168"/>
      <c r="Y333" s="151"/>
    </row>
    <row r="334" spans="23:25" x14ac:dyDescent="0.35">
      <c r="W334" s="168"/>
      <c r="X334" s="168"/>
      <c r="Y334" s="151"/>
    </row>
    <row r="335" spans="23:25" x14ac:dyDescent="0.35">
      <c r="W335" s="168"/>
      <c r="X335" s="168"/>
      <c r="Y335" s="151"/>
    </row>
    <row r="336" spans="23:25" x14ac:dyDescent="0.35">
      <c r="W336" s="168"/>
      <c r="X336" s="168"/>
      <c r="Y336" s="151"/>
    </row>
    <row r="337" spans="23:25" x14ac:dyDescent="0.35">
      <c r="W337" s="168"/>
      <c r="X337" s="168"/>
      <c r="Y337" s="151"/>
    </row>
    <row r="338" spans="23:25" x14ac:dyDescent="0.35">
      <c r="W338" s="168"/>
      <c r="X338" s="168"/>
      <c r="Y338" s="151"/>
    </row>
    <row r="339" spans="23:25" x14ac:dyDescent="0.35">
      <c r="W339" s="168"/>
      <c r="X339" s="168"/>
      <c r="Y339" s="151"/>
    </row>
    <row r="340" spans="23:25" x14ac:dyDescent="0.35">
      <c r="W340" s="168"/>
      <c r="X340" s="168"/>
      <c r="Y340" s="151"/>
    </row>
    <row r="341" spans="23:25" x14ac:dyDescent="0.35">
      <c r="W341" s="168"/>
      <c r="X341" s="168"/>
      <c r="Y341" s="151"/>
    </row>
    <row r="342" spans="23:25" x14ac:dyDescent="0.35">
      <c r="W342" s="168"/>
      <c r="X342" s="168"/>
      <c r="Y342" s="151"/>
    </row>
    <row r="343" spans="23:25" x14ac:dyDescent="0.35">
      <c r="W343" s="168"/>
      <c r="X343" s="168"/>
      <c r="Y343" s="151"/>
    </row>
    <row r="344" spans="23:25" x14ac:dyDescent="0.35">
      <c r="W344" s="168"/>
      <c r="X344" s="168"/>
      <c r="Y344" s="151"/>
    </row>
    <row r="345" spans="23:25" x14ac:dyDescent="0.35">
      <c r="W345" s="168"/>
      <c r="X345" s="168"/>
      <c r="Y345" s="151"/>
    </row>
    <row r="346" spans="23:25" x14ac:dyDescent="0.35">
      <c r="W346" s="168"/>
      <c r="X346" s="168"/>
      <c r="Y346" s="151"/>
    </row>
    <row r="347" spans="23:25" x14ac:dyDescent="0.35">
      <c r="W347" s="168"/>
      <c r="X347" s="168"/>
      <c r="Y347" s="151"/>
    </row>
    <row r="348" spans="23:25" x14ac:dyDescent="0.35">
      <c r="W348" s="168"/>
      <c r="X348" s="168"/>
      <c r="Y348" s="151"/>
    </row>
    <row r="349" spans="23:25" x14ac:dyDescent="0.35">
      <c r="W349" s="168"/>
      <c r="X349" s="168"/>
      <c r="Y349" s="151"/>
    </row>
    <row r="350" spans="23:25" x14ac:dyDescent="0.35">
      <c r="W350" s="168"/>
      <c r="X350" s="168"/>
      <c r="Y350" s="151"/>
    </row>
    <row r="351" spans="23:25" x14ac:dyDescent="0.35">
      <c r="W351" s="168"/>
      <c r="X351" s="168"/>
      <c r="Y351" s="151"/>
    </row>
    <row r="352" spans="23:25" x14ac:dyDescent="0.35">
      <c r="W352" s="168"/>
      <c r="X352" s="168"/>
      <c r="Y352" s="151"/>
    </row>
    <row r="353" spans="23:25" x14ac:dyDescent="0.35">
      <c r="W353" s="168"/>
      <c r="X353" s="168"/>
      <c r="Y353" s="151"/>
    </row>
    <row r="354" spans="23:25" x14ac:dyDescent="0.35">
      <c r="W354" s="168"/>
      <c r="X354" s="168"/>
      <c r="Y354" s="151"/>
    </row>
    <row r="355" spans="23:25" x14ac:dyDescent="0.35">
      <c r="W355" s="168"/>
      <c r="X355" s="168"/>
      <c r="Y355" s="151"/>
    </row>
    <row r="356" spans="23:25" x14ac:dyDescent="0.35">
      <c r="W356" s="168"/>
      <c r="X356" s="168"/>
      <c r="Y356" s="151"/>
    </row>
    <row r="357" spans="23:25" x14ac:dyDescent="0.35">
      <c r="W357" s="168"/>
      <c r="X357" s="168"/>
      <c r="Y357" s="151"/>
    </row>
    <row r="358" spans="23:25" x14ac:dyDescent="0.35">
      <c r="W358" s="168"/>
      <c r="X358" s="168"/>
      <c r="Y358" s="151"/>
    </row>
    <row r="359" spans="23:25" x14ac:dyDescent="0.35">
      <c r="W359" s="168"/>
      <c r="X359" s="168"/>
      <c r="Y359" s="151"/>
    </row>
    <row r="360" spans="23:25" x14ac:dyDescent="0.35">
      <c r="W360" s="168"/>
      <c r="X360" s="168"/>
      <c r="Y360" s="151"/>
    </row>
    <row r="361" spans="23:25" x14ac:dyDescent="0.35">
      <c r="W361" s="168"/>
      <c r="X361" s="168"/>
      <c r="Y361" s="151"/>
    </row>
    <row r="362" spans="23:25" x14ac:dyDescent="0.35">
      <c r="W362" s="168"/>
      <c r="X362" s="168"/>
      <c r="Y362" s="151"/>
    </row>
    <row r="363" spans="23:25" x14ac:dyDescent="0.35">
      <c r="W363" s="168"/>
      <c r="X363" s="168"/>
      <c r="Y363" s="151"/>
    </row>
    <row r="364" spans="23:25" x14ac:dyDescent="0.35">
      <c r="W364" s="168"/>
      <c r="X364" s="168"/>
      <c r="Y364" s="151"/>
    </row>
    <row r="365" spans="23:25" x14ac:dyDescent="0.35">
      <c r="W365" s="168"/>
      <c r="X365" s="168"/>
      <c r="Y365" s="151"/>
    </row>
    <row r="366" spans="23:25" x14ac:dyDescent="0.35">
      <c r="W366" s="168"/>
      <c r="X366" s="168"/>
      <c r="Y366" s="151"/>
    </row>
    <row r="367" spans="23:25" x14ac:dyDescent="0.35">
      <c r="W367" s="168"/>
      <c r="X367" s="168"/>
      <c r="Y367" s="151"/>
    </row>
    <row r="368" spans="23:25" x14ac:dyDescent="0.35">
      <c r="W368" s="168"/>
      <c r="X368" s="168"/>
      <c r="Y368" s="151"/>
    </row>
    <row r="369" spans="23:25" x14ac:dyDescent="0.35">
      <c r="W369" s="168"/>
      <c r="X369" s="168"/>
      <c r="Y369" s="151"/>
    </row>
    <row r="370" spans="23:25" x14ac:dyDescent="0.35">
      <c r="W370" s="168"/>
      <c r="X370" s="168"/>
      <c r="Y370" s="151"/>
    </row>
    <row r="371" spans="23:25" x14ac:dyDescent="0.35">
      <c r="W371" s="168"/>
      <c r="X371" s="168"/>
      <c r="Y371" s="151"/>
    </row>
    <row r="372" spans="23:25" x14ac:dyDescent="0.35">
      <c r="W372" s="168"/>
      <c r="X372" s="168"/>
      <c r="Y372" s="151"/>
    </row>
    <row r="373" spans="23:25" x14ac:dyDescent="0.35">
      <c r="W373" s="168"/>
      <c r="X373" s="168"/>
      <c r="Y373" s="151"/>
    </row>
    <row r="374" spans="23:25" x14ac:dyDescent="0.35">
      <c r="W374" s="168"/>
      <c r="X374" s="168"/>
      <c r="Y374" s="151"/>
    </row>
    <row r="375" spans="23:25" x14ac:dyDescent="0.35">
      <c r="W375" s="168"/>
      <c r="X375" s="168"/>
      <c r="Y375" s="151"/>
    </row>
    <row r="376" spans="23:25" x14ac:dyDescent="0.35">
      <c r="W376" s="168"/>
      <c r="X376" s="168"/>
      <c r="Y376" s="151"/>
    </row>
    <row r="377" spans="23:25" x14ac:dyDescent="0.35">
      <c r="W377" s="168"/>
      <c r="X377" s="168"/>
      <c r="Y377" s="151"/>
    </row>
    <row r="378" spans="23:25" x14ac:dyDescent="0.35">
      <c r="W378" s="168"/>
      <c r="X378" s="168"/>
      <c r="Y378" s="151"/>
    </row>
    <row r="379" spans="23:25" x14ac:dyDescent="0.35">
      <c r="W379" s="168"/>
      <c r="X379" s="168"/>
      <c r="Y379" s="151"/>
    </row>
    <row r="380" spans="23:25" x14ac:dyDescent="0.35">
      <c r="W380" s="168"/>
      <c r="X380" s="168"/>
      <c r="Y380" s="151"/>
    </row>
    <row r="381" spans="23:25" x14ac:dyDescent="0.35">
      <c r="W381" s="168"/>
      <c r="X381" s="168"/>
      <c r="Y381" s="151"/>
    </row>
    <row r="382" spans="23:25" x14ac:dyDescent="0.35">
      <c r="W382" s="168"/>
      <c r="X382" s="168"/>
      <c r="Y382" s="151"/>
    </row>
    <row r="383" spans="23:25" x14ac:dyDescent="0.35">
      <c r="W383" s="168"/>
      <c r="X383" s="168"/>
      <c r="Y383" s="151"/>
    </row>
    <row r="384" spans="23:25" x14ac:dyDescent="0.35">
      <c r="W384" s="168"/>
      <c r="X384" s="168"/>
      <c r="Y384" s="151"/>
    </row>
    <row r="385" spans="23:25" x14ac:dyDescent="0.35">
      <c r="W385" s="168"/>
      <c r="X385" s="168"/>
      <c r="Y385" s="151"/>
    </row>
    <row r="386" spans="23:25" x14ac:dyDescent="0.35">
      <c r="W386" s="168"/>
      <c r="X386" s="168"/>
      <c r="Y386" s="151"/>
    </row>
    <row r="387" spans="23:25" x14ac:dyDescent="0.35">
      <c r="W387" s="168"/>
      <c r="X387" s="168"/>
      <c r="Y387" s="151"/>
    </row>
    <row r="388" spans="23:25" x14ac:dyDescent="0.35">
      <c r="W388" s="168"/>
      <c r="X388" s="168"/>
      <c r="Y388" s="151"/>
    </row>
    <row r="389" spans="23:25" x14ac:dyDescent="0.35">
      <c r="W389" s="168"/>
      <c r="X389" s="168"/>
      <c r="Y389" s="151"/>
    </row>
    <row r="390" spans="23:25" x14ac:dyDescent="0.35">
      <c r="W390" s="168"/>
      <c r="X390" s="168"/>
      <c r="Y390" s="151"/>
    </row>
    <row r="391" spans="23:25" x14ac:dyDescent="0.35">
      <c r="W391" s="168"/>
      <c r="X391" s="168"/>
      <c r="Y391" s="151"/>
    </row>
    <row r="392" spans="23:25" x14ac:dyDescent="0.35">
      <c r="W392" s="168"/>
      <c r="X392" s="168"/>
      <c r="Y392" s="151"/>
    </row>
    <row r="393" spans="23:25" x14ac:dyDescent="0.35">
      <c r="W393" s="168"/>
      <c r="X393" s="168"/>
      <c r="Y393" s="151"/>
    </row>
    <row r="394" spans="23:25" x14ac:dyDescent="0.35">
      <c r="W394" s="147"/>
      <c r="X394" s="147"/>
      <c r="Y394" s="133"/>
    </row>
    <row r="395" spans="23:25" x14ac:dyDescent="0.35">
      <c r="W395" s="168"/>
      <c r="X395" s="168"/>
      <c r="Y395" s="151"/>
    </row>
    <row r="396" spans="23:25" x14ac:dyDescent="0.35">
      <c r="W396" s="168"/>
      <c r="X396" s="168"/>
      <c r="Y396" s="151"/>
    </row>
    <row r="397" spans="23:25" x14ac:dyDescent="0.35">
      <c r="W397" s="168"/>
      <c r="X397" s="168"/>
      <c r="Y397" s="151"/>
    </row>
    <row r="398" spans="23:25" x14ac:dyDescent="0.35">
      <c r="W398" s="168"/>
      <c r="X398" s="168"/>
      <c r="Y398" s="151"/>
    </row>
    <row r="399" spans="23:25" x14ac:dyDescent="0.35">
      <c r="W399" s="168"/>
      <c r="X399" s="168"/>
      <c r="Y399" s="151"/>
    </row>
    <row r="400" spans="23:25" x14ac:dyDescent="0.35">
      <c r="W400" s="168"/>
      <c r="X400" s="168"/>
      <c r="Y400" s="151"/>
    </row>
    <row r="401" spans="23:25" x14ac:dyDescent="0.35">
      <c r="W401" s="168"/>
      <c r="X401" s="168"/>
      <c r="Y401" s="151"/>
    </row>
    <row r="402" spans="23:25" x14ac:dyDescent="0.35">
      <c r="W402" s="168"/>
      <c r="X402" s="168"/>
      <c r="Y402" s="151"/>
    </row>
    <row r="403" spans="23:25" x14ac:dyDescent="0.35">
      <c r="W403" s="168"/>
      <c r="X403" s="168"/>
      <c r="Y403" s="151"/>
    </row>
    <row r="404" spans="23:25" x14ac:dyDescent="0.35">
      <c r="W404" s="168"/>
      <c r="X404" s="168"/>
      <c r="Y404" s="151"/>
    </row>
    <row r="405" spans="23:25" x14ac:dyDescent="0.35">
      <c r="W405" s="168"/>
      <c r="X405" s="168"/>
      <c r="Y405" s="151"/>
    </row>
    <row r="406" spans="23:25" x14ac:dyDescent="0.35">
      <c r="W406" s="168"/>
      <c r="X406" s="168"/>
      <c r="Y406" s="151"/>
    </row>
    <row r="407" spans="23:25" x14ac:dyDescent="0.35">
      <c r="W407" s="168"/>
      <c r="X407" s="168"/>
      <c r="Y407" s="151"/>
    </row>
    <row r="408" spans="23:25" x14ac:dyDescent="0.35">
      <c r="W408" s="168"/>
      <c r="X408" s="168"/>
      <c r="Y408" s="151"/>
    </row>
    <row r="409" spans="23:25" x14ac:dyDescent="0.35">
      <c r="W409" s="168"/>
      <c r="X409" s="168"/>
      <c r="Y409" s="151"/>
    </row>
    <row r="410" spans="23:25" x14ac:dyDescent="0.35">
      <c r="W410" s="168"/>
      <c r="X410" s="168"/>
      <c r="Y410" s="151"/>
    </row>
    <row r="411" spans="23:25" x14ac:dyDescent="0.35">
      <c r="W411" s="168"/>
      <c r="X411" s="168"/>
      <c r="Y411" s="151"/>
    </row>
    <row r="412" spans="23:25" x14ac:dyDescent="0.35">
      <c r="W412" s="168"/>
      <c r="X412" s="168"/>
      <c r="Y412" s="151"/>
    </row>
    <row r="413" spans="23:25" x14ac:dyDescent="0.35">
      <c r="W413" s="168"/>
      <c r="X413" s="168"/>
      <c r="Y413" s="151"/>
    </row>
    <row r="414" spans="23:25" x14ac:dyDescent="0.35">
      <c r="W414" s="168"/>
      <c r="X414" s="168"/>
      <c r="Y414" s="151"/>
    </row>
    <row r="415" spans="23:25" x14ac:dyDescent="0.35">
      <c r="W415" s="168"/>
      <c r="X415" s="168"/>
      <c r="Y415" s="151"/>
    </row>
    <row r="416" spans="23:25" x14ac:dyDescent="0.35">
      <c r="W416" s="168"/>
      <c r="X416" s="168"/>
      <c r="Y416" s="151"/>
    </row>
    <row r="417" spans="23:25" x14ac:dyDescent="0.35">
      <c r="W417" s="168"/>
      <c r="X417" s="168"/>
      <c r="Y417" s="151"/>
    </row>
    <row r="418" spans="23:25" x14ac:dyDescent="0.35">
      <c r="W418" s="168"/>
      <c r="X418" s="168"/>
      <c r="Y418" s="151"/>
    </row>
    <row r="419" spans="23:25" x14ac:dyDescent="0.35">
      <c r="W419" s="168"/>
      <c r="X419" s="168"/>
      <c r="Y419" s="151"/>
    </row>
    <row r="420" spans="23:25" x14ac:dyDescent="0.35">
      <c r="W420" s="168"/>
      <c r="X420" s="168"/>
      <c r="Y420" s="151"/>
    </row>
    <row r="421" spans="23:25" x14ac:dyDescent="0.35">
      <c r="W421" s="168"/>
      <c r="X421" s="168"/>
      <c r="Y421" s="151"/>
    </row>
    <row r="422" spans="23:25" x14ac:dyDescent="0.35">
      <c r="W422" s="168"/>
      <c r="X422" s="168"/>
      <c r="Y422" s="151"/>
    </row>
    <row r="423" spans="23:25" x14ac:dyDescent="0.35">
      <c r="W423" s="168"/>
      <c r="X423" s="168"/>
      <c r="Y423" s="151"/>
    </row>
    <row r="424" spans="23:25" x14ac:dyDescent="0.35">
      <c r="W424" s="168"/>
      <c r="X424" s="168"/>
      <c r="Y424" s="151"/>
    </row>
    <row r="425" spans="23:25" x14ac:dyDescent="0.35">
      <c r="W425" s="168"/>
      <c r="X425" s="168"/>
      <c r="Y425" s="151"/>
    </row>
    <row r="426" spans="23:25" x14ac:dyDescent="0.35">
      <c r="W426" s="168"/>
      <c r="X426" s="168"/>
      <c r="Y426" s="151"/>
    </row>
    <row r="427" spans="23:25" x14ac:dyDescent="0.35">
      <c r="W427" s="168"/>
      <c r="X427" s="168"/>
      <c r="Y427" s="151"/>
    </row>
    <row r="428" spans="23:25" x14ac:dyDescent="0.35">
      <c r="W428" s="168"/>
      <c r="X428" s="168"/>
      <c r="Y428" s="151"/>
    </row>
    <row r="429" spans="23:25" x14ac:dyDescent="0.35">
      <c r="W429" s="168"/>
      <c r="X429" s="168"/>
      <c r="Y429" s="151"/>
    </row>
    <row r="430" spans="23:25" x14ac:dyDescent="0.35">
      <c r="W430" s="168"/>
      <c r="X430" s="168"/>
      <c r="Y430" s="151"/>
    </row>
    <row r="431" spans="23:25" x14ac:dyDescent="0.35">
      <c r="W431" s="168"/>
      <c r="X431" s="168"/>
      <c r="Y431" s="151"/>
    </row>
    <row r="432" spans="23:25" x14ac:dyDescent="0.35">
      <c r="W432" s="168"/>
      <c r="X432" s="168"/>
      <c r="Y432" s="151"/>
    </row>
    <row r="433" spans="23:25" x14ac:dyDescent="0.35">
      <c r="W433" s="168"/>
      <c r="X433" s="168"/>
      <c r="Y433" s="151"/>
    </row>
    <row r="434" spans="23:25" x14ac:dyDescent="0.35">
      <c r="W434" s="168"/>
      <c r="X434" s="168"/>
      <c r="Y434" s="151"/>
    </row>
    <row r="435" spans="23:25" x14ac:dyDescent="0.35">
      <c r="W435" s="168"/>
      <c r="X435" s="168"/>
      <c r="Y435" s="151"/>
    </row>
    <row r="436" spans="23:25" x14ac:dyDescent="0.35">
      <c r="W436" s="168"/>
      <c r="X436" s="168"/>
      <c r="Y436" s="151"/>
    </row>
    <row r="437" spans="23:25" x14ac:dyDescent="0.35">
      <c r="W437" s="168"/>
      <c r="X437" s="168"/>
      <c r="Y437" s="151"/>
    </row>
    <row r="438" spans="23:25" x14ac:dyDescent="0.35">
      <c r="W438" s="168"/>
      <c r="X438" s="168"/>
      <c r="Y438" s="151"/>
    </row>
    <row r="439" spans="23:25" x14ac:dyDescent="0.35">
      <c r="W439" s="168"/>
      <c r="X439" s="168"/>
      <c r="Y439" s="151"/>
    </row>
    <row r="440" spans="23:25" x14ac:dyDescent="0.35">
      <c r="W440" s="168"/>
      <c r="X440" s="168"/>
      <c r="Y440" s="151"/>
    </row>
    <row r="441" spans="23:25" x14ac:dyDescent="0.35">
      <c r="W441" s="168"/>
      <c r="X441" s="168"/>
      <c r="Y441" s="151"/>
    </row>
    <row r="442" spans="23:25" x14ac:dyDescent="0.35">
      <c r="W442" s="168"/>
      <c r="X442" s="168"/>
      <c r="Y442" s="151"/>
    </row>
    <row r="443" spans="23:25" x14ac:dyDescent="0.35">
      <c r="W443" s="168"/>
      <c r="X443" s="168"/>
      <c r="Y443" s="151"/>
    </row>
    <row r="444" spans="23:25" x14ac:dyDescent="0.35">
      <c r="W444" s="168"/>
      <c r="X444" s="168"/>
      <c r="Y444" s="151"/>
    </row>
    <row r="445" spans="23:25" x14ac:dyDescent="0.35">
      <c r="W445" s="168"/>
      <c r="X445" s="168"/>
      <c r="Y445" s="151"/>
    </row>
    <row r="446" spans="23:25" x14ac:dyDescent="0.35">
      <c r="W446" s="168"/>
      <c r="X446" s="168"/>
      <c r="Y446" s="151"/>
    </row>
    <row r="447" spans="23:25" x14ac:dyDescent="0.35">
      <c r="W447" s="168"/>
      <c r="X447" s="168"/>
      <c r="Y447" s="151"/>
    </row>
    <row r="448" spans="23:25" x14ac:dyDescent="0.35">
      <c r="W448" s="168"/>
      <c r="X448" s="168"/>
      <c r="Y448" s="151"/>
    </row>
    <row r="449" spans="23:25" x14ac:dyDescent="0.35">
      <c r="W449" s="168"/>
      <c r="X449" s="168"/>
      <c r="Y449" s="151"/>
    </row>
    <row r="450" spans="23:25" x14ac:dyDescent="0.35">
      <c r="W450" s="168"/>
      <c r="X450" s="168"/>
      <c r="Y450" s="151"/>
    </row>
    <row r="451" spans="23:25" x14ac:dyDescent="0.35">
      <c r="W451" s="168"/>
      <c r="X451" s="168"/>
      <c r="Y451" s="151"/>
    </row>
    <row r="452" spans="23:25" x14ac:dyDescent="0.35">
      <c r="W452" s="168"/>
      <c r="X452" s="168"/>
      <c r="Y452" s="151"/>
    </row>
    <row r="453" spans="23:25" x14ac:dyDescent="0.35">
      <c r="W453" s="168"/>
      <c r="X453" s="168"/>
      <c r="Y453" s="151"/>
    </row>
    <row r="454" spans="23:25" x14ac:dyDescent="0.35">
      <c r="W454" s="168"/>
      <c r="X454" s="168"/>
      <c r="Y454" s="151"/>
    </row>
    <row r="455" spans="23:25" x14ac:dyDescent="0.35">
      <c r="W455" s="168"/>
      <c r="X455" s="168"/>
      <c r="Y455" s="151"/>
    </row>
    <row r="456" spans="23:25" x14ac:dyDescent="0.35">
      <c r="W456" s="168"/>
      <c r="X456" s="168"/>
      <c r="Y456" s="151"/>
    </row>
    <row r="457" spans="23:25" x14ac:dyDescent="0.35">
      <c r="W457" s="168"/>
      <c r="X457" s="168"/>
      <c r="Y457" s="151"/>
    </row>
    <row r="458" spans="23:25" x14ac:dyDescent="0.35">
      <c r="W458" s="168"/>
      <c r="X458" s="168"/>
      <c r="Y458" s="151"/>
    </row>
    <row r="459" spans="23:25" x14ac:dyDescent="0.35">
      <c r="W459" s="168"/>
      <c r="X459" s="168"/>
      <c r="Y459" s="151"/>
    </row>
    <row r="460" spans="23:25" x14ac:dyDescent="0.35">
      <c r="W460" s="168"/>
      <c r="X460" s="168"/>
      <c r="Y460" s="151"/>
    </row>
    <row r="461" spans="23:25" x14ac:dyDescent="0.35">
      <c r="W461" s="168"/>
      <c r="X461" s="168"/>
      <c r="Y461" s="151"/>
    </row>
    <row r="462" spans="23:25" x14ac:dyDescent="0.35">
      <c r="W462" s="168"/>
      <c r="X462" s="168"/>
      <c r="Y462" s="151"/>
    </row>
    <row r="463" spans="23:25" x14ac:dyDescent="0.35">
      <c r="W463" s="168"/>
      <c r="X463" s="168"/>
      <c r="Y463" s="151"/>
    </row>
    <row r="464" spans="23:25" x14ac:dyDescent="0.35">
      <c r="W464" s="168"/>
      <c r="X464" s="168"/>
      <c r="Y464" s="151"/>
    </row>
    <row r="465" spans="23:25" x14ac:dyDescent="0.35">
      <c r="W465" s="168"/>
      <c r="X465" s="168"/>
      <c r="Y465" s="151"/>
    </row>
    <row r="466" spans="23:25" x14ac:dyDescent="0.35">
      <c r="W466" s="168"/>
      <c r="X466" s="168"/>
      <c r="Y466" s="151"/>
    </row>
    <row r="467" spans="23:25" x14ac:dyDescent="0.35">
      <c r="W467" s="168"/>
      <c r="X467" s="168"/>
      <c r="Y467" s="151"/>
    </row>
    <row r="468" spans="23:25" x14ac:dyDescent="0.35">
      <c r="W468" s="168"/>
      <c r="X468" s="168"/>
      <c r="Y468" s="151"/>
    </row>
    <row r="469" spans="23:25" x14ac:dyDescent="0.35">
      <c r="W469" s="168"/>
      <c r="X469" s="168"/>
      <c r="Y469" s="151"/>
    </row>
    <row r="470" spans="23:25" x14ac:dyDescent="0.35">
      <c r="W470" s="168"/>
      <c r="X470" s="168"/>
      <c r="Y470" s="151"/>
    </row>
    <row r="471" spans="23:25" x14ac:dyDescent="0.35">
      <c r="W471" s="168"/>
      <c r="X471" s="168"/>
      <c r="Y471" s="151"/>
    </row>
    <row r="472" spans="23:25" x14ac:dyDescent="0.35">
      <c r="W472" s="168"/>
      <c r="X472" s="168"/>
      <c r="Y472" s="151"/>
    </row>
    <row r="473" spans="23:25" x14ac:dyDescent="0.35">
      <c r="W473" s="168"/>
      <c r="X473" s="168"/>
      <c r="Y473" s="151"/>
    </row>
    <row r="474" spans="23:25" x14ac:dyDescent="0.35">
      <c r="W474" s="168"/>
      <c r="X474" s="168"/>
      <c r="Y474" s="151"/>
    </row>
    <row r="475" spans="23:25" x14ac:dyDescent="0.35">
      <c r="W475" s="168"/>
      <c r="X475" s="168"/>
      <c r="Y475" s="151"/>
    </row>
    <row r="476" spans="23:25" x14ac:dyDescent="0.35">
      <c r="W476" s="168"/>
      <c r="X476" s="168"/>
      <c r="Y476" s="151"/>
    </row>
    <row r="477" spans="23:25" x14ac:dyDescent="0.35">
      <c r="W477" s="168"/>
      <c r="X477" s="168"/>
      <c r="Y477" s="151"/>
    </row>
    <row r="478" spans="23:25" x14ac:dyDescent="0.35">
      <c r="W478" s="168"/>
      <c r="X478" s="168"/>
      <c r="Y478" s="151"/>
    </row>
    <row r="479" spans="23:25" x14ac:dyDescent="0.35">
      <c r="W479" s="168"/>
      <c r="X479" s="168"/>
      <c r="Y479" s="151"/>
    </row>
    <row r="480" spans="23:25" x14ac:dyDescent="0.35">
      <c r="W480" s="168"/>
      <c r="X480" s="168"/>
      <c r="Y480" s="151"/>
    </row>
    <row r="481" spans="23:25" x14ac:dyDescent="0.35">
      <c r="W481" s="168"/>
      <c r="X481" s="168"/>
      <c r="Y481" s="151"/>
    </row>
    <row r="482" spans="23:25" x14ac:dyDescent="0.35">
      <c r="W482" s="168"/>
      <c r="X482" s="168"/>
      <c r="Y482" s="151"/>
    </row>
    <row r="483" spans="23:25" x14ac:dyDescent="0.35">
      <c r="W483" s="168"/>
      <c r="X483" s="168"/>
      <c r="Y483" s="151"/>
    </row>
    <row r="484" spans="23:25" x14ac:dyDescent="0.35">
      <c r="W484" s="168"/>
      <c r="X484" s="168"/>
      <c r="Y484" s="151"/>
    </row>
    <row r="485" spans="23:25" x14ac:dyDescent="0.35">
      <c r="W485" s="168"/>
      <c r="X485" s="168"/>
      <c r="Y485" s="151"/>
    </row>
    <row r="486" spans="23:25" x14ac:dyDescent="0.35">
      <c r="W486" s="168"/>
      <c r="X486" s="168"/>
      <c r="Y486" s="151"/>
    </row>
    <row r="487" spans="23:25" x14ac:dyDescent="0.35">
      <c r="W487" s="168"/>
      <c r="X487" s="168"/>
      <c r="Y487" s="151"/>
    </row>
    <row r="488" spans="23:25" x14ac:dyDescent="0.35">
      <c r="W488" s="168"/>
      <c r="X488" s="168"/>
      <c r="Y488" s="151"/>
    </row>
    <row r="489" spans="23:25" x14ac:dyDescent="0.35">
      <c r="W489" s="168"/>
      <c r="X489" s="168"/>
      <c r="Y489" s="151"/>
    </row>
    <row r="490" spans="23:25" x14ac:dyDescent="0.35">
      <c r="W490" s="168"/>
      <c r="X490" s="168"/>
      <c r="Y490" s="151"/>
    </row>
    <row r="491" spans="23:25" x14ac:dyDescent="0.35">
      <c r="W491" s="168"/>
      <c r="X491" s="168"/>
      <c r="Y491" s="151"/>
    </row>
    <row r="492" spans="23:25" x14ac:dyDescent="0.35">
      <c r="W492" s="147"/>
      <c r="X492" s="147"/>
      <c r="Y492" s="133"/>
    </row>
    <row r="493" spans="23:25" x14ac:dyDescent="0.35">
      <c r="W493" s="168"/>
      <c r="X493" s="168"/>
      <c r="Y493" s="151"/>
    </row>
    <row r="494" spans="23:25" x14ac:dyDescent="0.35">
      <c r="W494" s="168"/>
      <c r="X494" s="168"/>
      <c r="Y494" s="151"/>
    </row>
    <row r="495" spans="23:25" x14ac:dyDescent="0.35">
      <c r="W495" s="168"/>
      <c r="X495" s="168"/>
      <c r="Y495" s="151"/>
    </row>
    <row r="496" spans="23:25" x14ac:dyDescent="0.35">
      <c r="W496" s="168"/>
      <c r="X496" s="168"/>
      <c r="Y496" s="151"/>
    </row>
    <row r="497" spans="23:25" x14ac:dyDescent="0.35">
      <c r="W497" s="168"/>
      <c r="X497" s="168"/>
      <c r="Y497" s="151"/>
    </row>
    <row r="498" spans="23:25" x14ac:dyDescent="0.35">
      <c r="W498" s="168"/>
      <c r="X498" s="168"/>
      <c r="Y498" s="151"/>
    </row>
  </sheetData>
  <mergeCells count="23">
    <mergeCell ref="A2:A4"/>
    <mergeCell ref="B2:B4"/>
    <mergeCell ref="C2:C4"/>
    <mergeCell ref="T2:T4"/>
    <mergeCell ref="U2:U4"/>
    <mergeCell ref="J2:K2"/>
    <mergeCell ref="J3:K3"/>
    <mergeCell ref="L2:M2"/>
    <mergeCell ref="L3:M3"/>
    <mergeCell ref="N2:O2"/>
    <mergeCell ref="N3:O3"/>
    <mergeCell ref="D2:E2"/>
    <mergeCell ref="D3:E3"/>
    <mergeCell ref="F2:G2"/>
    <mergeCell ref="F3:G3"/>
    <mergeCell ref="H2:I2"/>
    <mergeCell ref="H3:I3"/>
    <mergeCell ref="R257:V257"/>
    <mergeCell ref="P2:Q2"/>
    <mergeCell ref="P3:Q3"/>
    <mergeCell ref="R2:S2"/>
    <mergeCell ref="R3:S3"/>
    <mergeCell ref="V2:V4"/>
  </mergeCells>
  <conditionalFormatting sqref="D1">
    <cfRule type="cellIs" dxfId="35" priority="25" operator="equal">
      <formula>"ঠিক"</formula>
    </cfRule>
    <cfRule type="cellIs" dxfId="34" priority="26" operator="equal">
      <formula>"×"</formula>
    </cfRule>
    <cfRule type="cellIs" dxfId="33" priority="27" operator="equal">
      <formula>"OK"</formula>
    </cfRule>
  </conditionalFormatting>
  <conditionalFormatting sqref="F1">
    <cfRule type="cellIs" dxfId="32" priority="22" operator="equal">
      <formula>"ঠিক"</formula>
    </cfRule>
    <cfRule type="cellIs" dxfId="31" priority="23" operator="equal">
      <formula>"×"</formula>
    </cfRule>
    <cfRule type="cellIs" dxfId="30" priority="24" operator="equal">
      <formula>"OK"</formula>
    </cfRule>
  </conditionalFormatting>
  <conditionalFormatting sqref="H1">
    <cfRule type="cellIs" dxfId="29" priority="19" operator="equal">
      <formula>"ঠিক"</formula>
    </cfRule>
    <cfRule type="cellIs" dxfId="28" priority="20" operator="equal">
      <formula>"×"</formula>
    </cfRule>
    <cfRule type="cellIs" dxfId="27" priority="21" operator="equal">
      <formula>"OK"</formula>
    </cfRule>
  </conditionalFormatting>
  <conditionalFormatting sqref="L1">
    <cfRule type="cellIs" dxfId="26" priority="13" operator="equal">
      <formula>"ঠিক"</formula>
    </cfRule>
    <cfRule type="cellIs" dxfId="25" priority="14" operator="equal">
      <formula>"×"</formula>
    </cfRule>
    <cfRule type="cellIs" dxfId="24" priority="15" operator="equal">
      <formula>"OK"</formula>
    </cfRule>
  </conditionalFormatting>
  <conditionalFormatting sqref="N1">
    <cfRule type="cellIs" dxfId="23" priority="10" operator="equal">
      <formula>"ঠিক"</formula>
    </cfRule>
    <cfRule type="cellIs" dxfId="22" priority="11" operator="equal">
      <formula>"×"</formula>
    </cfRule>
    <cfRule type="cellIs" dxfId="21" priority="12" operator="equal">
      <formula>"OK"</formula>
    </cfRule>
  </conditionalFormatting>
  <conditionalFormatting sqref="P1">
    <cfRule type="cellIs" dxfId="20" priority="7" operator="equal">
      <formula>"ঠিক"</formula>
    </cfRule>
    <cfRule type="cellIs" dxfId="19" priority="8" operator="equal">
      <formula>"×"</formula>
    </cfRule>
    <cfRule type="cellIs" dxfId="18" priority="9" operator="equal">
      <formula>"OK"</formula>
    </cfRule>
  </conditionalFormatting>
  <conditionalFormatting sqref="R1">
    <cfRule type="cellIs" dxfId="17" priority="4" operator="equal">
      <formula>"ঠিক"</formula>
    </cfRule>
    <cfRule type="cellIs" dxfId="16" priority="5" operator="equal">
      <formula>"×"</formula>
    </cfRule>
    <cfRule type="cellIs" dxfId="15" priority="6" operator="equal">
      <formula>"OK"</formula>
    </cfRule>
  </conditionalFormatting>
  <conditionalFormatting sqref="W3">
    <cfRule type="cellIs" dxfId="14" priority="28" operator="equal">
      <formula>"ঠিক আছে"</formula>
    </cfRule>
    <cfRule type="cellIs" dxfId="13" priority="29" operator="equal">
      <formula>"ভুল"</formula>
    </cfRule>
    <cfRule type="cellIs" dxfId="12" priority="30" operator="equal">
      <formula>"ভুল"</formula>
    </cfRule>
    <cfRule type="cellIs" dxfId="11" priority="31" operator="equal">
      <formula>"ভুল"</formula>
    </cfRule>
    <cfRule type="cellIs" dxfId="10" priority="32" operator="equal">
      <formula>"ঠিক"</formula>
    </cfRule>
  </conditionalFormatting>
  <conditionalFormatting sqref="J1">
    <cfRule type="cellIs" dxfId="9" priority="1" operator="equal">
      <formula>"ঠিক"</formula>
    </cfRule>
    <cfRule type="cellIs" dxfId="8" priority="2" operator="equal">
      <formula>"×"</formula>
    </cfRule>
    <cfRule type="cellIs" dxfId="7" priority="3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R1 N1 J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AM253"/>
  <sheetViews>
    <sheetView zoomScaleNormal="100" workbookViewId="0">
      <pane xSplit="3" ySplit="2" topLeftCell="H238" activePane="bottomRight" state="frozen"/>
      <selection pane="topRight" activeCell="D1" sqref="D1"/>
      <selection pane="bottomLeft" activeCell="A3" sqref="A3"/>
      <selection pane="bottomRight" activeCell="O250" sqref="O250"/>
    </sheetView>
  </sheetViews>
  <sheetFormatPr defaultColWidth="9.140625" defaultRowHeight="18" x14ac:dyDescent="0.4"/>
  <cols>
    <col min="1" max="1" width="6" style="103" customWidth="1"/>
    <col min="2" max="2" width="38.42578125" style="104" customWidth="1"/>
    <col min="3" max="3" width="8.140625" style="103" bestFit="1" customWidth="1"/>
    <col min="4" max="4" width="11.28515625" style="105" hidden="1" customWidth="1"/>
    <col min="5" max="5" width="10.5703125" style="106" hidden="1" customWidth="1"/>
    <col min="6" max="6" width="10.42578125" style="107" hidden="1" customWidth="1"/>
    <col min="7" max="7" width="9.85546875" style="83" hidden="1" customWidth="1"/>
    <col min="8" max="8" width="6.85546875" style="83" customWidth="1"/>
    <col min="9" max="9" width="7.140625" style="108" customWidth="1"/>
    <col min="10" max="10" width="7.85546875" style="103" customWidth="1"/>
    <col min="11" max="11" width="8" style="108" customWidth="1"/>
    <col min="12" max="12" width="6.85546875" style="103" customWidth="1"/>
    <col min="13" max="13" width="6.85546875" style="108" customWidth="1"/>
    <col min="14" max="14" width="8.140625" style="103" customWidth="1"/>
    <col min="15" max="15" width="8.5703125" style="108" customWidth="1"/>
    <col min="16" max="16" width="6.85546875" style="103" hidden="1" customWidth="1"/>
    <col min="17" max="17" width="6.85546875" style="108" hidden="1" customWidth="1"/>
    <col min="18" max="18" width="6.85546875" style="103" hidden="1" customWidth="1"/>
    <col min="19" max="19" width="6.85546875" style="108" hidden="1" customWidth="1"/>
    <col min="20" max="20" width="6.85546875" style="103" hidden="1" customWidth="1"/>
    <col min="21" max="21" width="6.85546875" style="108" hidden="1" customWidth="1"/>
    <col min="22" max="22" width="6.85546875" style="103" hidden="1" customWidth="1"/>
    <col min="23" max="23" width="8.5703125" style="108" hidden="1" customWidth="1"/>
    <col min="24" max="24" width="10.5703125" style="109" hidden="1" customWidth="1"/>
    <col min="25" max="25" width="11.42578125" style="109" hidden="1" customWidth="1"/>
    <col min="26" max="26" width="10" style="288" customWidth="1"/>
    <col min="27" max="27" width="6.5703125" style="110" customWidth="1"/>
    <col min="28" max="28" width="9.140625" style="83"/>
    <col min="29" max="29" width="28.140625" style="81" customWidth="1"/>
    <col min="30" max="30" width="11.28515625" style="83" customWidth="1"/>
    <col min="31" max="31" width="25.42578125" style="83" customWidth="1"/>
    <col min="32" max="32" width="33.140625" style="83" customWidth="1"/>
    <col min="33" max="33" width="9.140625" style="83"/>
    <col min="34" max="34" width="4" style="83" customWidth="1"/>
    <col min="35" max="35" width="25.5703125" style="83" customWidth="1"/>
    <col min="36" max="36" width="32" style="83" customWidth="1"/>
    <col min="37" max="37" width="11.28515625" style="81" customWidth="1"/>
    <col min="38" max="16384" width="9.140625" style="83"/>
  </cols>
  <sheetData>
    <row r="1" spans="1:39" s="84" customFormat="1" ht="60.75" customHeight="1" x14ac:dyDescent="0.35">
      <c r="A1" s="366" t="s">
        <v>0</v>
      </c>
      <c r="B1" s="366" t="s">
        <v>1</v>
      </c>
      <c r="C1" s="358" t="s">
        <v>2</v>
      </c>
      <c r="D1" s="367" t="s">
        <v>216</v>
      </c>
      <c r="E1" s="368" t="s">
        <v>276</v>
      </c>
      <c r="F1" s="358" t="s">
        <v>11</v>
      </c>
      <c r="G1" s="358" t="s">
        <v>277</v>
      </c>
      <c r="H1" s="113">
        <f>I1</f>
        <v>45712</v>
      </c>
      <c r="I1" s="114">
        <f>Home!C7</f>
        <v>45712</v>
      </c>
      <c r="J1" s="115">
        <f t="shared" ref="J1:W1" si="0">H1+1</f>
        <v>45713</v>
      </c>
      <c r="K1" s="114">
        <f t="shared" si="0"/>
        <v>45713</v>
      </c>
      <c r="L1" s="115">
        <f t="shared" si="0"/>
        <v>45714</v>
      </c>
      <c r="M1" s="114">
        <f t="shared" si="0"/>
        <v>45714</v>
      </c>
      <c r="N1" s="115">
        <f t="shared" si="0"/>
        <v>45715</v>
      </c>
      <c r="O1" s="114">
        <f t="shared" si="0"/>
        <v>45715</v>
      </c>
      <c r="P1" s="115">
        <f t="shared" si="0"/>
        <v>45716</v>
      </c>
      <c r="Q1" s="114">
        <f t="shared" si="0"/>
        <v>45716</v>
      </c>
      <c r="R1" s="115">
        <f t="shared" si="0"/>
        <v>45717</v>
      </c>
      <c r="S1" s="114">
        <f t="shared" si="0"/>
        <v>45717</v>
      </c>
      <c r="T1" s="116">
        <f t="shared" si="0"/>
        <v>45718</v>
      </c>
      <c r="U1" s="114">
        <f t="shared" si="0"/>
        <v>45718</v>
      </c>
      <c r="V1" s="117">
        <f t="shared" si="0"/>
        <v>45719</v>
      </c>
      <c r="W1" s="118">
        <f t="shared" si="0"/>
        <v>45719</v>
      </c>
      <c r="X1" s="363" t="s">
        <v>244</v>
      </c>
      <c r="Y1" s="359" t="s">
        <v>13</v>
      </c>
      <c r="Z1" s="361" t="s">
        <v>15</v>
      </c>
      <c r="AA1" s="365" t="s">
        <v>258</v>
      </c>
      <c r="AB1" s="84" t="s">
        <v>223</v>
      </c>
      <c r="AC1" s="81"/>
      <c r="AD1" s="84" t="s">
        <v>223</v>
      </c>
      <c r="AE1" s="84" t="s">
        <v>223</v>
      </c>
      <c r="AF1" s="84" t="s">
        <v>223</v>
      </c>
      <c r="AG1" s="84" t="s">
        <v>223</v>
      </c>
      <c r="AH1" s="84" t="s">
        <v>223</v>
      </c>
      <c r="AI1" s="84" t="s">
        <v>223</v>
      </c>
      <c r="AJ1" s="84" t="s">
        <v>223</v>
      </c>
      <c r="AK1" s="81" t="s">
        <v>223</v>
      </c>
      <c r="AL1" s="84" t="s">
        <v>223</v>
      </c>
      <c r="AM1" s="84" t="s">
        <v>223</v>
      </c>
    </row>
    <row r="2" spans="1:39" s="84" customFormat="1" ht="51" customHeight="1" x14ac:dyDescent="0.35">
      <c r="A2" s="366"/>
      <c r="B2" s="366"/>
      <c r="C2" s="358"/>
      <c r="D2" s="367"/>
      <c r="E2" s="368"/>
      <c r="F2" s="358"/>
      <c r="G2" s="358"/>
      <c r="H2" s="187" t="s">
        <v>265</v>
      </c>
      <c r="I2" s="111" t="s">
        <v>266</v>
      </c>
      <c r="J2" s="112" t="s">
        <v>265</v>
      </c>
      <c r="K2" s="111" t="s">
        <v>266</v>
      </c>
      <c r="L2" s="112" t="s">
        <v>265</v>
      </c>
      <c r="M2" s="111" t="s">
        <v>266</v>
      </c>
      <c r="N2" s="112" t="s">
        <v>265</v>
      </c>
      <c r="O2" s="111" t="s">
        <v>266</v>
      </c>
      <c r="P2" s="112" t="s">
        <v>265</v>
      </c>
      <c r="Q2" s="111" t="s">
        <v>266</v>
      </c>
      <c r="R2" s="112" t="s">
        <v>265</v>
      </c>
      <c r="S2" s="111" t="s">
        <v>266</v>
      </c>
      <c r="T2" s="112" t="s">
        <v>265</v>
      </c>
      <c r="U2" s="111" t="s">
        <v>266</v>
      </c>
      <c r="V2" s="112" t="s">
        <v>265</v>
      </c>
      <c r="W2" s="120" t="s">
        <v>266</v>
      </c>
      <c r="X2" s="364"/>
      <c r="Y2" s="360"/>
      <c r="Z2" s="362"/>
      <c r="AA2" s="365"/>
      <c r="AC2" s="81"/>
      <c r="AK2" s="81"/>
    </row>
    <row r="3" spans="1:39" x14ac:dyDescent="0.4">
      <c r="A3" s="85">
        <v>1</v>
      </c>
      <c r="B3" s="86" t="s">
        <v>16</v>
      </c>
      <c r="C3" s="85" t="s">
        <v>9</v>
      </c>
      <c r="D3" s="123">
        <v>85.996135276747736</v>
      </c>
      <c r="E3" s="123">
        <v>20</v>
      </c>
      <c r="F3" s="182">
        <f>purchase!T5</f>
        <v>100</v>
      </c>
      <c r="G3" s="181">
        <f>E3+F3</f>
        <v>120</v>
      </c>
      <c r="H3" s="121">
        <v>14</v>
      </c>
      <c r="I3" s="188">
        <v>15.5</v>
      </c>
      <c r="J3" s="121">
        <v>14</v>
      </c>
      <c r="K3" s="188">
        <v>19.5</v>
      </c>
      <c r="L3" s="121">
        <v>15</v>
      </c>
      <c r="M3" s="188">
        <v>16</v>
      </c>
      <c r="N3" s="196">
        <v>14</v>
      </c>
      <c r="O3" s="188">
        <v>16</v>
      </c>
      <c r="P3" s="121"/>
      <c r="Q3" s="188"/>
      <c r="R3" s="121"/>
      <c r="S3" s="188"/>
      <c r="T3" s="121"/>
      <c r="U3" s="188"/>
      <c r="V3" s="121"/>
      <c r="W3" s="188"/>
      <c r="X3" s="186">
        <f t="shared" ref="X3:X66" si="1">I3+K3+M3+O3+Q3+S3+W3+U3</f>
        <v>67</v>
      </c>
      <c r="Y3" s="121">
        <f>purchase!U5</f>
        <v>81.5</v>
      </c>
      <c r="Z3" s="285">
        <f>G3-X3</f>
        <v>53</v>
      </c>
      <c r="AA3" s="87" t="str">
        <f>IF(AND(Z3&gt;=0, Z3&lt;1),IF(Z3=0,"০","NZ")," ")</f>
        <v xml:space="preserve"> </v>
      </c>
    </row>
    <row r="4" spans="1:39" x14ac:dyDescent="0.4">
      <c r="A4" s="85">
        <v>2</v>
      </c>
      <c r="B4" s="86" t="s">
        <v>237</v>
      </c>
      <c r="C4" s="85" t="s">
        <v>9</v>
      </c>
      <c r="D4" s="123">
        <v>0</v>
      </c>
      <c r="E4" s="123">
        <v>0</v>
      </c>
      <c r="F4" s="182">
        <f>purchase!T6</f>
        <v>0</v>
      </c>
      <c r="G4" s="182">
        <f t="shared" ref="G4:G67" si="2">E4+F4</f>
        <v>0</v>
      </c>
      <c r="H4" s="121"/>
      <c r="I4" s="188"/>
      <c r="J4" s="121"/>
      <c r="K4" s="188"/>
      <c r="L4" s="121"/>
      <c r="M4" s="188"/>
      <c r="N4" s="121"/>
      <c r="O4" s="188"/>
      <c r="P4" s="121"/>
      <c r="Q4" s="188"/>
      <c r="R4" s="121"/>
      <c r="S4" s="188"/>
      <c r="T4" s="121"/>
      <c r="U4" s="188"/>
      <c r="V4" s="121"/>
      <c r="W4" s="188"/>
      <c r="X4" s="186">
        <f t="shared" si="1"/>
        <v>0</v>
      </c>
      <c r="Y4" s="119">
        <f>purchase!U6</f>
        <v>0</v>
      </c>
      <c r="Z4" s="285">
        <f t="shared" ref="Z4:Z67" si="3">G4-X4</f>
        <v>0</v>
      </c>
      <c r="AA4" s="87" t="str">
        <f t="shared" ref="AA4:AA67" si="4">IF(AND(Z4&gt;=0, Z4&lt;1),IF(Z4=0,"০","NZ")," ")</f>
        <v>০</v>
      </c>
    </row>
    <row r="5" spans="1:39" x14ac:dyDescent="0.4">
      <c r="A5" s="85">
        <v>3</v>
      </c>
      <c r="B5" s="86" t="s">
        <v>17</v>
      </c>
      <c r="C5" s="85" t="s">
        <v>9</v>
      </c>
      <c r="D5" s="123">
        <v>100.39759573832939</v>
      </c>
      <c r="E5" s="123">
        <v>40</v>
      </c>
      <c r="F5" s="182">
        <f>purchase!T7</f>
        <v>25</v>
      </c>
      <c r="G5" s="182">
        <f t="shared" si="2"/>
        <v>65</v>
      </c>
      <c r="H5" s="121"/>
      <c r="I5" s="188"/>
      <c r="J5" s="121"/>
      <c r="K5" s="188"/>
      <c r="L5" s="121">
        <v>22</v>
      </c>
      <c r="M5" s="188">
        <v>22</v>
      </c>
      <c r="N5" s="121"/>
      <c r="O5" s="188"/>
      <c r="P5" s="121"/>
      <c r="Q5" s="188"/>
      <c r="R5" s="121"/>
      <c r="S5" s="188"/>
      <c r="T5" s="121"/>
      <c r="U5" s="188"/>
      <c r="V5" s="121"/>
      <c r="W5" s="188"/>
      <c r="X5" s="186">
        <f t="shared" si="1"/>
        <v>22</v>
      </c>
      <c r="Y5" s="119">
        <f>purchase!U7</f>
        <v>118</v>
      </c>
      <c r="Z5" s="285">
        <f t="shared" si="3"/>
        <v>43</v>
      </c>
      <c r="AA5" s="87" t="str">
        <f t="shared" si="4"/>
        <v xml:space="preserve"> </v>
      </c>
    </row>
    <row r="6" spans="1:39" x14ac:dyDescent="0.4">
      <c r="A6" s="85">
        <v>4</v>
      </c>
      <c r="B6" s="86" t="s">
        <v>18</v>
      </c>
      <c r="C6" s="85" t="s">
        <v>9</v>
      </c>
      <c r="D6" s="123">
        <v>113.1903879555129</v>
      </c>
      <c r="E6" s="123">
        <v>29</v>
      </c>
      <c r="F6" s="182">
        <f>purchase!T8</f>
        <v>100</v>
      </c>
      <c r="G6" s="182">
        <f t="shared" si="2"/>
        <v>129</v>
      </c>
      <c r="H6" s="121"/>
      <c r="I6" s="188"/>
      <c r="J6" s="121"/>
      <c r="K6" s="188"/>
      <c r="L6" s="121">
        <v>90</v>
      </c>
      <c r="M6" s="188">
        <v>90</v>
      </c>
      <c r="N6" s="121">
        <v>3</v>
      </c>
      <c r="O6" s="188">
        <v>4</v>
      </c>
      <c r="P6" s="121"/>
      <c r="Q6" s="188"/>
      <c r="R6" s="121"/>
      <c r="S6" s="188"/>
      <c r="T6" s="121"/>
      <c r="U6" s="188"/>
      <c r="V6" s="121"/>
      <c r="W6" s="188"/>
      <c r="X6" s="186">
        <f t="shared" si="1"/>
        <v>94</v>
      </c>
      <c r="Y6" s="119">
        <f>purchase!U8</f>
        <v>116</v>
      </c>
      <c r="Z6" s="285">
        <f t="shared" si="3"/>
        <v>35</v>
      </c>
      <c r="AA6" s="87" t="str">
        <f t="shared" si="4"/>
        <v xml:space="preserve"> </v>
      </c>
    </row>
    <row r="7" spans="1:39" x14ac:dyDescent="0.4">
      <c r="A7" s="85">
        <v>5</v>
      </c>
      <c r="B7" s="86" t="s">
        <v>19</v>
      </c>
      <c r="C7" s="85" t="s">
        <v>9</v>
      </c>
      <c r="D7" s="123">
        <v>330</v>
      </c>
      <c r="E7" s="123">
        <v>0</v>
      </c>
      <c r="F7" s="182">
        <f>purchase!T9</f>
        <v>0</v>
      </c>
      <c r="G7" s="182">
        <f t="shared" si="2"/>
        <v>0</v>
      </c>
      <c r="H7" s="121"/>
      <c r="I7" s="188"/>
      <c r="J7" s="121"/>
      <c r="K7" s="188"/>
      <c r="L7" s="121"/>
      <c r="M7" s="188"/>
      <c r="N7" s="121"/>
      <c r="O7" s="188"/>
      <c r="P7" s="121"/>
      <c r="Q7" s="188"/>
      <c r="R7" s="121"/>
      <c r="S7" s="188"/>
      <c r="T7" s="121"/>
      <c r="U7" s="188"/>
      <c r="V7" s="121"/>
      <c r="W7" s="188"/>
      <c r="X7" s="186">
        <f t="shared" si="1"/>
        <v>0</v>
      </c>
      <c r="Y7" s="119">
        <f>purchase!U9</f>
        <v>330</v>
      </c>
      <c r="Z7" s="285">
        <f t="shared" si="3"/>
        <v>0</v>
      </c>
      <c r="AA7" s="87" t="str">
        <f t="shared" si="4"/>
        <v>০</v>
      </c>
    </row>
    <row r="8" spans="1:39" x14ac:dyDescent="0.4">
      <c r="A8" s="85">
        <v>6</v>
      </c>
      <c r="B8" s="86" t="s">
        <v>20</v>
      </c>
      <c r="C8" s="85" t="s">
        <v>9</v>
      </c>
      <c r="D8" s="123">
        <v>134.2926789488377</v>
      </c>
      <c r="E8" s="123">
        <v>3.2199999999999918</v>
      </c>
      <c r="F8" s="182">
        <f>purchase!T10</f>
        <v>30</v>
      </c>
      <c r="G8" s="182">
        <f t="shared" si="2"/>
        <v>33.219999999999992</v>
      </c>
      <c r="H8" s="121">
        <v>3</v>
      </c>
      <c r="I8" s="188">
        <v>3</v>
      </c>
      <c r="J8" s="121">
        <v>2</v>
      </c>
      <c r="K8" s="188">
        <v>3</v>
      </c>
      <c r="L8" s="121">
        <v>7</v>
      </c>
      <c r="M8" s="188">
        <v>6.7</v>
      </c>
      <c r="N8" s="121">
        <v>3</v>
      </c>
      <c r="O8" s="188">
        <v>2.5</v>
      </c>
      <c r="P8" s="121"/>
      <c r="Q8" s="188"/>
      <c r="R8" s="121"/>
      <c r="S8" s="188"/>
      <c r="T8" s="121"/>
      <c r="U8" s="188"/>
      <c r="V8" s="121"/>
      <c r="W8" s="188"/>
      <c r="X8" s="186">
        <f t="shared" si="1"/>
        <v>15.2</v>
      </c>
      <c r="Y8" s="119">
        <f>purchase!U10</f>
        <v>130</v>
      </c>
      <c r="Z8" s="285">
        <f t="shared" si="3"/>
        <v>18.019999999999992</v>
      </c>
      <c r="AA8" s="87" t="str">
        <f t="shared" si="4"/>
        <v xml:space="preserve"> </v>
      </c>
    </row>
    <row r="9" spans="1:39" x14ac:dyDescent="0.4">
      <c r="A9" s="85">
        <v>7</v>
      </c>
      <c r="B9" s="86" t="s">
        <v>21</v>
      </c>
      <c r="C9" s="85" t="s">
        <v>9</v>
      </c>
      <c r="D9" s="123">
        <v>146.42117403022027</v>
      </c>
      <c r="E9" s="123">
        <v>7.8700000000000045</v>
      </c>
      <c r="F9" s="182">
        <f>purchase!T11</f>
        <v>0</v>
      </c>
      <c r="G9" s="182">
        <f t="shared" si="2"/>
        <v>7.8700000000000045</v>
      </c>
      <c r="H9" s="121"/>
      <c r="I9" s="188"/>
      <c r="J9" s="121">
        <v>2</v>
      </c>
      <c r="K9" s="188">
        <v>2</v>
      </c>
      <c r="L9" s="121">
        <v>2</v>
      </c>
      <c r="M9" s="188">
        <v>0.9</v>
      </c>
      <c r="N9" s="121">
        <v>2</v>
      </c>
      <c r="O9" s="188"/>
      <c r="P9" s="121"/>
      <c r="Q9" s="188"/>
      <c r="R9" s="121"/>
      <c r="S9" s="188"/>
      <c r="T9" s="121"/>
      <c r="U9" s="188"/>
      <c r="V9" s="121"/>
      <c r="W9" s="188"/>
      <c r="X9" s="186">
        <f t="shared" si="1"/>
        <v>2.9</v>
      </c>
      <c r="Y9" s="119">
        <f>purchase!U11</f>
        <v>146.42117403022027</v>
      </c>
      <c r="Z9" s="285">
        <f t="shared" si="3"/>
        <v>4.9700000000000042</v>
      </c>
      <c r="AA9" s="87" t="str">
        <f t="shared" si="4"/>
        <v xml:space="preserve"> </v>
      </c>
    </row>
    <row r="10" spans="1:39" x14ac:dyDescent="0.4">
      <c r="A10" s="85">
        <v>8</v>
      </c>
      <c r="B10" s="86" t="s">
        <v>22</v>
      </c>
      <c r="C10" s="85" t="s">
        <v>9</v>
      </c>
      <c r="D10" s="123">
        <v>119.63823859576971</v>
      </c>
      <c r="E10" s="123">
        <v>26.450000000000003</v>
      </c>
      <c r="F10" s="182">
        <f>purchase!T12</f>
        <v>0</v>
      </c>
      <c r="G10" s="182">
        <f t="shared" si="2"/>
        <v>26.450000000000003</v>
      </c>
      <c r="H10" s="121">
        <v>5</v>
      </c>
      <c r="I10" s="188">
        <v>5</v>
      </c>
      <c r="J10" s="121"/>
      <c r="K10" s="188"/>
      <c r="L10" s="121"/>
      <c r="M10" s="188"/>
      <c r="N10" s="121"/>
      <c r="O10" s="188"/>
      <c r="P10" s="121"/>
      <c r="Q10" s="188"/>
      <c r="R10" s="121"/>
      <c r="S10" s="188"/>
      <c r="T10" s="121"/>
      <c r="U10" s="188"/>
      <c r="V10" s="121"/>
      <c r="W10" s="188"/>
      <c r="X10" s="186">
        <f t="shared" si="1"/>
        <v>5</v>
      </c>
      <c r="Y10" s="119">
        <f>purchase!U12</f>
        <v>119.63823859576971</v>
      </c>
      <c r="Z10" s="285">
        <f t="shared" si="3"/>
        <v>21.450000000000003</v>
      </c>
      <c r="AA10" s="87" t="str">
        <f t="shared" si="4"/>
        <v xml:space="preserve"> </v>
      </c>
    </row>
    <row r="11" spans="1:39" x14ac:dyDescent="0.4">
      <c r="A11" s="85">
        <v>9</v>
      </c>
      <c r="B11" s="86" t="s">
        <v>207</v>
      </c>
      <c r="C11" s="85" t="s">
        <v>9</v>
      </c>
      <c r="D11" s="123">
        <v>0</v>
      </c>
      <c r="E11" s="123">
        <v>0</v>
      </c>
      <c r="F11" s="182">
        <f>purchase!T13</f>
        <v>0</v>
      </c>
      <c r="G11" s="182">
        <f t="shared" si="2"/>
        <v>0</v>
      </c>
      <c r="H11" s="121"/>
      <c r="I11" s="188"/>
      <c r="J11" s="121"/>
      <c r="K11" s="188"/>
      <c r="L11" s="121"/>
      <c r="M11" s="188"/>
      <c r="N11" s="121"/>
      <c r="O11" s="188"/>
      <c r="P11" s="121"/>
      <c r="Q11" s="188"/>
      <c r="R11" s="121"/>
      <c r="S11" s="188"/>
      <c r="T11" s="121"/>
      <c r="U11" s="188"/>
      <c r="V11" s="121"/>
      <c r="W11" s="188"/>
      <c r="X11" s="186">
        <f t="shared" si="1"/>
        <v>0</v>
      </c>
      <c r="Y11" s="119">
        <f>purchase!U13</f>
        <v>0</v>
      </c>
      <c r="Z11" s="285">
        <f t="shared" si="3"/>
        <v>0</v>
      </c>
      <c r="AA11" s="87" t="str">
        <f t="shared" si="4"/>
        <v>০</v>
      </c>
    </row>
    <row r="12" spans="1:39" x14ac:dyDescent="0.4">
      <c r="A12" s="85">
        <v>10</v>
      </c>
      <c r="B12" s="86" t="s">
        <v>24</v>
      </c>
      <c r="C12" s="85" t="s">
        <v>9</v>
      </c>
      <c r="D12" s="123">
        <v>57.4</v>
      </c>
      <c r="E12" s="123">
        <v>0</v>
      </c>
      <c r="F12" s="182">
        <f>purchase!T14</f>
        <v>8</v>
      </c>
      <c r="G12" s="182">
        <f t="shared" si="2"/>
        <v>8</v>
      </c>
      <c r="H12" s="121"/>
      <c r="I12" s="188"/>
      <c r="J12" s="121"/>
      <c r="K12" s="188"/>
      <c r="L12" s="121">
        <v>8</v>
      </c>
      <c r="M12" s="188">
        <v>8</v>
      </c>
      <c r="N12" s="121"/>
      <c r="O12" s="188"/>
      <c r="P12" s="121"/>
      <c r="Q12" s="188"/>
      <c r="R12" s="121"/>
      <c r="S12" s="188"/>
      <c r="T12" s="121"/>
      <c r="U12" s="188"/>
      <c r="V12" s="121"/>
      <c r="W12" s="188"/>
      <c r="X12" s="186">
        <f t="shared" si="1"/>
        <v>8</v>
      </c>
      <c r="Y12" s="119">
        <f>purchase!U14</f>
        <v>50</v>
      </c>
      <c r="Z12" s="285">
        <f t="shared" si="3"/>
        <v>0</v>
      </c>
      <c r="AA12" s="87" t="str">
        <f t="shared" si="4"/>
        <v>০</v>
      </c>
    </row>
    <row r="13" spans="1:39" x14ac:dyDescent="0.4">
      <c r="A13" s="85">
        <v>11</v>
      </c>
      <c r="B13" s="86" t="s">
        <v>25</v>
      </c>
      <c r="C13" s="85" t="s">
        <v>26</v>
      </c>
      <c r="D13" s="123">
        <v>172.25825825825825</v>
      </c>
      <c r="E13" s="123">
        <v>2</v>
      </c>
      <c r="F13" s="182">
        <f>purchase!T15</f>
        <v>70</v>
      </c>
      <c r="G13" s="182">
        <f>E13+F13</f>
        <v>72</v>
      </c>
      <c r="H13" s="121">
        <v>5</v>
      </c>
      <c r="I13" s="188">
        <v>7</v>
      </c>
      <c r="J13" s="121">
        <v>5</v>
      </c>
      <c r="K13" s="188">
        <v>7</v>
      </c>
      <c r="L13" s="121">
        <v>55</v>
      </c>
      <c r="M13" s="188">
        <v>55</v>
      </c>
      <c r="N13" s="121">
        <v>5</v>
      </c>
      <c r="O13" s="188"/>
      <c r="P13" s="121"/>
      <c r="Q13" s="188"/>
      <c r="R13" s="121"/>
      <c r="S13" s="188"/>
      <c r="T13" s="121"/>
      <c r="U13" s="188"/>
      <c r="V13" s="121"/>
      <c r="W13" s="188"/>
      <c r="X13" s="186">
        <f t="shared" si="1"/>
        <v>69</v>
      </c>
      <c r="Y13" s="119">
        <f>purchase!U15</f>
        <v>174</v>
      </c>
      <c r="Z13" s="285">
        <f t="shared" si="3"/>
        <v>3</v>
      </c>
      <c r="AA13" s="87" t="str">
        <f t="shared" si="4"/>
        <v xml:space="preserve"> </v>
      </c>
    </row>
    <row r="14" spans="1:39" x14ac:dyDescent="0.4">
      <c r="A14" s="85">
        <v>12</v>
      </c>
      <c r="B14" s="86" t="s">
        <v>27</v>
      </c>
      <c r="C14" s="85" t="s">
        <v>26</v>
      </c>
      <c r="D14" s="123">
        <v>284.64318936877078</v>
      </c>
      <c r="E14" s="123">
        <v>0</v>
      </c>
      <c r="F14" s="182">
        <f>purchase!T16</f>
        <v>3</v>
      </c>
      <c r="G14" s="182">
        <f t="shared" si="2"/>
        <v>3</v>
      </c>
      <c r="H14" s="121">
        <v>0.2</v>
      </c>
      <c r="I14" s="188">
        <v>0.3</v>
      </c>
      <c r="J14" s="121">
        <v>0.2</v>
      </c>
      <c r="K14" s="188">
        <v>0.4</v>
      </c>
      <c r="L14" s="121">
        <v>1</v>
      </c>
      <c r="M14" s="188"/>
      <c r="N14" s="121">
        <v>0.2</v>
      </c>
      <c r="O14" s="188">
        <v>0.3</v>
      </c>
      <c r="P14" s="121"/>
      <c r="Q14" s="188"/>
      <c r="R14" s="121"/>
      <c r="S14" s="188"/>
      <c r="T14" s="121"/>
      <c r="U14" s="188"/>
      <c r="V14" s="121"/>
      <c r="W14" s="188"/>
      <c r="X14" s="186">
        <f t="shared" si="1"/>
        <v>1</v>
      </c>
      <c r="Y14" s="119">
        <f>purchase!U16</f>
        <v>306.66666666666669</v>
      </c>
      <c r="Z14" s="285">
        <f t="shared" si="3"/>
        <v>2</v>
      </c>
      <c r="AA14" s="87" t="str">
        <f t="shared" si="4"/>
        <v xml:space="preserve"> </v>
      </c>
    </row>
    <row r="15" spans="1:39" x14ac:dyDescent="0.4">
      <c r="A15" s="85">
        <v>13</v>
      </c>
      <c r="B15" s="86" t="s">
        <v>5</v>
      </c>
      <c r="C15" s="85" t="s">
        <v>9</v>
      </c>
      <c r="D15" s="123">
        <v>39.006302024866777</v>
      </c>
      <c r="E15" s="123">
        <v>30</v>
      </c>
      <c r="F15" s="182">
        <f>purchase!T17</f>
        <v>0</v>
      </c>
      <c r="G15" s="182">
        <f t="shared" si="2"/>
        <v>30</v>
      </c>
      <c r="H15" s="121">
        <v>1</v>
      </c>
      <c r="I15" s="188">
        <v>1</v>
      </c>
      <c r="J15" s="121">
        <v>1</v>
      </c>
      <c r="K15" s="188">
        <v>1</v>
      </c>
      <c r="L15" s="121">
        <v>20</v>
      </c>
      <c r="M15" s="188">
        <v>11</v>
      </c>
      <c r="N15" s="121">
        <v>1</v>
      </c>
      <c r="O15" s="188">
        <v>1</v>
      </c>
      <c r="P15" s="121"/>
      <c r="Q15" s="188"/>
      <c r="R15" s="121"/>
      <c r="S15" s="188"/>
      <c r="T15" s="121"/>
      <c r="U15" s="188"/>
      <c r="V15" s="121"/>
      <c r="W15" s="188"/>
      <c r="X15" s="186">
        <f t="shared" si="1"/>
        <v>14</v>
      </c>
      <c r="Y15" s="119">
        <f>purchase!U17</f>
        <v>39.006302024866777</v>
      </c>
      <c r="Z15" s="285">
        <f t="shared" si="3"/>
        <v>16</v>
      </c>
      <c r="AA15" s="87" t="str">
        <f t="shared" si="4"/>
        <v xml:space="preserve"> </v>
      </c>
    </row>
    <row r="16" spans="1:39" x14ac:dyDescent="0.4">
      <c r="A16" s="85">
        <v>14</v>
      </c>
      <c r="B16" s="86" t="s">
        <v>210</v>
      </c>
      <c r="C16" s="85" t="s">
        <v>31</v>
      </c>
      <c r="D16" s="123">
        <v>0</v>
      </c>
      <c r="E16" s="123">
        <v>0</v>
      </c>
      <c r="F16" s="182">
        <f>purchase!T18</f>
        <v>0</v>
      </c>
      <c r="G16" s="182">
        <f t="shared" si="2"/>
        <v>0</v>
      </c>
      <c r="H16" s="121"/>
      <c r="I16" s="188"/>
      <c r="J16" s="121"/>
      <c r="K16" s="188"/>
      <c r="L16" s="121"/>
      <c r="M16" s="188"/>
      <c r="N16" s="121"/>
      <c r="O16" s="188"/>
      <c r="P16" s="121"/>
      <c r="Q16" s="188"/>
      <c r="R16" s="121"/>
      <c r="S16" s="188"/>
      <c r="T16" s="121"/>
      <c r="U16" s="188"/>
      <c r="V16" s="121"/>
      <c r="W16" s="188"/>
      <c r="X16" s="186">
        <f t="shared" si="1"/>
        <v>0</v>
      </c>
      <c r="Y16" s="119">
        <f>purchase!U18</f>
        <v>0</v>
      </c>
      <c r="Z16" s="285">
        <f t="shared" si="3"/>
        <v>0</v>
      </c>
      <c r="AA16" s="87" t="str">
        <f t="shared" si="4"/>
        <v>০</v>
      </c>
    </row>
    <row r="17" spans="1:28" x14ac:dyDescent="0.4">
      <c r="A17" s="85">
        <v>15</v>
      </c>
      <c r="B17" s="86" t="s">
        <v>28</v>
      </c>
      <c r="C17" s="85" t="s">
        <v>9</v>
      </c>
      <c r="D17" s="123">
        <v>367.1875</v>
      </c>
      <c r="E17" s="123">
        <v>0</v>
      </c>
      <c r="F17" s="182">
        <f>purchase!T19</f>
        <v>0.4</v>
      </c>
      <c r="G17" s="182">
        <f t="shared" si="2"/>
        <v>0.4</v>
      </c>
      <c r="H17" s="121"/>
      <c r="I17" s="188"/>
      <c r="J17" s="121"/>
      <c r="K17" s="188"/>
      <c r="L17" s="121">
        <v>0.5</v>
      </c>
      <c r="M17" s="188">
        <v>0.4</v>
      </c>
      <c r="N17" s="121"/>
      <c r="O17" s="188"/>
      <c r="P17" s="121"/>
      <c r="Q17" s="188"/>
      <c r="R17" s="121"/>
      <c r="S17" s="188"/>
      <c r="T17" s="121"/>
      <c r="U17" s="188"/>
      <c r="V17" s="121"/>
      <c r="W17" s="188"/>
      <c r="X17" s="186">
        <f t="shared" si="1"/>
        <v>0.4</v>
      </c>
      <c r="Y17" s="119">
        <f>purchase!U19</f>
        <v>400</v>
      </c>
      <c r="Z17" s="285">
        <f t="shared" si="3"/>
        <v>0</v>
      </c>
      <c r="AA17" s="87" t="str">
        <f t="shared" si="4"/>
        <v>০</v>
      </c>
      <c r="AB17" s="88"/>
    </row>
    <row r="18" spans="1:28" x14ac:dyDescent="0.4">
      <c r="A18" s="85">
        <v>16</v>
      </c>
      <c r="B18" s="86" t="s">
        <v>29</v>
      </c>
      <c r="C18" s="85" t="s">
        <v>9</v>
      </c>
      <c r="D18" s="123">
        <v>119.99999999999999</v>
      </c>
      <c r="E18" s="123">
        <v>0</v>
      </c>
      <c r="F18" s="182">
        <f>purchase!T20</f>
        <v>0</v>
      </c>
      <c r="G18" s="182">
        <f t="shared" si="2"/>
        <v>0</v>
      </c>
      <c r="H18" s="121"/>
      <c r="I18" s="188"/>
      <c r="J18" s="121"/>
      <c r="K18" s="188"/>
      <c r="L18" s="121"/>
      <c r="M18" s="188"/>
      <c r="N18" s="121"/>
      <c r="O18" s="188"/>
      <c r="P18" s="121"/>
      <c r="Q18" s="188"/>
      <c r="R18" s="121"/>
      <c r="S18" s="188"/>
      <c r="T18" s="121"/>
      <c r="U18" s="188"/>
      <c r="V18" s="121"/>
      <c r="W18" s="188"/>
      <c r="X18" s="186">
        <f t="shared" si="1"/>
        <v>0</v>
      </c>
      <c r="Y18" s="119">
        <f>purchase!U20</f>
        <v>119.99999999999999</v>
      </c>
      <c r="Z18" s="285">
        <f t="shared" si="3"/>
        <v>0</v>
      </c>
      <c r="AA18" s="87" t="str">
        <f t="shared" si="4"/>
        <v>০</v>
      </c>
    </row>
    <row r="19" spans="1:28" x14ac:dyDescent="0.4">
      <c r="A19" s="85">
        <v>17</v>
      </c>
      <c r="B19" s="86" t="s">
        <v>30</v>
      </c>
      <c r="C19" s="85" t="s">
        <v>31</v>
      </c>
      <c r="D19" s="123">
        <v>59.961508186021739</v>
      </c>
      <c r="E19" s="123">
        <v>26</v>
      </c>
      <c r="F19" s="182">
        <f>purchase!T21</f>
        <v>63</v>
      </c>
      <c r="G19" s="182">
        <f t="shared" si="2"/>
        <v>89</v>
      </c>
      <c r="H19" s="121">
        <v>4</v>
      </c>
      <c r="I19" s="188">
        <v>5</v>
      </c>
      <c r="J19" s="121">
        <v>5</v>
      </c>
      <c r="K19" s="188">
        <v>6</v>
      </c>
      <c r="L19" s="121">
        <v>40</v>
      </c>
      <c r="M19" s="188">
        <v>47</v>
      </c>
      <c r="N19" s="121">
        <v>4</v>
      </c>
      <c r="O19" s="188">
        <v>7</v>
      </c>
      <c r="P19" s="121"/>
      <c r="Q19" s="188"/>
      <c r="R19" s="121"/>
      <c r="S19" s="188"/>
      <c r="T19" s="121"/>
      <c r="U19" s="188"/>
      <c r="V19" s="121"/>
      <c r="W19" s="188"/>
      <c r="X19" s="186">
        <f t="shared" si="1"/>
        <v>65</v>
      </c>
      <c r="Y19" s="119">
        <f>purchase!U21</f>
        <v>63</v>
      </c>
      <c r="Z19" s="285">
        <f t="shared" si="3"/>
        <v>24</v>
      </c>
      <c r="AA19" s="87" t="str">
        <f t="shared" si="4"/>
        <v xml:space="preserve"> </v>
      </c>
    </row>
    <row r="20" spans="1:28" x14ac:dyDescent="0.4">
      <c r="A20" s="85">
        <v>18</v>
      </c>
      <c r="B20" s="86" t="s">
        <v>32</v>
      </c>
      <c r="C20" s="85" t="s">
        <v>9</v>
      </c>
      <c r="D20" s="123">
        <v>852.80571948378952</v>
      </c>
      <c r="E20" s="123">
        <v>0.30999999999998806</v>
      </c>
      <c r="F20" s="182">
        <f>purchase!T22</f>
        <v>6.2</v>
      </c>
      <c r="G20" s="182">
        <f t="shared" si="2"/>
        <v>6.5099999999999882</v>
      </c>
      <c r="H20" s="121"/>
      <c r="I20" s="188">
        <v>0.3</v>
      </c>
      <c r="J20" s="121">
        <v>0.2</v>
      </c>
      <c r="K20" s="188">
        <v>0.5</v>
      </c>
      <c r="L20" s="121">
        <v>6</v>
      </c>
      <c r="M20" s="188">
        <v>4.8</v>
      </c>
      <c r="N20" s="121"/>
      <c r="O20" s="188">
        <v>0.4</v>
      </c>
      <c r="P20" s="121"/>
      <c r="Q20" s="188"/>
      <c r="R20" s="121"/>
      <c r="S20" s="188"/>
      <c r="T20" s="121"/>
      <c r="U20" s="188"/>
      <c r="V20" s="121"/>
      <c r="W20" s="188"/>
      <c r="X20" s="186">
        <f t="shared" si="1"/>
        <v>6</v>
      </c>
      <c r="Y20" s="119">
        <f>purchase!U22</f>
        <v>862.90322580645159</v>
      </c>
      <c r="Z20" s="285">
        <f t="shared" si="3"/>
        <v>0.50999999999998824</v>
      </c>
      <c r="AA20" s="87" t="str">
        <f t="shared" si="4"/>
        <v>NZ</v>
      </c>
    </row>
    <row r="21" spans="1:28" x14ac:dyDescent="0.4">
      <c r="A21" s="85">
        <v>19</v>
      </c>
      <c r="B21" s="86" t="s">
        <v>33</v>
      </c>
      <c r="C21" s="85" t="s">
        <v>9</v>
      </c>
      <c r="D21" s="123">
        <v>191.42857142857142</v>
      </c>
      <c r="E21" s="123">
        <v>2</v>
      </c>
      <c r="F21" s="182">
        <f>purchase!T23</f>
        <v>4</v>
      </c>
      <c r="G21" s="182">
        <f t="shared" si="2"/>
        <v>6</v>
      </c>
      <c r="H21" s="121"/>
      <c r="I21" s="188"/>
      <c r="J21" s="121"/>
      <c r="K21" s="188"/>
      <c r="L21" s="121">
        <v>4</v>
      </c>
      <c r="M21" s="188">
        <v>6</v>
      </c>
      <c r="N21" s="121"/>
      <c r="O21" s="188"/>
      <c r="P21" s="121"/>
      <c r="Q21" s="188"/>
      <c r="R21" s="121"/>
      <c r="S21" s="188"/>
      <c r="T21" s="121"/>
      <c r="U21" s="188"/>
      <c r="V21" s="121"/>
      <c r="W21" s="188"/>
      <c r="X21" s="186">
        <f t="shared" si="1"/>
        <v>6</v>
      </c>
      <c r="Y21" s="119">
        <f>purchase!U23</f>
        <v>220</v>
      </c>
      <c r="Z21" s="285">
        <f t="shared" si="3"/>
        <v>0</v>
      </c>
      <c r="AA21" s="87" t="str">
        <f t="shared" si="4"/>
        <v>০</v>
      </c>
    </row>
    <row r="22" spans="1:28" x14ac:dyDescent="0.4">
      <c r="A22" s="85">
        <v>20</v>
      </c>
      <c r="B22" s="86" t="s">
        <v>34</v>
      </c>
      <c r="C22" s="85" t="s">
        <v>31</v>
      </c>
      <c r="D22" s="123">
        <v>2.3213038448809602</v>
      </c>
      <c r="E22" s="123">
        <v>447</v>
      </c>
      <c r="F22" s="182">
        <f>purchase!T24</f>
        <v>1000</v>
      </c>
      <c r="G22" s="182">
        <f t="shared" si="2"/>
        <v>1447</v>
      </c>
      <c r="H22" s="121"/>
      <c r="I22" s="188"/>
      <c r="J22" s="121">
        <v>25</v>
      </c>
      <c r="K22" s="188">
        <v>25</v>
      </c>
      <c r="L22" s="121">
        <v>500</v>
      </c>
      <c r="M22" s="188">
        <v>500</v>
      </c>
      <c r="N22" s="121"/>
      <c r="O22" s="188"/>
      <c r="P22" s="121"/>
      <c r="Q22" s="188"/>
      <c r="R22" s="121"/>
      <c r="S22" s="188"/>
      <c r="T22" s="121"/>
      <c r="U22" s="188"/>
      <c r="V22" s="121"/>
      <c r="W22" s="188"/>
      <c r="X22" s="186">
        <f t="shared" si="1"/>
        <v>525</v>
      </c>
      <c r="Y22" s="119">
        <f>purchase!U24</f>
        <v>2.2999999999999998</v>
      </c>
      <c r="Z22" s="285">
        <f t="shared" si="3"/>
        <v>922</v>
      </c>
      <c r="AA22" s="87" t="str">
        <f t="shared" si="4"/>
        <v xml:space="preserve"> </v>
      </c>
    </row>
    <row r="23" spans="1:28" x14ac:dyDescent="0.4">
      <c r="A23" s="85">
        <v>21</v>
      </c>
      <c r="B23" s="86" t="s">
        <v>35</v>
      </c>
      <c r="C23" s="85" t="s">
        <v>31</v>
      </c>
      <c r="D23" s="123">
        <v>168.33333333333334</v>
      </c>
      <c r="E23" s="123">
        <v>0</v>
      </c>
      <c r="F23" s="182">
        <f>purchase!T25</f>
        <v>0</v>
      </c>
      <c r="G23" s="182">
        <f t="shared" si="2"/>
        <v>0</v>
      </c>
      <c r="H23" s="121"/>
      <c r="I23" s="188"/>
      <c r="J23" s="121"/>
      <c r="K23" s="188"/>
      <c r="L23" s="121"/>
      <c r="M23" s="188"/>
      <c r="N23" s="121"/>
      <c r="O23" s="188"/>
      <c r="P23" s="121"/>
      <c r="Q23" s="188"/>
      <c r="R23" s="121"/>
      <c r="S23" s="188"/>
      <c r="T23" s="121"/>
      <c r="U23" s="188"/>
      <c r="V23" s="121"/>
      <c r="W23" s="188"/>
      <c r="X23" s="186">
        <f t="shared" si="1"/>
        <v>0</v>
      </c>
      <c r="Y23" s="119">
        <f>purchase!U25</f>
        <v>168.33333333333334</v>
      </c>
      <c r="Z23" s="285">
        <f t="shared" si="3"/>
        <v>0</v>
      </c>
      <c r="AA23" s="87" t="str">
        <f t="shared" si="4"/>
        <v>০</v>
      </c>
    </row>
    <row r="24" spans="1:28" x14ac:dyDescent="0.4">
      <c r="A24" s="85">
        <v>22</v>
      </c>
      <c r="B24" s="86" t="s">
        <v>36</v>
      </c>
      <c r="C24" s="85" t="s">
        <v>31</v>
      </c>
      <c r="D24" s="123">
        <v>400</v>
      </c>
      <c r="E24" s="123">
        <v>0</v>
      </c>
      <c r="F24" s="182">
        <f>purchase!T26</f>
        <v>0</v>
      </c>
      <c r="G24" s="182">
        <f t="shared" si="2"/>
        <v>0</v>
      </c>
      <c r="H24" s="121"/>
      <c r="I24" s="188"/>
      <c r="J24" s="121"/>
      <c r="K24" s="188"/>
      <c r="L24" s="121"/>
      <c r="M24" s="188"/>
      <c r="N24" s="121"/>
      <c r="O24" s="188"/>
      <c r="P24" s="121"/>
      <c r="Q24" s="188"/>
      <c r="R24" s="121"/>
      <c r="S24" s="188"/>
      <c r="T24" s="121"/>
      <c r="U24" s="188"/>
      <c r="V24" s="121"/>
      <c r="W24" s="188"/>
      <c r="X24" s="186">
        <f t="shared" si="1"/>
        <v>0</v>
      </c>
      <c r="Y24" s="119">
        <f>purchase!U26</f>
        <v>400</v>
      </c>
      <c r="Z24" s="285">
        <f t="shared" si="3"/>
        <v>0</v>
      </c>
      <c r="AA24" s="87" t="str">
        <f t="shared" si="4"/>
        <v>০</v>
      </c>
    </row>
    <row r="25" spans="1:28" x14ac:dyDescent="0.4">
      <c r="A25" s="85">
        <v>23</v>
      </c>
      <c r="B25" s="86" t="s">
        <v>37</v>
      </c>
      <c r="C25" s="85" t="s">
        <v>31</v>
      </c>
      <c r="D25" s="123">
        <v>245</v>
      </c>
      <c r="E25" s="123">
        <v>2</v>
      </c>
      <c r="F25" s="182">
        <f>purchase!T27</f>
        <v>0</v>
      </c>
      <c r="G25" s="182">
        <f>E25+F25</f>
        <v>2</v>
      </c>
      <c r="H25" s="121"/>
      <c r="I25" s="188"/>
      <c r="J25" s="121"/>
      <c r="K25" s="188"/>
      <c r="L25" s="121"/>
      <c r="M25" s="188"/>
      <c r="N25" s="121"/>
      <c r="O25" s="188"/>
      <c r="P25" s="121"/>
      <c r="Q25" s="188"/>
      <c r="R25" s="121"/>
      <c r="S25" s="188"/>
      <c r="T25" s="121"/>
      <c r="U25" s="188"/>
      <c r="V25" s="121"/>
      <c r="W25" s="188"/>
      <c r="X25" s="186">
        <f t="shared" si="1"/>
        <v>0</v>
      </c>
      <c r="Y25" s="119">
        <f>purchase!U27</f>
        <v>245</v>
      </c>
      <c r="Z25" s="285">
        <f t="shared" si="3"/>
        <v>2</v>
      </c>
      <c r="AA25" s="87" t="str">
        <f t="shared" si="4"/>
        <v xml:space="preserve"> </v>
      </c>
    </row>
    <row r="26" spans="1:28" x14ac:dyDescent="0.4">
      <c r="A26" s="85">
        <v>24</v>
      </c>
      <c r="B26" s="86" t="s">
        <v>317</v>
      </c>
      <c r="C26" s="85" t="s">
        <v>31</v>
      </c>
      <c r="D26" s="123">
        <v>0</v>
      </c>
      <c r="E26" s="123">
        <v>0</v>
      </c>
      <c r="F26" s="182">
        <f>purchase!T28</f>
        <v>0</v>
      </c>
      <c r="G26" s="182">
        <f>E26+F26</f>
        <v>0</v>
      </c>
      <c r="H26" s="121"/>
      <c r="I26" s="188"/>
      <c r="J26" s="121"/>
      <c r="K26" s="188"/>
      <c r="L26" s="121"/>
      <c r="M26" s="188"/>
      <c r="N26" s="121"/>
      <c r="O26" s="188"/>
      <c r="P26" s="121"/>
      <c r="Q26" s="188"/>
      <c r="R26" s="121"/>
      <c r="S26" s="188"/>
      <c r="T26" s="121"/>
      <c r="U26" s="188"/>
      <c r="V26" s="121"/>
      <c r="W26" s="188"/>
      <c r="X26" s="186">
        <f t="shared" si="1"/>
        <v>0</v>
      </c>
      <c r="Y26" s="119">
        <f>purchase!U28</f>
        <v>0</v>
      </c>
      <c r="Z26" s="285">
        <f t="shared" si="3"/>
        <v>0</v>
      </c>
      <c r="AA26" s="87" t="str">
        <f t="shared" si="4"/>
        <v>০</v>
      </c>
    </row>
    <row r="27" spans="1:28" x14ac:dyDescent="0.4">
      <c r="A27" s="85">
        <v>25</v>
      </c>
      <c r="B27" s="86" t="s">
        <v>38</v>
      </c>
      <c r="C27" s="85" t="s">
        <v>31</v>
      </c>
      <c r="D27" s="123">
        <v>161.25</v>
      </c>
      <c r="E27" s="123">
        <v>3</v>
      </c>
      <c r="F27" s="182">
        <f>purchase!T29</f>
        <v>0</v>
      </c>
      <c r="G27" s="182">
        <f t="shared" si="2"/>
        <v>3</v>
      </c>
      <c r="H27" s="121"/>
      <c r="I27" s="188"/>
      <c r="J27" s="121"/>
      <c r="K27" s="188"/>
      <c r="L27" s="121"/>
      <c r="M27" s="188"/>
      <c r="N27" s="121"/>
      <c r="O27" s="188"/>
      <c r="P27" s="121"/>
      <c r="Q27" s="188"/>
      <c r="R27" s="121"/>
      <c r="S27" s="188"/>
      <c r="T27" s="121"/>
      <c r="U27" s="188"/>
      <c r="V27" s="121"/>
      <c r="W27" s="188"/>
      <c r="X27" s="186">
        <f t="shared" si="1"/>
        <v>0</v>
      </c>
      <c r="Y27" s="119">
        <f>purchase!U29</f>
        <v>161.25</v>
      </c>
      <c r="Z27" s="285">
        <f t="shared" si="3"/>
        <v>3</v>
      </c>
      <c r="AA27" s="87" t="str">
        <f t="shared" si="4"/>
        <v xml:space="preserve"> </v>
      </c>
    </row>
    <row r="28" spans="1:28" x14ac:dyDescent="0.4">
      <c r="A28" s="85">
        <v>26</v>
      </c>
      <c r="B28" s="86" t="s">
        <v>39</v>
      </c>
      <c r="C28" s="85" t="s">
        <v>9</v>
      </c>
      <c r="D28" s="123">
        <v>104</v>
      </c>
      <c r="E28" s="123">
        <v>1</v>
      </c>
      <c r="F28" s="182">
        <f>purchase!T30</f>
        <v>0</v>
      </c>
      <c r="G28" s="182">
        <f t="shared" si="2"/>
        <v>1</v>
      </c>
      <c r="H28" s="121"/>
      <c r="I28" s="188"/>
      <c r="J28" s="121"/>
      <c r="K28" s="188"/>
      <c r="L28" s="121"/>
      <c r="M28" s="188"/>
      <c r="N28" s="121"/>
      <c r="O28" s="188"/>
      <c r="P28" s="121"/>
      <c r="Q28" s="188"/>
      <c r="R28" s="121"/>
      <c r="S28" s="188"/>
      <c r="T28" s="121"/>
      <c r="U28" s="188"/>
      <c r="V28" s="121"/>
      <c r="W28" s="188"/>
      <c r="X28" s="186">
        <f t="shared" si="1"/>
        <v>0</v>
      </c>
      <c r="Y28" s="119">
        <f>purchase!U30</f>
        <v>104</v>
      </c>
      <c r="Z28" s="285">
        <f t="shared" si="3"/>
        <v>1</v>
      </c>
      <c r="AA28" s="87" t="str">
        <f t="shared" si="4"/>
        <v xml:space="preserve"> </v>
      </c>
    </row>
    <row r="29" spans="1:28" x14ac:dyDescent="0.4">
      <c r="A29" s="85">
        <v>27</v>
      </c>
      <c r="B29" s="86" t="s">
        <v>40</v>
      </c>
      <c r="C29" s="85" t="s">
        <v>9</v>
      </c>
      <c r="D29" s="123">
        <v>289090.90909090912</v>
      </c>
      <c r="E29" s="123">
        <v>0</v>
      </c>
      <c r="F29" s="182">
        <f>purchase!T31</f>
        <v>5.0000000000000001E-3</v>
      </c>
      <c r="G29" s="182">
        <f t="shared" si="2"/>
        <v>5.0000000000000001E-3</v>
      </c>
      <c r="H29" s="121"/>
      <c r="I29" s="188"/>
      <c r="J29" s="121"/>
      <c r="K29" s="188"/>
      <c r="L29" s="121">
        <v>5.0000000000000001E-3</v>
      </c>
      <c r="M29" s="188">
        <v>5.0000000000000001E-3</v>
      </c>
      <c r="N29" s="121"/>
      <c r="O29" s="188"/>
      <c r="P29" s="121"/>
      <c r="Q29" s="188"/>
      <c r="R29" s="121"/>
      <c r="S29" s="188"/>
      <c r="T29" s="121"/>
      <c r="U29" s="188"/>
      <c r="V29" s="121"/>
      <c r="W29" s="188"/>
      <c r="X29" s="186">
        <f t="shared" si="1"/>
        <v>5.0000000000000001E-3</v>
      </c>
      <c r="Y29" s="119">
        <f>purchase!U31</f>
        <v>270000</v>
      </c>
      <c r="Z29" s="285">
        <f t="shared" si="3"/>
        <v>0</v>
      </c>
      <c r="AA29" s="87" t="str">
        <f t="shared" si="4"/>
        <v>০</v>
      </c>
    </row>
    <row r="30" spans="1:28" x14ac:dyDescent="0.4">
      <c r="A30" s="85">
        <v>28</v>
      </c>
      <c r="B30" s="86" t="s">
        <v>41</v>
      </c>
      <c r="C30" s="85" t="s">
        <v>9</v>
      </c>
      <c r="D30" s="123">
        <v>2504.5045045045049</v>
      </c>
      <c r="E30" s="123">
        <v>0.72</v>
      </c>
      <c r="F30" s="182">
        <f>purchase!T32</f>
        <v>0</v>
      </c>
      <c r="G30" s="182">
        <f t="shared" si="2"/>
        <v>0.72</v>
      </c>
      <c r="H30" s="121"/>
      <c r="I30" s="188"/>
      <c r="J30" s="121"/>
      <c r="K30" s="188"/>
      <c r="L30" s="121">
        <v>0.1</v>
      </c>
      <c r="M30" s="188">
        <v>0.1</v>
      </c>
      <c r="N30" s="121"/>
      <c r="O30" s="188"/>
      <c r="P30" s="121"/>
      <c r="Q30" s="188"/>
      <c r="R30" s="121"/>
      <c r="S30" s="188"/>
      <c r="T30" s="121"/>
      <c r="U30" s="188"/>
      <c r="V30" s="121"/>
      <c r="W30" s="188"/>
      <c r="X30" s="186">
        <f t="shared" si="1"/>
        <v>0.1</v>
      </c>
      <c r="Y30" s="119">
        <f>purchase!U32</f>
        <v>2504.5045045045049</v>
      </c>
      <c r="Z30" s="285">
        <f t="shared" si="3"/>
        <v>0.62</v>
      </c>
      <c r="AA30" s="87" t="str">
        <f t="shared" si="4"/>
        <v>NZ</v>
      </c>
    </row>
    <row r="31" spans="1:28" x14ac:dyDescent="0.4">
      <c r="A31" s="85">
        <v>29</v>
      </c>
      <c r="B31" s="86" t="s">
        <v>42</v>
      </c>
      <c r="C31" s="85" t="s">
        <v>9</v>
      </c>
      <c r="D31" s="123">
        <v>100</v>
      </c>
      <c r="E31" s="123">
        <v>0.29999999999999993</v>
      </c>
      <c r="F31" s="182">
        <f>purchase!T33</f>
        <v>0</v>
      </c>
      <c r="G31" s="182">
        <f t="shared" si="2"/>
        <v>0.29999999999999993</v>
      </c>
      <c r="H31" s="121"/>
      <c r="I31" s="188"/>
      <c r="J31" s="121"/>
      <c r="K31" s="188"/>
      <c r="L31" s="121"/>
      <c r="M31" s="188"/>
      <c r="N31" s="121"/>
      <c r="O31" s="188"/>
      <c r="P31" s="121"/>
      <c r="Q31" s="188"/>
      <c r="R31" s="121"/>
      <c r="S31" s="188"/>
      <c r="T31" s="121"/>
      <c r="U31" s="188"/>
      <c r="V31" s="121"/>
      <c r="W31" s="188"/>
      <c r="X31" s="186">
        <f t="shared" si="1"/>
        <v>0</v>
      </c>
      <c r="Y31" s="119">
        <f>purchase!U33</f>
        <v>100</v>
      </c>
      <c r="Z31" s="285">
        <f t="shared" si="3"/>
        <v>0.29999999999999993</v>
      </c>
      <c r="AA31" s="87" t="str">
        <f t="shared" si="4"/>
        <v>NZ</v>
      </c>
    </row>
    <row r="32" spans="1:28" x14ac:dyDescent="0.4">
      <c r="A32" s="85">
        <v>30</v>
      </c>
      <c r="B32" s="86" t="s">
        <v>43</v>
      </c>
      <c r="C32" s="85" t="s">
        <v>31</v>
      </c>
      <c r="D32" s="123">
        <v>130</v>
      </c>
      <c r="E32" s="123">
        <v>0</v>
      </c>
      <c r="F32" s="182">
        <f>purchase!T34</f>
        <v>0</v>
      </c>
      <c r="G32" s="182">
        <f t="shared" si="2"/>
        <v>0</v>
      </c>
      <c r="H32" s="121"/>
      <c r="I32" s="188"/>
      <c r="J32" s="121"/>
      <c r="K32" s="188"/>
      <c r="L32" s="121"/>
      <c r="M32" s="188"/>
      <c r="N32" s="121"/>
      <c r="O32" s="188"/>
      <c r="P32" s="121"/>
      <c r="Q32" s="188"/>
      <c r="R32" s="121"/>
      <c r="S32" s="188"/>
      <c r="T32" s="121"/>
      <c r="U32" s="188"/>
      <c r="V32" s="121"/>
      <c r="W32" s="188"/>
      <c r="X32" s="186">
        <f t="shared" si="1"/>
        <v>0</v>
      </c>
      <c r="Y32" s="119">
        <f>purchase!U34</f>
        <v>130</v>
      </c>
      <c r="Z32" s="285">
        <f t="shared" si="3"/>
        <v>0</v>
      </c>
      <c r="AA32" s="87" t="str">
        <f t="shared" si="4"/>
        <v>০</v>
      </c>
    </row>
    <row r="33" spans="1:27" x14ac:dyDescent="0.4">
      <c r="A33" s="85">
        <v>31</v>
      </c>
      <c r="B33" s="86" t="s">
        <v>44</v>
      </c>
      <c r="C33" s="85" t="s">
        <v>31</v>
      </c>
      <c r="D33" s="123">
        <v>0</v>
      </c>
      <c r="E33" s="123">
        <v>0</v>
      </c>
      <c r="F33" s="182">
        <f>purchase!T35</f>
        <v>0</v>
      </c>
      <c r="G33" s="182">
        <f t="shared" si="2"/>
        <v>0</v>
      </c>
      <c r="H33" s="121"/>
      <c r="I33" s="188"/>
      <c r="J33" s="121"/>
      <c r="K33" s="188"/>
      <c r="L33" s="121"/>
      <c r="M33" s="188"/>
      <c r="N33" s="121"/>
      <c r="O33" s="188"/>
      <c r="P33" s="121"/>
      <c r="Q33" s="188"/>
      <c r="R33" s="121"/>
      <c r="S33" s="188"/>
      <c r="T33" s="121"/>
      <c r="U33" s="188"/>
      <c r="V33" s="121"/>
      <c r="W33" s="188"/>
      <c r="X33" s="186">
        <f t="shared" si="1"/>
        <v>0</v>
      </c>
      <c r="Y33" s="119">
        <f>purchase!U35</f>
        <v>0</v>
      </c>
      <c r="Z33" s="285">
        <f t="shared" si="3"/>
        <v>0</v>
      </c>
      <c r="AA33" s="87" t="str">
        <f t="shared" si="4"/>
        <v>০</v>
      </c>
    </row>
    <row r="34" spans="1:27" x14ac:dyDescent="0.4">
      <c r="A34" s="85">
        <v>32</v>
      </c>
      <c r="B34" s="86" t="s">
        <v>45</v>
      </c>
      <c r="C34" s="85" t="s">
        <v>31</v>
      </c>
      <c r="D34" s="123">
        <v>154.1923448574471</v>
      </c>
      <c r="E34" s="123">
        <v>28</v>
      </c>
      <c r="F34" s="182">
        <f>purchase!T36</f>
        <v>0</v>
      </c>
      <c r="G34" s="182">
        <f t="shared" si="2"/>
        <v>28</v>
      </c>
      <c r="H34" s="121">
        <v>2</v>
      </c>
      <c r="I34" s="188">
        <v>2</v>
      </c>
      <c r="J34" s="121">
        <v>1</v>
      </c>
      <c r="K34" s="188">
        <v>1</v>
      </c>
      <c r="L34" s="121">
        <v>10</v>
      </c>
      <c r="M34" s="188">
        <v>11</v>
      </c>
      <c r="N34" s="121">
        <v>1</v>
      </c>
      <c r="O34" s="188">
        <v>1</v>
      </c>
      <c r="P34" s="121"/>
      <c r="Q34" s="188"/>
      <c r="R34" s="121"/>
      <c r="S34" s="188"/>
      <c r="T34" s="121"/>
      <c r="U34" s="188"/>
      <c r="V34" s="121"/>
      <c r="W34" s="188"/>
      <c r="X34" s="186">
        <f t="shared" si="1"/>
        <v>15</v>
      </c>
      <c r="Y34" s="119">
        <f>purchase!U36</f>
        <v>154.1923448574471</v>
      </c>
      <c r="Z34" s="285">
        <f t="shared" si="3"/>
        <v>13</v>
      </c>
      <c r="AA34" s="87" t="str">
        <f t="shared" si="4"/>
        <v xml:space="preserve"> </v>
      </c>
    </row>
    <row r="35" spans="1:27" x14ac:dyDescent="0.4">
      <c r="A35" s="85">
        <v>33</v>
      </c>
      <c r="B35" s="86" t="s">
        <v>46</v>
      </c>
      <c r="C35" s="85" t="s">
        <v>9</v>
      </c>
      <c r="D35" s="123">
        <v>158.75</v>
      </c>
      <c r="E35" s="123">
        <v>1</v>
      </c>
      <c r="F35" s="182">
        <f>purchase!T37</f>
        <v>0</v>
      </c>
      <c r="G35" s="182">
        <f t="shared" si="2"/>
        <v>1</v>
      </c>
      <c r="H35" s="121"/>
      <c r="I35" s="188"/>
      <c r="J35" s="121"/>
      <c r="K35" s="188"/>
      <c r="L35" s="121"/>
      <c r="M35" s="188"/>
      <c r="N35" s="121"/>
      <c r="O35" s="188">
        <v>0.25</v>
      </c>
      <c r="P35" s="121"/>
      <c r="Q35" s="188"/>
      <c r="R35" s="121"/>
      <c r="S35" s="188"/>
      <c r="T35" s="121"/>
      <c r="U35" s="188"/>
      <c r="V35" s="121"/>
      <c r="W35" s="188"/>
      <c r="X35" s="186">
        <f t="shared" si="1"/>
        <v>0.25</v>
      </c>
      <c r="Y35" s="119">
        <f>purchase!U37</f>
        <v>158.75</v>
      </c>
      <c r="Z35" s="285">
        <f t="shared" si="3"/>
        <v>0.75</v>
      </c>
      <c r="AA35" s="87" t="str">
        <f t="shared" si="4"/>
        <v>NZ</v>
      </c>
    </row>
    <row r="36" spans="1:27" x14ac:dyDescent="0.4">
      <c r="A36" s="85">
        <v>34</v>
      </c>
      <c r="B36" s="86" t="s">
        <v>47</v>
      </c>
      <c r="C36" s="85" t="s">
        <v>9</v>
      </c>
      <c r="D36" s="123">
        <v>458.33333333333337</v>
      </c>
      <c r="E36" s="123">
        <v>0</v>
      </c>
      <c r="F36" s="182">
        <f>purchase!T38</f>
        <v>1</v>
      </c>
      <c r="G36" s="182">
        <f t="shared" si="2"/>
        <v>1</v>
      </c>
      <c r="H36" s="121"/>
      <c r="I36" s="188"/>
      <c r="J36" s="121"/>
      <c r="K36" s="188"/>
      <c r="L36" s="121">
        <v>1</v>
      </c>
      <c r="M36" s="188">
        <v>1</v>
      </c>
      <c r="N36" s="121"/>
      <c r="O36" s="188"/>
      <c r="P36" s="121"/>
      <c r="Q36" s="188"/>
      <c r="R36" s="121"/>
      <c r="S36" s="188"/>
      <c r="T36" s="121"/>
      <c r="U36" s="188"/>
      <c r="V36" s="121"/>
      <c r="W36" s="188"/>
      <c r="X36" s="186">
        <f t="shared" si="1"/>
        <v>1</v>
      </c>
      <c r="Y36" s="119">
        <f>purchase!U38</f>
        <v>400</v>
      </c>
      <c r="Z36" s="285">
        <f t="shared" si="3"/>
        <v>0</v>
      </c>
      <c r="AA36" s="87" t="str">
        <f t="shared" si="4"/>
        <v>০</v>
      </c>
    </row>
    <row r="37" spans="1:27" x14ac:dyDescent="0.4">
      <c r="A37" s="85">
        <v>35</v>
      </c>
      <c r="B37" s="86" t="s">
        <v>281</v>
      </c>
      <c r="C37" s="85" t="s">
        <v>9</v>
      </c>
      <c r="D37" s="123">
        <v>0</v>
      </c>
      <c r="E37" s="123">
        <v>0</v>
      </c>
      <c r="F37" s="182">
        <f>purchase!T39</f>
        <v>0</v>
      </c>
      <c r="G37" s="182">
        <f t="shared" si="2"/>
        <v>0</v>
      </c>
      <c r="H37" s="121"/>
      <c r="I37" s="188"/>
      <c r="J37" s="121"/>
      <c r="K37" s="188"/>
      <c r="L37" s="121"/>
      <c r="M37" s="188"/>
      <c r="N37" s="121"/>
      <c r="O37" s="188"/>
      <c r="P37" s="121"/>
      <c r="Q37" s="188"/>
      <c r="R37" s="121"/>
      <c r="S37" s="188"/>
      <c r="T37" s="121"/>
      <c r="U37" s="188"/>
      <c r="V37" s="121"/>
      <c r="W37" s="188"/>
      <c r="X37" s="186">
        <f t="shared" si="1"/>
        <v>0</v>
      </c>
      <c r="Y37" s="119">
        <f>purchase!U39</f>
        <v>0</v>
      </c>
      <c r="Z37" s="285">
        <f t="shared" si="3"/>
        <v>0</v>
      </c>
      <c r="AA37" s="87" t="str">
        <f t="shared" si="4"/>
        <v>০</v>
      </c>
    </row>
    <row r="38" spans="1:27" x14ac:dyDescent="0.4">
      <c r="A38" s="85">
        <v>36</v>
      </c>
      <c r="B38" s="86" t="s">
        <v>48</v>
      </c>
      <c r="C38" s="85" t="s">
        <v>9</v>
      </c>
      <c r="D38" s="123">
        <v>120</v>
      </c>
      <c r="E38" s="123">
        <v>0</v>
      </c>
      <c r="F38" s="182">
        <f>purchase!T40</f>
        <v>0</v>
      </c>
      <c r="G38" s="182">
        <f t="shared" si="2"/>
        <v>0</v>
      </c>
      <c r="H38" s="121"/>
      <c r="I38" s="188"/>
      <c r="J38" s="121"/>
      <c r="K38" s="188"/>
      <c r="L38" s="121"/>
      <c r="M38" s="188"/>
      <c r="N38" s="121"/>
      <c r="O38" s="188"/>
      <c r="P38" s="121"/>
      <c r="Q38" s="188"/>
      <c r="R38" s="121"/>
      <c r="S38" s="188"/>
      <c r="T38" s="121"/>
      <c r="U38" s="188"/>
      <c r="V38" s="121"/>
      <c r="W38" s="188"/>
      <c r="X38" s="186">
        <f t="shared" si="1"/>
        <v>0</v>
      </c>
      <c r="Y38" s="119">
        <f>purchase!U40</f>
        <v>120</v>
      </c>
      <c r="Z38" s="285">
        <f t="shared" si="3"/>
        <v>0</v>
      </c>
      <c r="AA38" s="87" t="str">
        <f t="shared" si="4"/>
        <v>০</v>
      </c>
    </row>
    <row r="39" spans="1:27" x14ac:dyDescent="0.4">
      <c r="A39" s="85">
        <v>37</v>
      </c>
      <c r="B39" s="86" t="s">
        <v>49</v>
      </c>
      <c r="C39" s="85" t="s">
        <v>9</v>
      </c>
      <c r="D39" s="123">
        <v>68.333333333333329</v>
      </c>
      <c r="E39" s="123">
        <v>0</v>
      </c>
      <c r="F39" s="182">
        <f>purchase!T41</f>
        <v>5</v>
      </c>
      <c r="G39" s="182">
        <f t="shared" si="2"/>
        <v>5</v>
      </c>
      <c r="H39" s="121"/>
      <c r="I39" s="188"/>
      <c r="J39" s="121"/>
      <c r="K39" s="188"/>
      <c r="L39" s="121">
        <v>5</v>
      </c>
      <c r="M39" s="188">
        <v>5</v>
      </c>
      <c r="N39" s="121"/>
      <c r="O39" s="188"/>
      <c r="P39" s="121"/>
      <c r="Q39" s="188"/>
      <c r="R39" s="121"/>
      <c r="S39" s="188"/>
      <c r="T39" s="121"/>
      <c r="U39" s="188"/>
      <c r="V39" s="121"/>
      <c r="W39" s="188"/>
      <c r="X39" s="186">
        <f t="shared" si="1"/>
        <v>5</v>
      </c>
      <c r="Y39" s="119">
        <f>purchase!U41</f>
        <v>60</v>
      </c>
      <c r="Z39" s="285">
        <f t="shared" si="3"/>
        <v>0</v>
      </c>
      <c r="AA39" s="87" t="str">
        <f t="shared" si="4"/>
        <v>০</v>
      </c>
    </row>
    <row r="40" spans="1:27" x14ac:dyDescent="0.4">
      <c r="A40" s="85">
        <v>38</v>
      </c>
      <c r="B40" s="86" t="s">
        <v>50</v>
      </c>
      <c r="C40" s="85" t="s">
        <v>31</v>
      </c>
      <c r="D40" s="123">
        <v>93.571428571428569</v>
      </c>
      <c r="E40" s="123">
        <v>0</v>
      </c>
      <c r="F40" s="182">
        <f>purchase!T42</f>
        <v>0</v>
      </c>
      <c r="G40" s="182">
        <f t="shared" si="2"/>
        <v>0</v>
      </c>
      <c r="H40" s="121"/>
      <c r="I40" s="188"/>
      <c r="J40" s="121"/>
      <c r="K40" s="188"/>
      <c r="L40" s="121"/>
      <c r="M40" s="188"/>
      <c r="N40" s="121"/>
      <c r="O40" s="188"/>
      <c r="P40" s="121"/>
      <c r="Q40" s="188"/>
      <c r="R40" s="121"/>
      <c r="S40" s="188"/>
      <c r="T40" s="121"/>
      <c r="U40" s="188"/>
      <c r="V40" s="121"/>
      <c r="W40" s="188"/>
      <c r="X40" s="186">
        <f t="shared" si="1"/>
        <v>0</v>
      </c>
      <c r="Y40" s="119">
        <f>purchase!U42</f>
        <v>93.571428571428569</v>
      </c>
      <c r="Z40" s="285">
        <f t="shared" si="3"/>
        <v>0</v>
      </c>
      <c r="AA40" s="87" t="str">
        <f t="shared" si="4"/>
        <v>০</v>
      </c>
    </row>
    <row r="41" spans="1:27" x14ac:dyDescent="0.4">
      <c r="A41" s="85">
        <v>39</v>
      </c>
      <c r="B41" s="86" t="s">
        <v>329</v>
      </c>
      <c r="C41" s="85" t="s">
        <v>31</v>
      </c>
      <c r="D41" s="123">
        <v>8</v>
      </c>
      <c r="E41" s="123">
        <v>56</v>
      </c>
      <c r="F41" s="182">
        <f>purchase!T43</f>
        <v>0</v>
      </c>
      <c r="G41" s="182">
        <f t="shared" si="2"/>
        <v>56</v>
      </c>
      <c r="H41" s="121"/>
      <c r="I41" s="188"/>
      <c r="J41" s="121"/>
      <c r="K41" s="188"/>
      <c r="L41" s="121">
        <v>500</v>
      </c>
      <c r="M41" s="188"/>
      <c r="N41" s="121"/>
      <c r="O41" s="188"/>
      <c r="P41" s="121"/>
      <c r="Q41" s="188"/>
      <c r="R41" s="121"/>
      <c r="S41" s="188"/>
      <c r="T41" s="121"/>
      <c r="U41" s="188"/>
      <c r="V41" s="121"/>
      <c r="W41" s="188"/>
      <c r="X41" s="186">
        <f t="shared" si="1"/>
        <v>0</v>
      </c>
      <c r="Y41" s="119">
        <f>purchase!U43</f>
        <v>8</v>
      </c>
      <c r="Z41" s="285">
        <f t="shared" si="3"/>
        <v>56</v>
      </c>
      <c r="AA41" s="87" t="str">
        <f t="shared" si="4"/>
        <v xml:space="preserve"> </v>
      </c>
    </row>
    <row r="42" spans="1:27" x14ac:dyDescent="0.4">
      <c r="A42" s="85">
        <v>40</v>
      </c>
      <c r="B42" s="86" t="s">
        <v>51</v>
      </c>
      <c r="C42" s="85" t="s">
        <v>31</v>
      </c>
      <c r="D42" s="123">
        <v>0</v>
      </c>
      <c r="E42" s="123">
        <v>0</v>
      </c>
      <c r="F42" s="182">
        <f>purchase!T44</f>
        <v>0</v>
      </c>
      <c r="G42" s="182">
        <f t="shared" si="2"/>
        <v>0</v>
      </c>
      <c r="H42" s="121"/>
      <c r="I42" s="188"/>
      <c r="J42" s="121"/>
      <c r="K42" s="188"/>
      <c r="L42" s="121"/>
      <c r="M42" s="188"/>
      <c r="N42" s="121"/>
      <c r="O42" s="188"/>
      <c r="P42" s="121"/>
      <c r="Q42" s="188"/>
      <c r="R42" s="121"/>
      <c r="S42" s="188"/>
      <c r="T42" s="121"/>
      <c r="U42" s="188"/>
      <c r="V42" s="121"/>
      <c r="W42" s="188"/>
      <c r="X42" s="186">
        <f t="shared" si="1"/>
        <v>0</v>
      </c>
      <c r="Y42" s="119">
        <f>purchase!U44</f>
        <v>0</v>
      </c>
      <c r="Z42" s="285">
        <f t="shared" si="3"/>
        <v>0</v>
      </c>
      <c r="AA42" s="87" t="str">
        <f t="shared" si="4"/>
        <v>০</v>
      </c>
    </row>
    <row r="43" spans="1:27" x14ac:dyDescent="0.4">
      <c r="A43" s="85">
        <v>41</v>
      </c>
      <c r="B43" s="86" t="s">
        <v>282</v>
      </c>
      <c r="C43" s="85" t="s">
        <v>31</v>
      </c>
      <c r="D43" s="123">
        <v>0.60014919995395422</v>
      </c>
      <c r="E43" s="123">
        <v>75</v>
      </c>
      <c r="F43" s="182">
        <f>purchase!T45</f>
        <v>0</v>
      </c>
      <c r="G43" s="182">
        <f t="shared" si="2"/>
        <v>75</v>
      </c>
      <c r="H43" s="121"/>
      <c r="I43" s="188"/>
      <c r="J43" s="121"/>
      <c r="K43" s="188"/>
      <c r="L43" s="121"/>
      <c r="M43" s="188"/>
      <c r="N43" s="121"/>
      <c r="O43" s="188"/>
      <c r="P43" s="121"/>
      <c r="Q43" s="188"/>
      <c r="R43" s="121"/>
      <c r="S43" s="188"/>
      <c r="T43" s="121"/>
      <c r="U43" s="188"/>
      <c r="V43" s="121"/>
      <c r="W43" s="188"/>
      <c r="X43" s="186">
        <f t="shared" si="1"/>
        <v>0</v>
      </c>
      <c r="Y43" s="119">
        <f>purchase!U45</f>
        <v>0.60014919995395422</v>
      </c>
      <c r="Z43" s="285">
        <f t="shared" si="3"/>
        <v>75</v>
      </c>
      <c r="AA43" s="87" t="str">
        <f t="shared" si="4"/>
        <v xml:space="preserve"> </v>
      </c>
    </row>
    <row r="44" spans="1:27" x14ac:dyDescent="0.4">
      <c r="A44" s="85">
        <v>42</v>
      </c>
      <c r="B44" s="86" t="s">
        <v>52</v>
      </c>
      <c r="C44" s="85" t="s">
        <v>31</v>
      </c>
      <c r="D44" s="123">
        <v>20</v>
      </c>
      <c r="E44" s="123">
        <v>0</v>
      </c>
      <c r="F44" s="182">
        <f>purchase!T46</f>
        <v>0</v>
      </c>
      <c r="G44" s="182">
        <f t="shared" si="2"/>
        <v>0</v>
      </c>
      <c r="H44" s="121"/>
      <c r="I44" s="188"/>
      <c r="J44" s="121"/>
      <c r="K44" s="188"/>
      <c r="L44" s="121"/>
      <c r="M44" s="188"/>
      <c r="N44" s="121"/>
      <c r="O44" s="188"/>
      <c r="P44" s="121"/>
      <c r="Q44" s="188"/>
      <c r="R44" s="121"/>
      <c r="S44" s="188"/>
      <c r="T44" s="121"/>
      <c r="U44" s="188"/>
      <c r="V44" s="121"/>
      <c r="W44" s="188"/>
      <c r="X44" s="186">
        <f t="shared" si="1"/>
        <v>0</v>
      </c>
      <c r="Y44" s="119">
        <f>purchase!U46</f>
        <v>20</v>
      </c>
      <c r="Z44" s="285">
        <f t="shared" si="3"/>
        <v>0</v>
      </c>
      <c r="AA44" s="87" t="str">
        <f t="shared" si="4"/>
        <v>০</v>
      </c>
    </row>
    <row r="45" spans="1:27" x14ac:dyDescent="0.4">
      <c r="A45" s="85">
        <v>43</v>
      </c>
      <c r="B45" s="86" t="s">
        <v>328</v>
      </c>
      <c r="C45" s="85" t="s">
        <v>31</v>
      </c>
      <c r="D45" s="123">
        <v>10.298931348028537</v>
      </c>
      <c r="E45" s="123">
        <v>439</v>
      </c>
      <c r="F45" s="182">
        <f>purchase!T47</f>
        <v>1000</v>
      </c>
      <c r="G45" s="182">
        <f t="shared" si="2"/>
        <v>1439</v>
      </c>
      <c r="H45" s="121"/>
      <c r="I45" s="188">
        <v>100</v>
      </c>
      <c r="J45" s="121"/>
      <c r="K45" s="188">
        <v>120</v>
      </c>
      <c r="L45" s="121">
        <v>500</v>
      </c>
      <c r="M45" s="188">
        <v>500</v>
      </c>
      <c r="N45" s="121"/>
      <c r="O45" s="188">
        <v>150</v>
      </c>
      <c r="P45" s="121"/>
      <c r="Q45" s="188"/>
      <c r="R45" s="121"/>
      <c r="S45" s="188"/>
      <c r="T45" s="121"/>
      <c r="U45" s="188"/>
      <c r="V45" s="121"/>
      <c r="W45" s="188"/>
      <c r="X45" s="186">
        <f t="shared" si="1"/>
        <v>870</v>
      </c>
      <c r="Y45" s="119">
        <f>purchase!U47</f>
        <v>10</v>
      </c>
      <c r="Z45" s="285">
        <f t="shared" si="3"/>
        <v>569</v>
      </c>
      <c r="AA45" s="87" t="str">
        <f t="shared" si="4"/>
        <v xml:space="preserve"> </v>
      </c>
    </row>
    <row r="46" spans="1:27" x14ac:dyDescent="0.4">
      <c r="A46" s="85">
        <v>44</v>
      </c>
      <c r="B46" s="86" t="s">
        <v>53</v>
      </c>
      <c r="C46" s="85" t="s">
        <v>31</v>
      </c>
      <c r="D46" s="123">
        <v>3.8032542527166182</v>
      </c>
      <c r="E46" s="123">
        <v>83</v>
      </c>
      <c r="F46" s="182">
        <f>purchase!T48</f>
        <v>0</v>
      </c>
      <c r="G46" s="182">
        <f t="shared" si="2"/>
        <v>83</v>
      </c>
      <c r="H46" s="121"/>
      <c r="I46" s="188"/>
      <c r="J46" s="121"/>
      <c r="K46" s="188"/>
      <c r="L46" s="121"/>
      <c r="M46" s="188"/>
      <c r="N46" s="121"/>
      <c r="O46" s="188"/>
      <c r="P46" s="121"/>
      <c r="Q46" s="188"/>
      <c r="R46" s="121"/>
      <c r="S46" s="188"/>
      <c r="T46" s="121"/>
      <c r="U46" s="188"/>
      <c r="V46" s="121"/>
      <c r="W46" s="188"/>
      <c r="X46" s="186">
        <f t="shared" si="1"/>
        <v>0</v>
      </c>
      <c r="Y46" s="119">
        <f>purchase!U48</f>
        <v>3.8032542527166182</v>
      </c>
      <c r="Z46" s="285">
        <f t="shared" si="3"/>
        <v>83</v>
      </c>
      <c r="AA46" s="87" t="str">
        <f t="shared" si="4"/>
        <v xml:space="preserve"> </v>
      </c>
    </row>
    <row r="47" spans="1:27" x14ac:dyDescent="0.4">
      <c r="A47" s="85">
        <v>45</v>
      </c>
      <c r="B47" s="86" t="s">
        <v>54</v>
      </c>
      <c r="C47" s="85" t="s">
        <v>31</v>
      </c>
      <c r="D47" s="123">
        <v>2.1545454545454548</v>
      </c>
      <c r="E47" s="123">
        <v>47</v>
      </c>
      <c r="F47" s="182">
        <f>purchase!T49</f>
        <v>0</v>
      </c>
      <c r="G47" s="182">
        <f t="shared" si="2"/>
        <v>47</v>
      </c>
      <c r="H47" s="121"/>
      <c r="I47" s="188"/>
      <c r="J47" s="121"/>
      <c r="K47" s="188"/>
      <c r="L47" s="121"/>
      <c r="M47" s="188"/>
      <c r="N47" s="121"/>
      <c r="O47" s="188"/>
      <c r="P47" s="121"/>
      <c r="Q47" s="188"/>
      <c r="R47" s="121"/>
      <c r="S47" s="188"/>
      <c r="T47" s="121"/>
      <c r="U47" s="188"/>
      <c r="V47" s="121"/>
      <c r="W47" s="188"/>
      <c r="X47" s="186">
        <f t="shared" si="1"/>
        <v>0</v>
      </c>
      <c r="Y47" s="119">
        <f>purchase!U49</f>
        <v>2.1545454545454548</v>
      </c>
      <c r="Z47" s="285">
        <f t="shared" si="3"/>
        <v>47</v>
      </c>
      <c r="AA47" s="87" t="str">
        <f t="shared" si="4"/>
        <v xml:space="preserve"> </v>
      </c>
    </row>
    <row r="48" spans="1:27" x14ac:dyDescent="0.4">
      <c r="A48" s="85">
        <v>46</v>
      </c>
      <c r="B48" s="86" t="s">
        <v>55</v>
      </c>
      <c r="C48" s="85" t="s">
        <v>31</v>
      </c>
      <c r="D48" s="123">
        <v>3.3</v>
      </c>
      <c r="E48" s="123">
        <v>0</v>
      </c>
      <c r="F48" s="182">
        <f>purchase!T50</f>
        <v>1000</v>
      </c>
      <c r="G48" s="182">
        <f t="shared" si="2"/>
        <v>1000</v>
      </c>
      <c r="H48" s="121"/>
      <c r="I48" s="188"/>
      <c r="J48" s="121"/>
      <c r="K48" s="188"/>
      <c r="L48" s="121">
        <v>1000</v>
      </c>
      <c r="M48" s="188">
        <v>1000</v>
      </c>
      <c r="N48" s="121"/>
      <c r="O48" s="188"/>
      <c r="P48" s="121"/>
      <c r="Q48" s="188"/>
      <c r="R48" s="121"/>
      <c r="S48" s="188"/>
      <c r="T48" s="121"/>
      <c r="U48" s="188"/>
      <c r="V48" s="121"/>
      <c r="W48" s="188"/>
      <c r="X48" s="186">
        <f t="shared" si="1"/>
        <v>1000</v>
      </c>
      <c r="Y48" s="119">
        <f>purchase!U50</f>
        <v>2.2000000000000002</v>
      </c>
      <c r="Z48" s="285">
        <f t="shared" si="3"/>
        <v>0</v>
      </c>
      <c r="AA48" s="87" t="str">
        <f t="shared" si="4"/>
        <v>০</v>
      </c>
    </row>
    <row r="49" spans="1:27" x14ac:dyDescent="0.4">
      <c r="A49" s="85">
        <v>47</v>
      </c>
      <c r="B49" s="86" t="s">
        <v>56</v>
      </c>
      <c r="C49" s="85" t="s">
        <v>31</v>
      </c>
      <c r="D49" s="123">
        <v>0</v>
      </c>
      <c r="E49" s="123">
        <v>0</v>
      </c>
      <c r="F49" s="182">
        <f>purchase!T51</f>
        <v>0</v>
      </c>
      <c r="G49" s="182">
        <f t="shared" si="2"/>
        <v>0</v>
      </c>
      <c r="H49" s="121"/>
      <c r="I49" s="188"/>
      <c r="J49" s="121"/>
      <c r="K49" s="188"/>
      <c r="L49" s="121"/>
      <c r="M49" s="188"/>
      <c r="N49" s="121"/>
      <c r="O49" s="188"/>
      <c r="P49" s="121"/>
      <c r="Q49" s="188"/>
      <c r="R49" s="121"/>
      <c r="S49" s="188"/>
      <c r="T49" s="121"/>
      <c r="U49" s="188"/>
      <c r="V49" s="121"/>
      <c r="W49" s="188"/>
      <c r="X49" s="186">
        <f t="shared" si="1"/>
        <v>0</v>
      </c>
      <c r="Y49" s="119">
        <f>purchase!U51</f>
        <v>0</v>
      </c>
      <c r="Z49" s="285">
        <f t="shared" si="3"/>
        <v>0</v>
      </c>
      <c r="AA49" s="87" t="str">
        <f t="shared" si="4"/>
        <v>০</v>
      </c>
    </row>
    <row r="50" spans="1:27" x14ac:dyDescent="0.4">
      <c r="A50" s="85">
        <v>48</v>
      </c>
      <c r="B50" s="86" t="s">
        <v>58</v>
      </c>
      <c r="C50" s="85" t="s">
        <v>31</v>
      </c>
      <c r="D50" s="123">
        <v>50</v>
      </c>
      <c r="E50" s="123">
        <v>0</v>
      </c>
      <c r="F50" s="182">
        <f>purchase!T52</f>
        <v>8</v>
      </c>
      <c r="G50" s="182">
        <f t="shared" si="2"/>
        <v>8</v>
      </c>
      <c r="H50" s="121"/>
      <c r="I50" s="188"/>
      <c r="J50" s="121"/>
      <c r="K50" s="188"/>
      <c r="L50" s="121">
        <v>8</v>
      </c>
      <c r="M50" s="188">
        <v>8</v>
      </c>
      <c r="N50" s="121"/>
      <c r="O50" s="188"/>
      <c r="P50" s="121"/>
      <c r="Q50" s="188"/>
      <c r="R50" s="121"/>
      <c r="S50" s="188"/>
      <c r="T50" s="121"/>
      <c r="U50" s="188"/>
      <c r="V50" s="121"/>
      <c r="W50" s="188"/>
      <c r="X50" s="186">
        <f t="shared" si="1"/>
        <v>8</v>
      </c>
      <c r="Y50" s="119">
        <f>purchase!U52</f>
        <v>60</v>
      </c>
      <c r="Z50" s="285">
        <f t="shared" si="3"/>
        <v>0</v>
      </c>
      <c r="AA50" s="87" t="str">
        <f t="shared" si="4"/>
        <v>০</v>
      </c>
    </row>
    <row r="51" spans="1:27" x14ac:dyDescent="0.4">
      <c r="A51" s="85">
        <v>49</v>
      </c>
      <c r="B51" s="86" t="s">
        <v>59</v>
      </c>
      <c r="C51" s="85" t="s">
        <v>31</v>
      </c>
      <c r="D51" s="123">
        <v>90</v>
      </c>
      <c r="E51" s="123">
        <v>0</v>
      </c>
      <c r="F51" s="182">
        <f>purchase!T53</f>
        <v>1</v>
      </c>
      <c r="G51" s="182">
        <f t="shared" si="2"/>
        <v>1</v>
      </c>
      <c r="H51" s="121"/>
      <c r="I51" s="188"/>
      <c r="J51" s="121"/>
      <c r="K51" s="188"/>
      <c r="L51" s="121">
        <v>1</v>
      </c>
      <c r="M51" s="188">
        <v>1</v>
      </c>
      <c r="N51" s="121"/>
      <c r="O51" s="188"/>
      <c r="P51" s="121"/>
      <c r="Q51" s="188"/>
      <c r="R51" s="121"/>
      <c r="S51" s="188"/>
      <c r="T51" s="121"/>
      <c r="U51" s="188"/>
      <c r="V51" s="121"/>
      <c r="W51" s="188"/>
      <c r="X51" s="186">
        <f t="shared" si="1"/>
        <v>1</v>
      </c>
      <c r="Y51" s="119">
        <f>purchase!U53</f>
        <v>80</v>
      </c>
      <c r="Z51" s="285">
        <f t="shared" si="3"/>
        <v>0</v>
      </c>
      <c r="AA51" s="87" t="str">
        <f t="shared" si="4"/>
        <v>০</v>
      </c>
    </row>
    <row r="52" spans="1:27" x14ac:dyDescent="0.4">
      <c r="A52" s="85">
        <v>50</v>
      </c>
      <c r="B52" s="86" t="s">
        <v>60</v>
      </c>
      <c r="C52" s="85" t="s">
        <v>61</v>
      </c>
      <c r="D52" s="123">
        <v>30</v>
      </c>
      <c r="E52" s="123">
        <v>0</v>
      </c>
      <c r="F52" s="182">
        <f>purchase!T54</f>
        <v>0</v>
      </c>
      <c r="G52" s="182">
        <f t="shared" si="2"/>
        <v>0</v>
      </c>
      <c r="H52" s="121"/>
      <c r="I52" s="188"/>
      <c r="J52" s="121"/>
      <c r="K52" s="188"/>
      <c r="L52" s="121"/>
      <c r="M52" s="188"/>
      <c r="N52" s="121"/>
      <c r="O52" s="188"/>
      <c r="P52" s="121"/>
      <c r="Q52" s="188"/>
      <c r="R52" s="121"/>
      <c r="S52" s="188"/>
      <c r="T52" s="121"/>
      <c r="U52" s="188"/>
      <c r="V52" s="121"/>
      <c r="W52" s="188"/>
      <c r="X52" s="186">
        <f t="shared" si="1"/>
        <v>0</v>
      </c>
      <c r="Y52" s="119">
        <f>purchase!U54</f>
        <v>30</v>
      </c>
      <c r="Z52" s="285">
        <f t="shared" si="3"/>
        <v>0</v>
      </c>
      <c r="AA52" s="87" t="str">
        <f t="shared" si="4"/>
        <v>০</v>
      </c>
    </row>
    <row r="53" spans="1:27" x14ac:dyDescent="0.4">
      <c r="A53" s="85">
        <v>51</v>
      </c>
      <c r="B53" s="86" t="s">
        <v>62</v>
      </c>
      <c r="C53" s="85" t="s">
        <v>31</v>
      </c>
      <c r="D53" s="123">
        <v>1.4697947214076246</v>
      </c>
      <c r="E53" s="123">
        <v>145</v>
      </c>
      <c r="F53" s="182">
        <f>purchase!T55</f>
        <v>0</v>
      </c>
      <c r="G53" s="182">
        <f t="shared" si="2"/>
        <v>145</v>
      </c>
      <c r="H53" s="121"/>
      <c r="I53" s="188"/>
      <c r="J53" s="121"/>
      <c r="K53" s="188"/>
      <c r="L53" s="121"/>
      <c r="M53" s="188"/>
      <c r="N53" s="121"/>
      <c r="O53" s="188"/>
      <c r="P53" s="121"/>
      <c r="Q53" s="188"/>
      <c r="R53" s="121"/>
      <c r="S53" s="188"/>
      <c r="T53" s="121"/>
      <c r="U53" s="188"/>
      <c r="V53" s="121"/>
      <c r="W53" s="188"/>
      <c r="X53" s="186">
        <f t="shared" si="1"/>
        <v>0</v>
      </c>
      <c r="Y53" s="119">
        <f>purchase!U55</f>
        <v>1.4697947214076246</v>
      </c>
      <c r="Z53" s="285">
        <f t="shared" si="3"/>
        <v>145</v>
      </c>
      <c r="AA53" s="87" t="str">
        <f t="shared" si="4"/>
        <v xml:space="preserve"> </v>
      </c>
    </row>
    <row r="54" spans="1:27" x14ac:dyDescent="0.4">
      <c r="A54" s="85">
        <v>52</v>
      </c>
      <c r="B54" s="86" t="s">
        <v>63</v>
      </c>
      <c r="C54" s="85" t="s">
        <v>31</v>
      </c>
      <c r="D54" s="123">
        <v>0.88</v>
      </c>
      <c r="E54" s="123">
        <v>0</v>
      </c>
      <c r="F54" s="182">
        <f>purchase!T56</f>
        <v>0</v>
      </c>
      <c r="G54" s="182">
        <f t="shared" si="2"/>
        <v>0</v>
      </c>
      <c r="H54" s="121"/>
      <c r="I54" s="188"/>
      <c r="J54" s="121"/>
      <c r="K54" s="188"/>
      <c r="L54" s="121"/>
      <c r="M54" s="188"/>
      <c r="N54" s="121"/>
      <c r="O54" s="188"/>
      <c r="P54" s="121"/>
      <c r="Q54" s="188"/>
      <c r="R54" s="121"/>
      <c r="S54" s="188"/>
      <c r="T54" s="121"/>
      <c r="U54" s="188"/>
      <c r="V54" s="121"/>
      <c r="W54" s="188"/>
      <c r="X54" s="186">
        <f t="shared" si="1"/>
        <v>0</v>
      </c>
      <c r="Y54" s="119">
        <f>purchase!U56</f>
        <v>0.88</v>
      </c>
      <c r="Z54" s="285">
        <f t="shared" si="3"/>
        <v>0</v>
      </c>
      <c r="AA54" s="87" t="str">
        <f t="shared" si="4"/>
        <v>০</v>
      </c>
    </row>
    <row r="55" spans="1:27" x14ac:dyDescent="0.4">
      <c r="A55" s="85">
        <v>53</v>
      </c>
      <c r="B55" s="86" t="s">
        <v>64</v>
      </c>
      <c r="C55" s="85" t="s">
        <v>31</v>
      </c>
      <c r="D55" s="123">
        <v>0.4</v>
      </c>
      <c r="E55" s="123">
        <v>0</v>
      </c>
      <c r="F55" s="182">
        <f>purchase!T57</f>
        <v>0</v>
      </c>
      <c r="G55" s="182">
        <f t="shared" si="2"/>
        <v>0</v>
      </c>
      <c r="H55" s="121"/>
      <c r="I55" s="188"/>
      <c r="J55" s="121"/>
      <c r="K55" s="188"/>
      <c r="L55" s="121"/>
      <c r="M55" s="188"/>
      <c r="N55" s="121"/>
      <c r="O55" s="188"/>
      <c r="P55" s="121"/>
      <c r="Q55" s="188"/>
      <c r="R55" s="121"/>
      <c r="S55" s="188"/>
      <c r="T55" s="121"/>
      <c r="U55" s="188"/>
      <c r="V55" s="121"/>
      <c r="W55" s="188"/>
      <c r="X55" s="186">
        <f t="shared" si="1"/>
        <v>0</v>
      </c>
      <c r="Y55" s="119">
        <f>purchase!U57</f>
        <v>0.4</v>
      </c>
      <c r="Z55" s="285">
        <f t="shared" si="3"/>
        <v>0</v>
      </c>
      <c r="AA55" s="87" t="str">
        <f t="shared" si="4"/>
        <v>০</v>
      </c>
    </row>
    <row r="56" spans="1:27" x14ac:dyDescent="0.4">
      <c r="A56" s="85">
        <v>54</v>
      </c>
      <c r="B56" s="86" t="s">
        <v>65</v>
      </c>
      <c r="C56" s="85" t="s">
        <v>31</v>
      </c>
      <c r="D56" s="123">
        <v>16.587301587301589</v>
      </c>
      <c r="E56" s="123">
        <v>0</v>
      </c>
      <c r="F56" s="182">
        <f>purchase!T58</f>
        <v>32</v>
      </c>
      <c r="G56" s="182">
        <f t="shared" si="2"/>
        <v>32</v>
      </c>
      <c r="H56" s="121">
        <v>3</v>
      </c>
      <c r="I56" s="188">
        <v>3</v>
      </c>
      <c r="J56" s="121">
        <v>3</v>
      </c>
      <c r="K56" s="188">
        <v>3</v>
      </c>
      <c r="L56" s="121">
        <v>20</v>
      </c>
      <c r="M56" s="188">
        <v>20</v>
      </c>
      <c r="N56" s="121">
        <v>4</v>
      </c>
      <c r="O56" s="188">
        <v>6</v>
      </c>
      <c r="P56" s="121"/>
      <c r="Q56" s="188"/>
      <c r="R56" s="121"/>
      <c r="S56" s="188"/>
      <c r="T56" s="121"/>
      <c r="U56" s="188"/>
      <c r="V56" s="121"/>
      <c r="W56" s="188"/>
      <c r="X56" s="186">
        <f t="shared" si="1"/>
        <v>32</v>
      </c>
      <c r="Y56" s="119">
        <f>purchase!U58</f>
        <v>18.96875</v>
      </c>
      <c r="Z56" s="285">
        <f t="shared" si="3"/>
        <v>0</v>
      </c>
      <c r="AA56" s="87" t="str">
        <f t="shared" si="4"/>
        <v>০</v>
      </c>
    </row>
    <row r="57" spans="1:27" x14ac:dyDescent="0.4">
      <c r="A57" s="85">
        <v>55</v>
      </c>
      <c r="B57" s="86" t="s">
        <v>66</v>
      </c>
      <c r="C57" s="85" t="s">
        <v>67</v>
      </c>
      <c r="D57" s="123">
        <v>563.63636363636363</v>
      </c>
      <c r="E57" s="123">
        <v>0</v>
      </c>
      <c r="F57" s="182">
        <f>purchase!T59</f>
        <v>4</v>
      </c>
      <c r="G57" s="182">
        <f t="shared" si="2"/>
        <v>4</v>
      </c>
      <c r="H57" s="121"/>
      <c r="I57" s="188"/>
      <c r="J57" s="121"/>
      <c r="K57" s="188"/>
      <c r="L57" s="121">
        <v>4</v>
      </c>
      <c r="M57" s="188">
        <v>4</v>
      </c>
      <c r="N57" s="121"/>
      <c r="O57" s="188"/>
      <c r="P57" s="121"/>
      <c r="Q57" s="188"/>
      <c r="R57" s="121"/>
      <c r="S57" s="188"/>
      <c r="T57" s="121"/>
      <c r="U57" s="188"/>
      <c r="V57" s="121"/>
      <c r="W57" s="188"/>
      <c r="X57" s="186">
        <f t="shared" si="1"/>
        <v>4</v>
      </c>
      <c r="Y57" s="119">
        <f>purchase!U59</f>
        <v>800</v>
      </c>
      <c r="Z57" s="285">
        <f t="shared" si="3"/>
        <v>0</v>
      </c>
      <c r="AA57" s="87" t="str">
        <f t="shared" si="4"/>
        <v>০</v>
      </c>
    </row>
    <row r="58" spans="1:27" x14ac:dyDescent="0.4">
      <c r="A58" s="85">
        <v>56</v>
      </c>
      <c r="B58" s="86" t="s">
        <v>68</v>
      </c>
      <c r="C58" s="85" t="s">
        <v>31</v>
      </c>
      <c r="D58" s="123">
        <v>134.23324918670784</v>
      </c>
      <c r="E58" s="123">
        <v>7.9499999999999993</v>
      </c>
      <c r="F58" s="182">
        <f>purchase!T60</f>
        <v>0</v>
      </c>
      <c r="G58" s="182">
        <f t="shared" si="2"/>
        <v>7.9499999999999993</v>
      </c>
      <c r="H58" s="121">
        <v>1</v>
      </c>
      <c r="I58" s="188"/>
      <c r="J58" s="121"/>
      <c r="K58" s="188"/>
      <c r="L58" s="121">
        <v>5</v>
      </c>
      <c r="M58" s="188"/>
      <c r="N58" s="121">
        <v>1</v>
      </c>
      <c r="O58" s="188"/>
      <c r="P58" s="121"/>
      <c r="Q58" s="188"/>
      <c r="R58" s="121"/>
      <c r="S58" s="188"/>
      <c r="T58" s="121"/>
      <c r="U58" s="188"/>
      <c r="V58" s="121"/>
      <c r="W58" s="188"/>
      <c r="X58" s="186">
        <f t="shared" si="1"/>
        <v>0</v>
      </c>
      <c r="Y58" s="119">
        <f>purchase!U60</f>
        <v>134.23324918670784</v>
      </c>
      <c r="Z58" s="285">
        <f t="shared" si="3"/>
        <v>7.9499999999999993</v>
      </c>
      <c r="AA58" s="87" t="str">
        <f t="shared" si="4"/>
        <v xml:space="preserve"> </v>
      </c>
    </row>
    <row r="59" spans="1:27" x14ac:dyDescent="0.4">
      <c r="A59" s="85">
        <v>57</v>
      </c>
      <c r="B59" s="86" t="s">
        <v>69</v>
      </c>
      <c r="C59" s="85" t="s">
        <v>31</v>
      </c>
      <c r="D59" s="123">
        <v>120</v>
      </c>
      <c r="E59" s="123">
        <v>0</v>
      </c>
      <c r="F59" s="182">
        <f>purchase!T61</f>
        <v>2</v>
      </c>
      <c r="G59" s="182">
        <f t="shared" si="2"/>
        <v>2</v>
      </c>
      <c r="H59" s="121"/>
      <c r="I59" s="188"/>
      <c r="J59" s="121"/>
      <c r="K59" s="188"/>
      <c r="L59" s="121">
        <v>2</v>
      </c>
      <c r="M59" s="188">
        <v>2</v>
      </c>
      <c r="N59" s="121"/>
      <c r="O59" s="188"/>
      <c r="P59" s="121"/>
      <c r="Q59" s="188"/>
      <c r="R59" s="121"/>
      <c r="S59" s="188"/>
      <c r="T59" s="121"/>
      <c r="U59" s="188"/>
      <c r="V59" s="121"/>
      <c r="W59" s="188"/>
      <c r="X59" s="186">
        <f t="shared" si="1"/>
        <v>2</v>
      </c>
      <c r="Y59" s="119">
        <f>purchase!U61</f>
        <v>150</v>
      </c>
      <c r="Z59" s="285">
        <f t="shared" si="3"/>
        <v>0</v>
      </c>
      <c r="AA59" s="87" t="str">
        <f t="shared" si="4"/>
        <v>০</v>
      </c>
    </row>
    <row r="60" spans="1:27" x14ac:dyDescent="0.4">
      <c r="A60" s="85">
        <v>58</v>
      </c>
      <c r="B60" s="86" t="s">
        <v>70</v>
      </c>
      <c r="C60" s="85" t="s">
        <v>26</v>
      </c>
      <c r="D60" s="123">
        <v>103.2916887034534</v>
      </c>
      <c r="E60" s="123">
        <v>0</v>
      </c>
      <c r="F60" s="182">
        <f>purchase!T62</f>
        <v>5</v>
      </c>
      <c r="G60" s="182">
        <f t="shared" si="2"/>
        <v>5</v>
      </c>
      <c r="H60" s="121">
        <v>1</v>
      </c>
      <c r="I60" s="188">
        <v>1</v>
      </c>
      <c r="J60" s="121"/>
      <c r="K60" s="188"/>
      <c r="L60" s="121">
        <v>2</v>
      </c>
      <c r="M60" s="188">
        <v>2</v>
      </c>
      <c r="N60" s="121">
        <v>1</v>
      </c>
      <c r="O60" s="188"/>
      <c r="P60" s="121"/>
      <c r="Q60" s="188"/>
      <c r="R60" s="121"/>
      <c r="S60" s="188"/>
      <c r="T60" s="121"/>
      <c r="U60" s="188"/>
      <c r="V60" s="121"/>
      <c r="W60" s="188"/>
      <c r="X60" s="186">
        <f t="shared" si="1"/>
        <v>3</v>
      </c>
      <c r="Y60" s="119">
        <f>purchase!U62</f>
        <v>90</v>
      </c>
      <c r="Z60" s="285">
        <f t="shared" si="3"/>
        <v>2</v>
      </c>
      <c r="AA60" s="87" t="str">
        <f t="shared" si="4"/>
        <v xml:space="preserve"> </v>
      </c>
    </row>
    <row r="61" spans="1:27" x14ac:dyDescent="0.4">
      <c r="A61" s="85">
        <v>59</v>
      </c>
      <c r="B61" s="86" t="s">
        <v>71</v>
      </c>
      <c r="C61" s="85" t="s">
        <v>9</v>
      </c>
      <c r="D61" s="123">
        <v>637.10019406717004</v>
      </c>
      <c r="E61" s="123">
        <v>0</v>
      </c>
      <c r="F61" s="182">
        <f>purchase!T63</f>
        <v>1.5</v>
      </c>
      <c r="G61" s="182">
        <f t="shared" si="2"/>
        <v>1.5</v>
      </c>
      <c r="H61" s="121"/>
      <c r="I61" s="188"/>
      <c r="J61" s="121">
        <v>0.2</v>
      </c>
      <c r="K61" s="188">
        <v>0.2</v>
      </c>
      <c r="L61" s="121">
        <v>1</v>
      </c>
      <c r="M61" s="188">
        <v>1</v>
      </c>
      <c r="N61" s="121">
        <v>0.2</v>
      </c>
      <c r="O61" s="188">
        <v>0.2</v>
      </c>
      <c r="P61" s="121"/>
      <c r="Q61" s="188"/>
      <c r="R61" s="121"/>
      <c r="S61" s="188"/>
      <c r="T61" s="121"/>
      <c r="U61" s="188"/>
      <c r="V61" s="121"/>
      <c r="W61" s="188"/>
      <c r="X61" s="186">
        <f t="shared" si="1"/>
        <v>1.4</v>
      </c>
      <c r="Y61" s="119">
        <f>purchase!U63</f>
        <v>593.33333333333337</v>
      </c>
      <c r="Z61" s="285">
        <f t="shared" si="3"/>
        <v>0.10000000000000009</v>
      </c>
      <c r="AA61" s="87" t="str">
        <f t="shared" si="4"/>
        <v>NZ</v>
      </c>
    </row>
    <row r="62" spans="1:27" x14ac:dyDescent="0.4">
      <c r="A62" s="85">
        <v>60</v>
      </c>
      <c r="B62" s="86" t="s">
        <v>72</v>
      </c>
      <c r="C62" s="85" t="s">
        <v>9</v>
      </c>
      <c r="D62" s="123">
        <v>648.23529411764707</v>
      </c>
      <c r="E62" s="123">
        <v>0</v>
      </c>
      <c r="F62" s="182">
        <f>purchase!T64</f>
        <v>2.7</v>
      </c>
      <c r="G62" s="182">
        <f t="shared" si="2"/>
        <v>2.7</v>
      </c>
      <c r="H62" s="121"/>
      <c r="I62" s="188"/>
      <c r="J62" s="121">
        <v>0.2</v>
      </c>
      <c r="K62" s="188">
        <v>0.2</v>
      </c>
      <c r="L62" s="121">
        <v>2</v>
      </c>
      <c r="M62" s="188">
        <v>2</v>
      </c>
      <c r="N62" s="121">
        <v>0.3</v>
      </c>
      <c r="O62" s="188">
        <v>0.3</v>
      </c>
      <c r="P62" s="121"/>
      <c r="Q62" s="188"/>
      <c r="R62" s="121"/>
      <c r="S62" s="188"/>
      <c r="T62" s="121"/>
      <c r="U62" s="188"/>
      <c r="V62" s="121"/>
      <c r="W62" s="188"/>
      <c r="X62" s="186">
        <f t="shared" si="1"/>
        <v>2.5</v>
      </c>
      <c r="Y62" s="119">
        <f>purchase!U64</f>
        <v>611.11111111111109</v>
      </c>
      <c r="Z62" s="285">
        <f t="shared" si="3"/>
        <v>0.20000000000000018</v>
      </c>
      <c r="AA62" s="87" t="str">
        <f t="shared" si="4"/>
        <v>NZ</v>
      </c>
    </row>
    <row r="63" spans="1:27" x14ac:dyDescent="0.4">
      <c r="A63" s="85">
        <v>61</v>
      </c>
      <c r="B63" s="86" t="s">
        <v>73</v>
      </c>
      <c r="C63" s="85" t="s">
        <v>9</v>
      </c>
      <c r="D63" s="123">
        <v>400</v>
      </c>
      <c r="E63" s="123">
        <v>0</v>
      </c>
      <c r="F63" s="182">
        <f>purchase!T65</f>
        <v>0</v>
      </c>
      <c r="G63" s="182">
        <f t="shared" si="2"/>
        <v>0</v>
      </c>
      <c r="H63" s="121"/>
      <c r="I63" s="188"/>
      <c r="J63" s="121"/>
      <c r="K63" s="188"/>
      <c r="L63" s="121">
        <v>0.2</v>
      </c>
      <c r="M63" s="188"/>
      <c r="N63" s="121"/>
      <c r="O63" s="188"/>
      <c r="P63" s="121"/>
      <c r="Q63" s="188"/>
      <c r="R63" s="121"/>
      <c r="S63" s="188"/>
      <c r="T63" s="121"/>
      <c r="U63" s="188"/>
      <c r="V63" s="121"/>
      <c r="W63" s="188"/>
      <c r="X63" s="186">
        <f t="shared" si="1"/>
        <v>0</v>
      </c>
      <c r="Y63" s="119">
        <f>purchase!U65</f>
        <v>400</v>
      </c>
      <c r="Z63" s="285">
        <f t="shared" si="3"/>
        <v>0</v>
      </c>
      <c r="AA63" s="87" t="str">
        <f t="shared" si="4"/>
        <v>০</v>
      </c>
    </row>
    <row r="64" spans="1:27" x14ac:dyDescent="0.4">
      <c r="A64" s="85">
        <v>62</v>
      </c>
      <c r="B64" s="86" t="s">
        <v>74</v>
      </c>
      <c r="C64" s="85" t="s">
        <v>9</v>
      </c>
      <c r="D64" s="123">
        <v>220</v>
      </c>
      <c r="E64" s="123">
        <v>0.3</v>
      </c>
      <c r="F64" s="182">
        <f>purchase!T66</f>
        <v>0</v>
      </c>
      <c r="G64" s="182">
        <f t="shared" si="2"/>
        <v>0.3</v>
      </c>
      <c r="H64" s="121"/>
      <c r="I64" s="188"/>
      <c r="J64" s="121"/>
      <c r="K64" s="188"/>
      <c r="L64" s="121"/>
      <c r="M64" s="188"/>
      <c r="N64" s="121"/>
      <c r="O64" s="188"/>
      <c r="P64" s="121"/>
      <c r="Q64" s="188"/>
      <c r="R64" s="121"/>
      <c r="S64" s="188"/>
      <c r="T64" s="121"/>
      <c r="U64" s="188"/>
      <c r="V64" s="121"/>
      <c r="W64" s="188"/>
      <c r="X64" s="186">
        <f t="shared" si="1"/>
        <v>0</v>
      </c>
      <c r="Y64" s="119">
        <f>purchase!U66</f>
        <v>220</v>
      </c>
      <c r="Z64" s="285">
        <f t="shared" si="3"/>
        <v>0.3</v>
      </c>
      <c r="AA64" s="87" t="str">
        <f t="shared" si="4"/>
        <v>NZ</v>
      </c>
    </row>
    <row r="65" spans="1:28" x14ac:dyDescent="0.4">
      <c r="A65" s="85">
        <v>63</v>
      </c>
      <c r="B65" s="86" t="s">
        <v>75</v>
      </c>
      <c r="C65" s="85" t="s">
        <v>9</v>
      </c>
      <c r="D65" s="123">
        <v>765.63465321068634</v>
      </c>
      <c r="E65" s="123">
        <v>0.64499999999999913</v>
      </c>
      <c r="F65" s="182">
        <f>purchase!T67</f>
        <v>0.5</v>
      </c>
      <c r="G65" s="182">
        <f t="shared" si="2"/>
        <v>1.1449999999999991</v>
      </c>
      <c r="H65" s="121"/>
      <c r="I65" s="188"/>
      <c r="J65" s="121"/>
      <c r="K65" s="188"/>
      <c r="L65" s="121">
        <v>0.5</v>
      </c>
      <c r="M65" s="188">
        <v>0.5</v>
      </c>
      <c r="N65" s="121">
        <v>0.1</v>
      </c>
      <c r="O65" s="188">
        <v>0.1</v>
      </c>
      <c r="P65" s="121"/>
      <c r="Q65" s="188"/>
      <c r="R65" s="121"/>
      <c r="S65" s="188"/>
      <c r="T65" s="121"/>
      <c r="U65" s="188"/>
      <c r="V65" s="121"/>
      <c r="W65" s="188"/>
      <c r="X65" s="186">
        <f t="shared" si="1"/>
        <v>0.6</v>
      </c>
      <c r="Y65" s="119">
        <f>purchase!U67</f>
        <v>720</v>
      </c>
      <c r="Z65" s="285">
        <f t="shared" si="3"/>
        <v>0.54499999999999915</v>
      </c>
      <c r="AA65" s="87" t="str">
        <f t="shared" si="4"/>
        <v>NZ</v>
      </c>
    </row>
    <row r="66" spans="1:28" x14ac:dyDescent="0.4">
      <c r="A66" s="85">
        <v>64</v>
      </c>
      <c r="B66" s="86" t="s">
        <v>76</v>
      </c>
      <c r="C66" s="85" t="s">
        <v>31</v>
      </c>
      <c r="D66" s="123">
        <v>15.495782119666048</v>
      </c>
      <c r="E66" s="123">
        <v>3</v>
      </c>
      <c r="F66" s="182">
        <f>purchase!T68</f>
        <v>10</v>
      </c>
      <c r="G66" s="182">
        <f t="shared" si="2"/>
        <v>13</v>
      </c>
      <c r="H66" s="121"/>
      <c r="I66" s="188"/>
      <c r="J66" s="121"/>
      <c r="K66" s="188"/>
      <c r="L66" s="121">
        <v>10</v>
      </c>
      <c r="M66" s="188">
        <v>6</v>
      </c>
      <c r="N66" s="121"/>
      <c r="O66" s="188"/>
      <c r="P66" s="121"/>
      <c r="Q66" s="188"/>
      <c r="R66" s="121"/>
      <c r="S66" s="188"/>
      <c r="T66" s="121"/>
      <c r="U66" s="188"/>
      <c r="V66" s="121"/>
      <c r="W66" s="188"/>
      <c r="X66" s="186">
        <f t="shared" si="1"/>
        <v>6</v>
      </c>
      <c r="Y66" s="119">
        <f>purchase!U68</f>
        <v>15</v>
      </c>
      <c r="Z66" s="285">
        <f t="shared" si="3"/>
        <v>7</v>
      </c>
      <c r="AA66" s="87" t="str">
        <f t="shared" si="4"/>
        <v xml:space="preserve"> </v>
      </c>
    </row>
    <row r="67" spans="1:28" x14ac:dyDescent="0.4">
      <c r="A67" s="85">
        <v>65</v>
      </c>
      <c r="B67" s="86" t="s">
        <v>77</v>
      </c>
      <c r="C67" s="85" t="s">
        <v>31</v>
      </c>
      <c r="D67" s="123">
        <v>15.50016951942067</v>
      </c>
      <c r="E67" s="123">
        <v>3</v>
      </c>
      <c r="F67" s="182">
        <f>purchase!T69</f>
        <v>10</v>
      </c>
      <c r="G67" s="182">
        <f t="shared" si="2"/>
        <v>13</v>
      </c>
      <c r="H67" s="121"/>
      <c r="I67" s="188"/>
      <c r="J67" s="121"/>
      <c r="K67" s="188"/>
      <c r="L67" s="121">
        <v>10</v>
      </c>
      <c r="M67" s="188">
        <v>6</v>
      </c>
      <c r="N67" s="121"/>
      <c r="O67" s="188"/>
      <c r="P67" s="121"/>
      <c r="Q67" s="188"/>
      <c r="R67" s="121"/>
      <c r="S67" s="188"/>
      <c r="T67" s="121"/>
      <c r="U67" s="188"/>
      <c r="V67" s="121"/>
      <c r="W67" s="188"/>
      <c r="X67" s="186">
        <f t="shared" ref="X67:X130" si="5">I67+K67+M67+O67+Q67+S67+W67+U67</f>
        <v>6</v>
      </c>
      <c r="Y67" s="119">
        <f>purchase!U69</f>
        <v>15</v>
      </c>
      <c r="Z67" s="285">
        <f t="shared" si="3"/>
        <v>7</v>
      </c>
      <c r="AA67" s="87" t="str">
        <f t="shared" si="4"/>
        <v xml:space="preserve"> </v>
      </c>
    </row>
    <row r="68" spans="1:28" x14ac:dyDescent="0.4">
      <c r="A68" s="85">
        <v>66</v>
      </c>
      <c r="B68" s="86" t="s">
        <v>78</v>
      </c>
      <c r="C68" s="85" t="s">
        <v>9</v>
      </c>
      <c r="D68" s="123">
        <v>4017.6433419398418</v>
      </c>
      <c r="E68" s="123">
        <v>0.17999999999999972</v>
      </c>
      <c r="F68" s="182">
        <f>purchase!T70</f>
        <v>0.2</v>
      </c>
      <c r="G68" s="182">
        <f t="shared" ref="G68:G133" si="6">E68+F68</f>
        <v>0.37999999999999973</v>
      </c>
      <c r="H68" s="121"/>
      <c r="I68" s="188"/>
      <c r="J68" s="121"/>
      <c r="K68" s="188"/>
      <c r="L68" s="121">
        <v>0.2</v>
      </c>
      <c r="M68" s="188">
        <v>0.2</v>
      </c>
      <c r="N68" s="121">
        <v>0.03</v>
      </c>
      <c r="O68" s="188">
        <v>0.1</v>
      </c>
      <c r="P68" s="121"/>
      <c r="Q68" s="188"/>
      <c r="R68" s="121"/>
      <c r="S68" s="188"/>
      <c r="T68" s="121"/>
      <c r="U68" s="188"/>
      <c r="V68" s="121"/>
      <c r="W68" s="188"/>
      <c r="X68" s="186">
        <f t="shared" si="5"/>
        <v>0.30000000000000004</v>
      </c>
      <c r="Y68" s="119">
        <f>purchase!U70</f>
        <v>5500</v>
      </c>
      <c r="Z68" s="285">
        <f t="shared" ref="Z68:Z131" si="7">G68-X68</f>
        <v>7.9999999999999682E-2</v>
      </c>
      <c r="AA68" s="87" t="str">
        <f t="shared" ref="AA68:AA131" si="8">IF(AND(Z68&gt;=0, Z68&lt;1),IF(Z68=0,"০","NZ")," ")</f>
        <v>NZ</v>
      </c>
    </row>
    <row r="69" spans="1:28" x14ac:dyDescent="0.4">
      <c r="A69" s="85">
        <v>67</v>
      </c>
      <c r="B69" s="86" t="s">
        <v>79</v>
      </c>
      <c r="C69" s="85" t="s">
        <v>9</v>
      </c>
      <c r="D69" s="123">
        <v>563.63636363636363</v>
      </c>
      <c r="E69" s="123">
        <v>0.10000000000000009</v>
      </c>
      <c r="F69" s="182">
        <f>purchase!T71</f>
        <v>0.5</v>
      </c>
      <c r="G69" s="182">
        <f t="shared" si="6"/>
        <v>0.60000000000000009</v>
      </c>
      <c r="H69" s="121"/>
      <c r="I69" s="188"/>
      <c r="J69" s="121"/>
      <c r="K69" s="188"/>
      <c r="L69" s="121">
        <v>0.5</v>
      </c>
      <c r="M69" s="188">
        <v>0.5</v>
      </c>
      <c r="N69" s="121">
        <v>0.05</v>
      </c>
      <c r="O69" s="188">
        <v>0.10000000000000009</v>
      </c>
      <c r="P69" s="121"/>
      <c r="Q69" s="188"/>
      <c r="R69" s="121"/>
      <c r="S69" s="188"/>
      <c r="T69" s="121"/>
      <c r="U69" s="188"/>
      <c r="V69" s="121"/>
      <c r="W69" s="188"/>
      <c r="X69" s="186">
        <f t="shared" si="5"/>
        <v>0.60000000000000009</v>
      </c>
      <c r="Y69" s="119">
        <f>purchase!U71</f>
        <v>500</v>
      </c>
      <c r="Z69" s="285">
        <f t="shared" si="7"/>
        <v>0</v>
      </c>
      <c r="AA69" s="87" t="str">
        <f t="shared" si="8"/>
        <v>০</v>
      </c>
      <c r="AB69" s="89"/>
    </row>
    <row r="70" spans="1:28" x14ac:dyDescent="0.4">
      <c r="A70" s="85">
        <v>68</v>
      </c>
      <c r="B70" s="86" t="s">
        <v>80</v>
      </c>
      <c r="C70" s="85" t="s">
        <v>9</v>
      </c>
      <c r="D70" s="123">
        <v>1540</v>
      </c>
      <c r="E70" s="123">
        <v>0</v>
      </c>
      <c r="F70" s="182">
        <f>purchase!T72</f>
        <v>0.1</v>
      </c>
      <c r="G70" s="182">
        <f t="shared" si="6"/>
        <v>0.1</v>
      </c>
      <c r="H70" s="121"/>
      <c r="I70" s="188"/>
      <c r="J70" s="121"/>
      <c r="K70" s="188"/>
      <c r="L70" s="121">
        <v>0.1</v>
      </c>
      <c r="M70" s="188">
        <v>0.1</v>
      </c>
      <c r="N70" s="121"/>
      <c r="O70" s="188"/>
      <c r="P70" s="121"/>
      <c r="Q70" s="188"/>
      <c r="R70" s="121"/>
      <c r="S70" s="188"/>
      <c r="T70" s="121"/>
      <c r="U70" s="188"/>
      <c r="V70" s="121"/>
      <c r="W70" s="188"/>
      <c r="X70" s="186">
        <f t="shared" si="5"/>
        <v>0.1</v>
      </c>
      <c r="Y70" s="119">
        <f>purchase!U72</f>
        <v>1600</v>
      </c>
      <c r="Z70" s="285">
        <f t="shared" si="7"/>
        <v>0</v>
      </c>
      <c r="AA70" s="87" t="str">
        <f t="shared" si="8"/>
        <v>০</v>
      </c>
    </row>
    <row r="71" spans="1:28" x14ac:dyDescent="0.4">
      <c r="A71" s="85">
        <v>69</v>
      </c>
      <c r="B71" s="86" t="s">
        <v>81</v>
      </c>
      <c r="C71" s="85" t="s">
        <v>31</v>
      </c>
      <c r="D71" s="123">
        <v>8.3333333333333339</v>
      </c>
      <c r="E71" s="123">
        <v>0</v>
      </c>
      <c r="F71" s="182">
        <f>purchase!T73</f>
        <v>10</v>
      </c>
      <c r="G71" s="182">
        <f t="shared" si="6"/>
        <v>10</v>
      </c>
      <c r="H71" s="121"/>
      <c r="I71" s="188"/>
      <c r="J71" s="121"/>
      <c r="K71" s="188"/>
      <c r="L71" s="121">
        <v>8</v>
      </c>
      <c r="M71" s="188">
        <v>8</v>
      </c>
      <c r="N71" s="121">
        <v>2</v>
      </c>
      <c r="O71" s="188">
        <v>2</v>
      </c>
      <c r="P71" s="121"/>
      <c r="Q71" s="188"/>
      <c r="R71" s="121"/>
      <c r="S71" s="188"/>
      <c r="T71" s="121"/>
      <c r="U71" s="188"/>
      <c r="V71" s="121"/>
      <c r="W71" s="188"/>
      <c r="X71" s="186">
        <f t="shared" si="5"/>
        <v>10</v>
      </c>
      <c r="Y71" s="119">
        <f>purchase!U73</f>
        <v>10</v>
      </c>
      <c r="Z71" s="285">
        <f t="shared" si="7"/>
        <v>0</v>
      </c>
      <c r="AA71" s="87" t="str">
        <f t="shared" si="8"/>
        <v>০</v>
      </c>
      <c r="AB71" s="90"/>
    </row>
    <row r="72" spans="1:28" x14ac:dyDescent="0.4">
      <c r="A72" s="85">
        <v>70</v>
      </c>
      <c r="B72" s="86" t="s">
        <v>82</v>
      </c>
      <c r="C72" s="85" t="s">
        <v>9</v>
      </c>
      <c r="D72" s="123">
        <v>672.4113430583501</v>
      </c>
      <c r="E72" s="123">
        <v>0</v>
      </c>
      <c r="F72" s="182">
        <f>purchase!T74</f>
        <v>2</v>
      </c>
      <c r="G72" s="182">
        <f t="shared" si="6"/>
        <v>2</v>
      </c>
      <c r="H72" s="121"/>
      <c r="I72" s="188"/>
      <c r="J72" s="121"/>
      <c r="K72" s="188"/>
      <c r="L72" s="121">
        <v>2</v>
      </c>
      <c r="M72" s="188">
        <v>2</v>
      </c>
      <c r="N72" s="121"/>
      <c r="O72" s="188"/>
      <c r="P72" s="121"/>
      <c r="Q72" s="188"/>
      <c r="R72" s="121"/>
      <c r="S72" s="188"/>
      <c r="T72" s="121"/>
      <c r="U72" s="188"/>
      <c r="V72" s="121"/>
      <c r="W72" s="188"/>
      <c r="X72" s="186">
        <f t="shared" si="5"/>
        <v>2</v>
      </c>
      <c r="Y72" s="119">
        <f>purchase!U74</f>
        <v>680</v>
      </c>
      <c r="Z72" s="285">
        <f t="shared" si="7"/>
        <v>0</v>
      </c>
      <c r="AA72" s="87" t="str">
        <f t="shared" si="8"/>
        <v>০</v>
      </c>
    </row>
    <row r="73" spans="1:28" x14ac:dyDescent="0.4">
      <c r="A73" s="85">
        <v>71</v>
      </c>
      <c r="B73" s="86" t="s">
        <v>83</v>
      </c>
      <c r="C73" s="85" t="s">
        <v>9</v>
      </c>
      <c r="D73" s="123">
        <v>535.05852017232166</v>
      </c>
      <c r="E73" s="123">
        <v>0</v>
      </c>
      <c r="F73" s="182">
        <f>purchase!T75</f>
        <v>2</v>
      </c>
      <c r="G73" s="182">
        <f t="shared" si="6"/>
        <v>2</v>
      </c>
      <c r="H73" s="121"/>
      <c r="I73" s="188"/>
      <c r="J73" s="121"/>
      <c r="K73" s="188"/>
      <c r="L73" s="121">
        <v>2</v>
      </c>
      <c r="M73" s="188">
        <v>2</v>
      </c>
      <c r="N73" s="121"/>
      <c r="O73" s="188"/>
      <c r="P73" s="121"/>
      <c r="Q73" s="188"/>
      <c r="R73" s="121"/>
      <c r="S73" s="188"/>
      <c r="T73" s="121"/>
      <c r="U73" s="188"/>
      <c r="V73" s="121"/>
      <c r="W73" s="188"/>
      <c r="X73" s="186">
        <f t="shared" si="5"/>
        <v>2</v>
      </c>
      <c r="Y73" s="119">
        <f>purchase!U75</f>
        <v>520</v>
      </c>
      <c r="Z73" s="285">
        <f t="shared" si="7"/>
        <v>0</v>
      </c>
      <c r="AA73" s="87" t="str">
        <f t="shared" si="8"/>
        <v>০</v>
      </c>
    </row>
    <row r="74" spans="1:28" x14ac:dyDescent="0.4">
      <c r="A74" s="85">
        <v>72</v>
      </c>
      <c r="B74" s="86" t="s">
        <v>84</v>
      </c>
      <c r="C74" s="85" t="s">
        <v>9</v>
      </c>
      <c r="D74" s="123">
        <v>0</v>
      </c>
      <c r="E74" s="123">
        <v>0</v>
      </c>
      <c r="F74" s="182">
        <f>purchase!T76</f>
        <v>0</v>
      </c>
      <c r="G74" s="182">
        <f t="shared" si="6"/>
        <v>0</v>
      </c>
      <c r="H74" s="121"/>
      <c r="I74" s="188"/>
      <c r="J74" s="121"/>
      <c r="K74" s="188"/>
      <c r="L74" s="121"/>
      <c r="M74" s="188"/>
      <c r="N74" s="121"/>
      <c r="O74" s="188"/>
      <c r="P74" s="121"/>
      <c r="Q74" s="188"/>
      <c r="R74" s="121"/>
      <c r="S74" s="188"/>
      <c r="T74" s="121"/>
      <c r="U74" s="188"/>
      <c r="V74" s="121"/>
      <c r="W74" s="188"/>
      <c r="X74" s="186">
        <f t="shared" si="5"/>
        <v>0</v>
      </c>
      <c r="Y74" s="119">
        <f>purchase!U76</f>
        <v>0</v>
      </c>
      <c r="Z74" s="285">
        <f t="shared" si="7"/>
        <v>0</v>
      </c>
      <c r="AA74" s="87" t="str">
        <f t="shared" si="8"/>
        <v>০</v>
      </c>
    </row>
    <row r="75" spans="1:28" x14ac:dyDescent="0.4">
      <c r="A75" s="85">
        <v>73</v>
      </c>
      <c r="B75" s="86" t="s">
        <v>305</v>
      </c>
      <c r="C75" s="85" t="s">
        <v>9</v>
      </c>
      <c r="D75" s="123">
        <v>1279.5652173913043</v>
      </c>
      <c r="E75" s="123">
        <v>0.19999999999999929</v>
      </c>
      <c r="F75" s="182">
        <f>purchase!T77</f>
        <v>5</v>
      </c>
      <c r="G75" s="182">
        <f t="shared" si="6"/>
        <v>5.1999999999999993</v>
      </c>
      <c r="H75" s="121"/>
      <c r="I75" s="188"/>
      <c r="J75" s="121"/>
      <c r="K75" s="188"/>
      <c r="L75" s="121">
        <v>5</v>
      </c>
      <c r="M75" s="188">
        <v>4.4000000000000004</v>
      </c>
      <c r="N75" s="121">
        <v>0.2</v>
      </c>
      <c r="O75" s="188">
        <v>0.2</v>
      </c>
      <c r="P75" s="121"/>
      <c r="Q75" s="188"/>
      <c r="R75" s="121"/>
      <c r="S75" s="188"/>
      <c r="T75" s="121"/>
      <c r="U75" s="188"/>
      <c r="V75" s="121"/>
      <c r="W75" s="188"/>
      <c r="X75" s="186">
        <f t="shared" si="5"/>
        <v>4.6000000000000005</v>
      </c>
      <c r="Y75" s="119">
        <f>purchase!U77</f>
        <v>1400</v>
      </c>
      <c r="Z75" s="285">
        <f t="shared" si="7"/>
        <v>0.59999999999999876</v>
      </c>
      <c r="AA75" s="87" t="str">
        <f t="shared" si="8"/>
        <v>NZ</v>
      </c>
    </row>
    <row r="76" spans="1:28" x14ac:dyDescent="0.4">
      <c r="A76" s="85">
        <v>74</v>
      </c>
      <c r="B76" s="86" t="s">
        <v>85</v>
      </c>
      <c r="C76" s="85" t="s">
        <v>9</v>
      </c>
      <c r="D76" s="123">
        <v>1825</v>
      </c>
      <c r="E76" s="123">
        <v>0</v>
      </c>
      <c r="F76" s="182">
        <f>purchase!T78</f>
        <v>0</v>
      </c>
      <c r="G76" s="182">
        <f t="shared" si="6"/>
        <v>0</v>
      </c>
      <c r="H76" s="121"/>
      <c r="I76" s="188"/>
      <c r="J76" s="121"/>
      <c r="K76" s="188"/>
      <c r="L76" s="121"/>
      <c r="M76" s="188"/>
      <c r="N76" s="121"/>
      <c r="O76" s="188"/>
      <c r="P76" s="121"/>
      <c r="Q76" s="188"/>
      <c r="R76" s="121"/>
      <c r="S76" s="188"/>
      <c r="T76" s="121"/>
      <c r="U76" s="188"/>
      <c r="V76" s="121"/>
      <c r="W76" s="188"/>
      <c r="X76" s="186">
        <f t="shared" si="5"/>
        <v>0</v>
      </c>
      <c r="Y76" s="119">
        <f>purchase!U78</f>
        <v>1825</v>
      </c>
      <c r="Z76" s="285">
        <f t="shared" si="7"/>
        <v>0</v>
      </c>
      <c r="AA76" s="87" t="str">
        <f t="shared" si="8"/>
        <v>০</v>
      </c>
    </row>
    <row r="77" spans="1:28" x14ac:dyDescent="0.4">
      <c r="A77" s="85">
        <v>75</v>
      </c>
      <c r="B77" s="86" t="s">
        <v>86</v>
      </c>
      <c r="C77" s="85" t="s">
        <v>9</v>
      </c>
      <c r="D77" s="123">
        <v>3335.8072916666665</v>
      </c>
      <c r="E77" s="123">
        <v>0.14400000000000002</v>
      </c>
      <c r="F77" s="182">
        <f>purchase!T79</f>
        <v>0.2</v>
      </c>
      <c r="G77" s="182">
        <f t="shared" si="6"/>
        <v>0.34400000000000003</v>
      </c>
      <c r="H77" s="121"/>
      <c r="I77" s="188"/>
      <c r="J77" s="121"/>
      <c r="K77" s="188"/>
      <c r="L77" s="121">
        <v>0.2</v>
      </c>
      <c r="M77" s="188">
        <v>0.2</v>
      </c>
      <c r="N77" s="121">
        <v>5.0000000000000001E-3</v>
      </c>
      <c r="O77" s="188">
        <v>5.0000000000000001E-3</v>
      </c>
      <c r="P77" s="121"/>
      <c r="Q77" s="188"/>
      <c r="R77" s="121"/>
      <c r="S77" s="188"/>
      <c r="T77" s="121"/>
      <c r="U77" s="188"/>
      <c r="V77" s="121"/>
      <c r="W77" s="188"/>
      <c r="X77" s="186">
        <f t="shared" si="5"/>
        <v>0.20500000000000002</v>
      </c>
      <c r="Y77" s="119">
        <f>purchase!U79</f>
        <v>3500</v>
      </c>
      <c r="Z77" s="286">
        <f t="shared" si="7"/>
        <v>0.13900000000000001</v>
      </c>
      <c r="AA77" s="87" t="str">
        <f t="shared" si="8"/>
        <v>NZ</v>
      </c>
    </row>
    <row r="78" spans="1:28" x14ac:dyDescent="0.4">
      <c r="A78" s="85">
        <v>76</v>
      </c>
      <c r="B78" s="86" t="s">
        <v>87</v>
      </c>
      <c r="C78" s="85" t="s">
        <v>9</v>
      </c>
      <c r="D78" s="123">
        <v>180</v>
      </c>
      <c r="E78" s="123">
        <v>1.8</v>
      </c>
      <c r="F78" s="182">
        <f>purchase!T80</f>
        <v>0.2</v>
      </c>
      <c r="G78" s="182">
        <f t="shared" si="6"/>
        <v>2</v>
      </c>
      <c r="H78" s="121"/>
      <c r="I78" s="188"/>
      <c r="J78" s="121"/>
      <c r="K78" s="188"/>
      <c r="L78" s="121">
        <v>1</v>
      </c>
      <c r="M78" s="188">
        <v>1.8</v>
      </c>
      <c r="N78" s="121">
        <v>0.3</v>
      </c>
      <c r="O78" s="188">
        <v>0.2</v>
      </c>
      <c r="P78" s="121"/>
      <c r="Q78" s="188"/>
      <c r="R78" s="121"/>
      <c r="S78" s="188"/>
      <c r="T78" s="121"/>
      <c r="U78" s="188"/>
      <c r="V78" s="121"/>
      <c r="W78" s="188"/>
      <c r="X78" s="186">
        <f>I78+K78+M78+O78+Q78+S78+W78+U78</f>
        <v>2</v>
      </c>
      <c r="Y78" s="119">
        <f>purchase!U80</f>
        <v>300</v>
      </c>
      <c r="Z78" s="285">
        <f>G78-X78</f>
        <v>0</v>
      </c>
      <c r="AA78" s="87" t="str">
        <f>IF(AND(Z78&gt;=0, Z78&lt;1),IF(Z78=0,"০","NZ")," ")</f>
        <v>০</v>
      </c>
    </row>
    <row r="79" spans="1:28" x14ac:dyDescent="0.4">
      <c r="A79" s="85">
        <v>77</v>
      </c>
      <c r="B79" s="86" t="s">
        <v>88</v>
      </c>
      <c r="C79" s="85" t="s">
        <v>9</v>
      </c>
      <c r="D79" s="123">
        <v>272.72727272727269</v>
      </c>
      <c r="E79" s="123">
        <v>0.20000000000000007</v>
      </c>
      <c r="F79" s="182">
        <f>purchase!T81</f>
        <v>0</v>
      </c>
      <c r="G79" s="182">
        <f t="shared" si="6"/>
        <v>0.20000000000000007</v>
      </c>
      <c r="H79" s="121"/>
      <c r="I79" s="188"/>
      <c r="J79" s="121"/>
      <c r="K79" s="188"/>
      <c r="L79" s="121"/>
      <c r="M79" s="188"/>
      <c r="N79" s="121"/>
      <c r="O79" s="188"/>
      <c r="P79" s="121"/>
      <c r="Q79" s="188"/>
      <c r="R79" s="121"/>
      <c r="S79" s="188"/>
      <c r="T79" s="121"/>
      <c r="U79" s="188"/>
      <c r="V79" s="121"/>
      <c r="W79" s="188"/>
      <c r="X79" s="186">
        <f t="shared" si="5"/>
        <v>0</v>
      </c>
      <c r="Y79" s="119">
        <f>purchase!U81</f>
        <v>272.72727272727269</v>
      </c>
      <c r="Z79" s="285">
        <f t="shared" si="7"/>
        <v>0.20000000000000007</v>
      </c>
      <c r="AA79" s="87" t="str">
        <f t="shared" si="8"/>
        <v>NZ</v>
      </c>
    </row>
    <row r="80" spans="1:28" x14ac:dyDescent="0.4">
      <c r="A80" s="85">
        <v>78</v>
      </c>
      <c r="B80" s="86" t="s">
        <v>89</v>
      </c>
      <c r="C80" s="85" t="s">
        <v>9</v>
      </c>
      <c r="D80" s="123">
        <v>159.82993197278913</v>
      </c>
      <c r="E80" s="123">
        <v>9</v>
      </c>
      <c r="F80" s="182">
        <f>purchase!T82</f>
        <v>6.5</v>
      </c>
      <c r="G80" s="182">
        <f t="shared" si="6"/>
        <v>15.5</v>
      </c>
      <c r="H80" s="121">
        <v>0.5</v>
      </c>
      <c r="I80" s="188">
        <v>0.5</v>
      </c>
      <c r="J80" s="121">
        <v>0.5</v>
      </c>
      <c r="K80" s="188">
        <v>0.5</v>
      </c>
      <c r="L80" s="121">
        <v>10</v>
      </c>
      <c r="M80" s="188">
        <v>11.5</v>
      </c>
      <c r="N80" s="121">
        <v>0.5</v>
      </c>
      <c r="O80" s="188">
        <v>0.5</v>
      </c>
      <c r="P80" s="121"/>
      <c r="Q80" s="188"/>
      <c r="R80" s="121"/>
      <c r="S80" s="188"/>
      <c r="T80" s="121"/>
      <c r="U80" s="188"/>
      <c r="V80" s="121"/>
      <c r="W80" s="188"/>
      <c r="X80" s="186">
        <f t="shared" si="5"/>
        <v>13</v>
      </c>
      <c r="Y80" s="119">
        <f>purchase!U82</f>
        <v>159.23076923076923</v>
      </c>
      <c r="Z80" s="285">
        <f t="shared" si="7"/>
        <v>2.5</v>
      </c>
      <c r="AA80" s="87" t="str">
        <f t="shared" si="8"/>
        <v xml:space="preserve"> </v>
      </c>
    </row>
    <row r="81" spans="1:27" x14ac:dyDescent="0.4">
      <c r="A81" s="85">
        <v>79</v>
      </c>
      <c r="B81" s="86" t="s">
        <v>90</v>
      </c>
      <c r="C81" s="85" t="s">
        <v>9</v>
      </c>
      <c r="D81" s="123">
        <v>1320</v>
      </c>
      <c r="E81" s="123">
        <v>1</v>
      </c>
      <c r="F81" s="182">
        <f>purchase!T83</f>
        <v>0</v>
      </c>
      <c r="G81" s="182">
        <f t="shared" si="6"/>
        <v>1</v>
      </c>
      <c r="H81" s="121"/>
      <c r="I81" s="188"/>
      <c r="J81" s="121"/>
      <c r="K81" s="188"/>
      <c r="L81" s="121"/>
      <c r="M81" s="188">
        <v>1</v>
      </c>
      <c r="N81" s="121"/>
      <c r="O81" s="188"/>
      <c r="P81" s="121"/>
      <c r="Q81" s="188"/>
      <c r="R81" s="121"/>
      <c r="S81" s="188"/>
      <c r="T81" s="121"/>
      <c r="U81" s="188"/>
      <c r="V81" s="121"/>
      <c r="W81" s="188"/>
      <c r="X81" s="186">
        <f t="shared" si="5"/>
        <v>1</v>
      </c>
      <c r="Y81" s="119">
        <f>purchase!U83</f>
        <v>1320</v>
      </c>
      <c r="Z81" s="285">
        <f t="shared" si="7"/>
        <v>0</v>
      </c>
      <c r="AA81" s="87" t="str">
        <f t="shared" si="8"/>
        <v>০</v>
      </c>
    </row>
    <row r="82" spans="1:27" x14ac:dyDescent="0.4">
      <c r="A82" s="85">
        <v>80</v>
      </c>
      <c r="B82" s="86" t="s">
        <v>283</v>
      </c>
      <c r="C82" s="85" t="s">
        <v>9</v>
      </c>
      <c r="D82" s="123">
        <v>160</v>
      </c>
      <c r="E82" s="123">
        <v>0</v>
      </c>
      <c r="F82" s="182">
        <f>purchase!T84</f>
        <v>0</v>
      </c>
      <c r="G82" s="182">
        <f t="shared" si="6"/>
        <v>0</v>
      </c>
      <c r="H82" s="121"/>
      <c r="I82" s="188"/>
      <c r="J82" s="121"/>
      <c r="K82" s="188"/>
      <c r="L82" s="121"/>
      <c r="M82" s="188"/>
      <c r="N82" s="121"/>
      <c r="O82" s="188"/>
      <c r="P82" s="121"/>
      <c r="Q82" s="188"/>
      <c r="R82" s="121"/>
      <c r="S82" s="188"/>
      <c r="T82" s="121"/>
      <c r="U82" s="188"/>
      <c r="V82" s="121"/>
      <c r="W82" s="188"/>
      <c r="X82" s="186">
        <f t="shared" si="5"/>
        <v>0</v>
      </c>
      <c r="Y82" s="119">
        <f>purchase!U84</f>
        <v>160</v>
      </c>
      <c r="Z82" s="285">
        <f t="shared" si="7"/>
        <v>0</v>
      </c>
      <c r="AA82" s="87" t="str">
        <f t="shared" si="8"/>
        <v>০</v>
      </c>
    </row>
    <row r="83" spans="1:27" x14ac:dyDescent="0.4">
      <c r="A83" s="85">
        <v>81</v>
      </c>
      <c r="B83" s="86" t="s">
        <v>249</v>
      </c>
      <c r="C83" s="85" t="s">
        <v>9</v>
      </c>
      <c r="D83" s="123">
        <v>2900</v>
      </c>
      <c r="E83" s="123">
        <v>0.15000000000000005</v>
      </c>
      <c r="F83" s="182">
        <f>purchase!T85</f>
        <v>0</v>
      </c>
      <c r="G83" s="182">
        <f t="shared" si="6"/>
        <v>0.15000000000000005</v>
      </c>
      <c r="H83" s="121"/>
      <c r="I83" s="188"/>
      <c r="J83" s="121"/>
      <c r="K83" s="188"/>
      <c r="L83" s="121"/>
      <c r="M83" s="188"/>
      <c r="N83" s="121"/>
      <c r="O83" s="188"/>
      <c r="P83" s="121"/>
      <c r="Q83" s="188"/>
      <c r="R83" s="121"/>
      <c r="S83" s="188"/>
      <c r="T83" s="121"/>
      <c r="U83" s="188"/>
      <c r="V83" s="121"/>
      <c r="W83" s="188"/>
      <c r="X83" s="186">
        <f t="shared" si="5"/>
        <v>0</v>
      </c>
      <c r="Y83" s="119">
        <f>purchase!U85</f>
        <v>2900</v>
      </c>
      <c r="Z83" s="285">
        <f t="shared" si="7"/>
        <v>0.15000000000000005</v>
      </c>
      <c r="AA83" s="87" t="str">
        <f t="shared" si="8"/>
        <v>NZ</v>
      </c>
    </row>
    <row r="84" spans="1:27" x14ac:dyDescent="0.4">
      <c r="A84" s="85">
        <v>82</v>
      </c>
      <c r="B84" s="86" t="s">
        <v>91</v>
      </c>
      <c r="C84" s="85" t="s">
        <v>9</v>
      </c>
      <c r="D84" s="123">
        <v>2570.3244566880926</v>
      </c>
      <c r="E84" s="123">
        <v>0.22</v>
      </c>
      <c r="F84" s="182">
        <f>purchase!T86</f>
        <v>0</v>
      </c>
      <c r="G84" s="182">
        <f t="shared" si="6"/>
        <v>0.22</v>
      </c>
      <c r="H84" s="121"/>
      <c r="I84" s="188"/>
      <c r="J84" s="121"/>
      <c r="K84" s="188"/>
      <c r="L84" s="121"/>
      <c r="M84" s="188"/>
      <c r="N84" s="121"/>
      <c r="O84" s="188"/>
      <c r="P84" s="121"/>
      <c r="Q84" s="188"/>
      <c r="R84" s="121"/>
      <c r="S84" s="188"/>
      <c r="T84" s="121"/>
      <c r="U84" s="188"/>
      <c r="V84" s="121"/>
      <c r="W84" s="188"/>
      <c r="X84" s="186">
        <f t="shared" si="5"/>
        <v>0</v>
      </c>
      <c r="Y84" s="119">
        <f>purchase!U86</f>
        <v>2570.3244566880926</v>
      </c>
      <c r="Z84" s="285">
        <f t="shared" si="7"/>
        <v>0.22</v>
      </c>
      <c r="AA84" s="87" t="str">
        <f t="shared" si="8"/>
        <v>NZ</v>
      </c>
    </row>
    <row r="85" spans="1:27" x14ac:dyDescent="0.4">
      <c r="A85" s="85">
        <v>83</v>
      </c>
      <c r="B85" s="86" t="s">
        <v>92</v>
      </c>
      <c r="C85" s="85" t="s">
        <v>9</v>
      </c>
      <c r="D85" s="123">
        <v>287.14285714285717</v>
      </c>
      <c r="E85" s="123">
        <v>0.49999999999999989</v>
      </c>
      <c r="F85" s="182">
        <f>purchase!T87</f>
        <v>0</v>
      </c>
      <c r="G85" s="182">
        <f t="shared" si="6"/>
        <v>0.49999999999999989</v>
      </c>
      <c r="H85" s="121"/>
      <c r="I85" s="188"/>
      <c r="J85" s="121"/>
      <c r="K85" s="188"/>
      <c r="L85" s="121"/>
      <c r="M85" s="188"/>
      <c r="N85" s="121"/>
      <c r="O85" s="188"/>
      <c r="P85" s="121"/>
      <c r="Q85" s="188"/>
      <c r="R85" s="121"/>
      <c r="S85" s="188"/>
      <c r="T85" s="121"/>
      <c r="U85" s="188"/>
      <c r="V85" s="121"/>
      <c r="W85" s="188"/>
      <c r="X85" s="186">
        <f t="shared" si="5"/>
        <v>0</v>
      </c>
      <c r="Y85" s="119">
        <f>purchase!U87</f>
        <v>287.14285714285717</v>
      </c>
      <c r="Z85" s="285">
        <f t="shared" si="7"/>
        <v>0.49999999999999989</v>
      </c>
      <c r="AA85" s="87" t="str">
        <f t="shared" si="8"/>
        <v>NZ</v>
      </c>
    </row>
    <row r="86" spans="1:27" x14ac:dyDescent="0.4">
      <c r="A86" s="85">
        <v>84</v>
      </c>
      <c r="B86" s="86" t="s">
        <v>288</v>
      </c>
      <c r="C86" s="85" t="s">
        <v>9</v>
      </c>
      <c r="D86" s="123">
        <v>1590.3540416698308</v>
      </c>
      <c r="E86" s="123">
        <v>0.35000000000000009</v>
      </c>
      <c r="F86" s="182">
        <f>purchase!T88</f>
        <v>0.3</v>
      </c>
      <c r="G86" s="182">
        <f t="shared" si="6"/>
        <v>0.65000000000000013</v>
      </c>
      <c r="H86" s="121"/>
      <c r="I86" s="188"/>
      <c r="J86" s="121"/>
      <c r="K86" s="188"/>
      <c r="L86" s="121">
        <v>0.3</v>
      </c>
      <c r="M86" s="188">
        <v>0.3</v>
      </c>
      <c r="N86" s="121"/>
      <c r="O86" s="188"/>
      <c r="P86" s="121"/>
      <c r="Q86" s="188"/>
      <c r="R86" s="189"/>
      <c r="S86" s="188"/>
      <c r="T86" s="121"/>
      <c r="U86" s="188"/>
      <c r="V86" s="121"/>
      <c r="W86" s="188"/>
      <c r="X86" s="186">
        <f t="shared" si="5"/>
        <v>0.3</v>
      </c>
      <c r="Y86" s="119">
        <f>purchase!U88</f>
        <v>1400</v>
      </c>
      <c r="Z86" s="286">
        <f t="shared" si="7"/>
        <v>0.35000000000000014</v>
      </c>
      <c r="AA86" s="87" t="str">
        <f t="shared" si="8"/>
        <v>NZ</v>
      </c>
    </row>
    <row r="87" spans="1:27" x14ac:dyDescent="0.4">
      <c r="A87" s="85">
        <v>85</v>
      </c>
      <c r="B87" s="86" t="s">
        <v>93</v>
      </c>
      <c r="C87" s="85" t="s">
        <v>9</v>
      </c>
      <c r="D87" s="123">
        <v>65.94017094017093</v>
      </c>
      <c r="E87" s="123">
        <v>26</v>
      </c>
      <c r="F87" s="182">
        <f>purchase!T89</f>
        <v>0</v>
      </c>
      <c r="G87" s="182">
        <f t="shared" si="6"/>
        <v>26</v>
      </c>
      <c r="H87" s="121"/>
      <c r="I87" s="188"/>
      <c r="J87" s="121">
        <v>2</v>
      </c>
      <c r="K87" s="188">
        <v>10</v>
      </c>
      <c r="L87" s="121">
        <v>20</v>
      </c>
      <c r="M87" s="188">
        <v>16</v>
      </c>
      <c r="N87" s="121"/>
      <c r="O87" s="188"/>
      <c r="P87" s="121"/>
      <c r="Q87" s="188"/>
      <c r="R87" s="121"/>
      <c r="S87" s="188"/>
      <c r="T87" s="121"/>
      <c r="U87" s="188"/>
      <c r="V87" s="121"/>
      <c r="W87" s="188"/>
      <c r="X87" s="186">
        <f t="shared" si="5"/>
        <v>26</v>
      </c>
      <c r="Y87" s="119">
        <f>purchase!U89</f>
        <v>65.94017094017093</v>
      </c>
      <c r="Z87" s="285">
        <f t="shared" si="7"/>
        <v>0</v>
      </c>
      <c r="AA87" s="87" t="str">
        <f t="shared" si="8"/>
        <v>০</v>
      </c>
    </row>
    <row r="88" spans="1:27" x14ac:dyDescent="0.4">
      <c r="A88" s="85">
        <v>86</v>
      </c>
      <c r="B88" s="86" t="s">
        <v>94</v>
      </c>
      <c r="C88" s="85" t="s">
        <v>9</v>
      </c>
      <c r="D88" s="123">
        <v>125.62222222222222</v>
      </c>
      <c r="E88" s="123">
        <v>29</v>
      </c>
      <c r="F88" s="182">
        <f>purchase!T90</f>
        <v>0</v>
      </c>
      <c r="G88" s="182">
        <f t="shared" si="6"/>
        <v>29</v>
      </c>
      <c r="H88" s="121"/>
      <c r="I88" s="188">
        <v>2</v>
      </c>
      <c r="J88" s="121">
        <v>1</v>
      </c>
      <c r="K88" s="188">
        <v>10</v>
      </c>
      <c r="L88" s="121">
        <v>7</v>
      </c>
      <c r="M88" s="188">
        <v>11</v>
      </c>
      <c r="N88" s="121"/>
      <c r="O88" s="188">
        <v>1</v>
      </c>
      <c r="P88" s="121"/>
      <c r="Q88" s="188"/>
      <c r="R88" s="121"/>
      <c r="S88" s="188"/>
      <c r="T88" s="121"/>
      <c r="U88" s="188"/>
      <c r="V88" s="121"/>
      <c r="W88" s="188"/>
      <c r="X88" s="186">
        <f t="shared" si="5"/>
        <v>24</v>
      </c>
      <c r="Y88" s="119">
        <f>purchase!U90</f>
        <v>125.62222222222222</v>
      </c>
      <c r="Z88" s="285">
        <f t="shared" si="7"/>
        <v>5</v>
      </c>
      <c r="AA88" s="87" t="str">
        <f t="shared" si="8"/>
        <v xml:space="preserve"> </v>
      </c>
    </row>
    <row r="89" spans="1:27" x14ac:dyDescent="0.4">
      <c r="A89" s="85">
        <v>87</v>
      </c>
      <c r="B89" s="86" t="s">
        <v>95</v>
      </c>
      <c r="C89" s="85" t="s">
        <v>31</v>
      </c>
      <c r="D89" s="123">
        <v>10.383116883116884</v>
      </c>
      <c r="E89" s="123">
        <v>70</v>
      </c>
      <c r="F89" s="182">
        <f>purchase!T91</f>
        <v>1060</v>
      </c>
      <c r="G89" s="182">
        <f t="shared" si="6"/>
        <v>1130</v>
      </c>
      <c r="H89" s="121">
        <v>40</v>
      </c>
      <c r="I89" s="188">
        <v>41</v>
      </c>
      <c r="J89" s="121">
        <v>45</v>
      </c>
      <c r="K89" s="188">
        <v>292</v>
      </c>
      <c r="L89" s="121">
        <v>800</v>
      </c>
      <c r="M89" s="188">
        <v>575</v>
      </c>
      <c r="N89" s="121">
        <v>40</v>
      </c>
      <c r="O89" s="188">
        <v>50</v>
      </c>
      <c r="P89" s="121"/>
      <c r="Q89" s="188"/>
      <c r="R89" s="121"/>
      <c r="S89" s="188"/>
      <c r="T89" s="121"/>
      <c r="U89" s="188"/>
      <c r="V89" s="121"/>
      <c r="W89" s="188"/>
      <c r="X89" s="186">
        <f t="shared" si="5"/>
        <v>958</v>
      </c>
      <c r="Y89" s="119">
        <f>purchase!U91</f>
        <v>10.5</v>
      </c>
      <c r="Z89" s="285">
        <f t="shared" si="7"/>
        <v>172</v>
      </c>
      <c r="AA89" s="87" t="str">
        <f t="shared" si="8"/>
        <v xml:space="preserve"> </v>
      </c>
    </row>
    <row r="90" spans="1:27" x14ac:dyDescent="0.4">
      <c r="A90" s="85">
        <v>88</v>
      </c>
      <c r="B90" s="86" t="s">
        <v>96</v>
      </c>
      <c r="C90" s="85" t="s">
        <v>31</v>
      </c>
      <c r="D90" s="123">
        <v>21</v>
      </c>
      <c r="E90" s="123">
        <v>0</v>
      </c>
      <c r="F90" s="182">
        <f>purchase!T92</f>
        <v>0</v>
      </c>
      <c r="G90" s="182">
        <f t="shared" si="6"/>
        <v>0</v>
      </c>
      <c r="H90" s="121"/>
      <c r="I90" s="188"/>
      <c r="J90" s="121"/>
      <c r="K90" s="188"/>
      <c r="L90" s="121"/>
      <c r="M90" s="188"/>
      <c r="N90" s="121"/>
      <c r="O90" s="188"/>
      <c r="P90" s="121"/>
      <c r="Q90" s="188"/>
      <c r="R90" s="121"/>
      <c r="S90" s="188"/>
      <c r="T90" s="121"/>
      <c r="U90" s="188"/>
      <c r="V90" s="121"/>
      <c r="W90" s="188"/>
      <c r="X90" s="186">
        <f t="shared" si="5"/>
        <v>0</v>
      </c>
      <c r="Y90" s="119">
        <f>purchase!U92</f>
        <v>21</v>
      </c>
      <c r="Z90" s="285">
        <f t="shared" si="7"/>
        <v>0</v>
      </c>
      <c r="AA90" s="87" t="str">
        <f t="shared" si="8"/>
        <v>০</v>
      </c>
    </row>
    <row r="91" spans="1:27" x14ac:dyDescent="0.4">
      <c r="A91" s="85">
        <v>89</v>
      </c>
      <c r="B91" s="86" t="s">
        <v>97</v>
      </c>
      <c r="C91" s="85" t="s">
        <v>31</v>
      </c>
      <c r="D91" s="123">
        <v>347.5</v>
      </c>
      <c r="E91" s="123">
        <v>2</v>
      </c>
      <c r="F91" s="182">
        <f>purchase!T93</f>
        <v>0</v>
      </c>
      <c r="G91" s="182">
        <f t="shared" si="6"/>
        <v>2</v>
      </c>
      <c r="H91" s="121"/>
      <c r="I91" s="188"/>
      <c r="J91" s="121"/>
      <c r="K91" s="188"/>
      <c r="L91" s="121"/>
      <c r="M91" s="188"/>
      <c r="N91" s="121"/>
      <c r="O91" s="188"/>
      <c r="P91" s="121"/>
      <c r="Q91" s="188"/>
      <c r="R91" s="121"/>
      <c r="S91" s="188"/>
      <c r="T91" s="121"/>
      <c r="U91" s="188"/>
      <c r="V91" s="121"/>
      <c r="W91" s="188"/>
      <c r="X91" s="186">
        <f t="shared" si="5"/>
        <v>0</v>
      </c>
      <c r="Y91" s="119">
        <f>purchase!U93</f>
        <v>347.5</v>
      </c>
      <c r="Z91" s="285">
        <f t="shared" si="7"/>
        <v>2</v>
      </c>
      <c r="AA91" s="87" t="str">
        <f t="shared" si="8"/>
        <v xml:space="preserve"> </v>
      </c>
    </row>
    <row r="92" spans="1:27" x14ac:dyDescent="0.4">
      <c r="A92" s="85">
        <v>90</v>
      </c>
      <c r="B92" s="86" t="s">
        <v>98</v>
      </c>
      <c r="C92" s="85" t="s">
        <v>9</v>
      </c>
      <c r="D92" s="123">
        <v>219.58041958041954</v>
      </c>
      <c r="E92" s="123">
        <v>0</v>
      </c>
      <c r="F92" s="182">
        <f>purchase!T94</f>
        <v>0</v>
      </c>
      <c r="G92" s="182">
        <f t="shared" si="6"/>
        <v>0</v>
      </c>
      <c r="H92" s="121"/>
      <c r="I92" s="188"/>
      <c r="J92" s="121"/>
      <c r="K92" s="188"/>
      <c r="L92" s="121"/>
      <c r="M92" s="188"/>
      <c r="N92" s="121"/>
      <c r="O92" s="188"/>
      <c r="P92" s="121"/>
      <c r="Q92" s="188"/>
      <c r="R92" s="121"/>
      <c r="S92" s="188"/>
      <c r="T92" s="121"/>
      <c r="U92" s="188"/>
      <c r="V92" s="121"/>
      <c r="W92" s="188"/>
      <c r="X92" s="186">
        <f t="shared" si="5"/>
        <v>0</v>
      </c>
      <c r="Y92" s="119">
        <f>purchase!U94</f>
        <v>219.58041958041954</v>
      </c>
      <c r="Z92" s="285">
        <f t="shared" si="7"/>
        <v>0</v>
      </c>
      <c r="AA92" s="87" t="str">
        <f t="shared" si="8"/>
        <v>০</v>
      </c>
    </row>
    <row r="93" spans="1:27" x14ac:dyDescent="0.4">
      <c r="A93" s="85">
        <v>91</v>
      </c>
      <c r="B93" s="86" t="s">
        <v>99</v>
      </c>
      <c r="C93" s="85" t="s">
        <v>26</v>
      </c>
      <c r="D93" s="123">
        <v>0</v>
      </c>
      <c r="E93" s="123">
        <v>0</v>
      </c>
      <c r="F93" s="182">
        <f>purchase!T95</f>
        <v>0</v>
      </c>
      <c r="G93" s="182">
        <f t="shared" si="6"/>
        <v>0</v>
      </c>
      <c r="H93" s="121"/>
      <c r="I93" s="188"/>
      <c r="J93" s="121"/>
      <c r="K93" s="188"/>
      <c r="L93" s="121"/>
      <c r="M93" s="188"/>
      <c r="N93" s="121"/>
      <c r="O93" s="188"/>
      <c r="P93" s="121"/>
      <c r="Q93" s="188"/>
      <c r="R93" s="121"/>
      <c r="S93" s="188"/>
      <c r="T93" s="121"/>
      <c r="U93" s="188"/>
      <c r="V93" s="121"/>
      <c r="W93" s="188"/>
      <c r="X93" s="186">
        <f t="shared" si="5"/>
        <v>0</v>
      </c>
      <c r="Y93" s="119">
        <f>purchase!U95</f>
        <v>0</v>
      </c>
      <c r="Z93" s="285">
        <f t="shared" si="7"/>
        <v>0</v>
      </c>
      <c r="AA93" s="87" t="str">
        <f t="shared" si="8"/>
        <v>০</v>
      </c>
    </row>
    <row r="94" spans="1:27" x14ac:dyDescent="0.4">
      <c r="A94" s="85">
        <v>92</v>
      </c>
      <c r="B94" s="86" t="s">
        <v>100</v>
      </c>
      <c r="C94" s="85" t="s">
        <v>31</v>
      </c>
      <c r="D94" s="123">
        <v>100</v>
      </c>
      <c r="E94" s="123">
        <v>20</v>
      </c>
      <c r="F94" s="182">
        <f>purchase!T96</f>
        <v>0</v>
      </c>
      <c r="G94" s="182">
        <f t="shared" si="6"/>
        <v>20</v>
      </c>
      <c r="H94" s="121"/>
      <c r="I94" s="188"/>
      <c r="J94" s="121"/>
      <c r="K94" s="188"/>
      <c r="L94" s="121"/>
      <c r="M94" s="188">
        <v>20</v>
      </c>
      <c r="N94" s="121"/>
      <c r="O94" s="188"/>
      <c r="P94" s="121"/>
      <c r="Q94" s="188"/>
      <c r="R94" s="121"/>
      <c r="S94" s="188"/>
      <c r="T94" s="121"/>
      <c r="U94" s="188"/>
      <c r="V94" s="121"/>
      <c r="W94" s="188"/>
      <c r="X94" s="186">
        <f t="shared" si="5"/>
        <v>20</v>
      </c>
      <c r="Y94" s="119">
        <f>purchase!U96</f>
        <v>100</v>
      </c>
      <c r="Z94" s="285">
        <f t="shared" si="7"/>
        <v>0</v>
      </c>
      <c r="AA94" s="87" t="str">
        <f t="shared" si="8"/>
        <v>০</v>
      </c>
    </row>
    <row r="95" spans="1:27" x14ac:dyDescent="0.4">
      <c r="A95" s="85">
        <v>93</v>
      </c>
      <c r="B95" s="86" t="s">
        <v>101</v>
      </c>
      <c r="C95" s="85" t="s">
        <v>31</v>
      </c>
      <c r="D95" s="123">
        <v>78.034090909090907</v>
      </c>
      <c r="E95" s="123">
        <v>1</v>
      </c>
      <c r="F95" s="182">
        <f>purchase!T97</f>
        <v>7</v>
      </c>
      <c r="G95" s="182">
        <f t="shared" si="6"/>
        <v>8</v>
      </c>
      <c r="H95" s="121"/>
      <c r="I95" s="188">
        <v>2</v>
      </c>
      <c r="J95" s="121"/>
      <c r="K95" s="188"/>
      <c r="L95" s="121">
        <v>4</v>
      </c>
      <c r="M95" s="188">
        <v>4</v>
      </c>
      <c r="N95" s="121">
        <v>1</v>
      </c>
      <c r="O95" s="188">
        <v>2</v>
      </c>
      <c r="P95" s="121"/>
      <c r="Q95" s="188"/>
      <c r="R95" s="121"/>
      <c r="S95" s="188"/>
      <c r="T95" s="121"/>
      <c r="U95" s="188"/>
      <c r="V95" s="121"/>
      <c r="W95" s="188"/>
      <c r="X95" s="186">
        <f t="shared" si="5"/>
        <v>8</v>
      </c>
      <c r="Y95" s="119">
        <f>purchase!U97</f>
        <v>80</v>
      </c>
      <c r="Z95" s="285">
        <f t="shared" si="7"/>
        <v>0</v>
      </c>
      <c r="AA95" s="87" t="str">
        <f t="shared" si="8"/>
        <v>০</v>
      </c>
    </row>
    <row r="96" spans="1:27" x14ac:dyDescent="0.4">
      <c r="A96" s="85">
        <v>94</v>
      </c>
      <c r="B96" s="86" t="s">
        <v>102</v>
      </c>
      <c r="C96" s="85" t="s">
        <v>31</v>
      </c>
      <c r="D96" s="123">
        <v>130</v>
      </c>
      <c r="E96" s="123">
        <v>0</v>
      </c>
      <c r="F96" s="182">
        <f>purchase!T98</f>
        <v>0</v>
      </c>
      <c r="G96" s="182">
        <f t="shared" si="6"/>
        <v>0</v>
      </c>
      <c r="H96" s="121"/>
      <c r="I96" s="188"/>
      <c r="J96" s="121"/>
      <c r="K96" s="188"/>
      <c r="L96" s="121"/>
      <c r="M96" s="188"/>
      <c r="N96" s="121"/>
      <c r="O96" s="188"/>
      <c r="P96" s="121"/>
      <c r="Q96" s="188"/>
      <c r="R96" s="121"/>
      <c r="S96" s="188"/>
      <c r="T96" s="121"/>
      <c r="U96" s="188"/>
      <c r="V96" s="121"/>
      <c r="W96" s="188"/>
      <c r="X96" s="186">
        <f t="shared" si="5"/>
        <v>0</v>
      </c>
      <c r="Y96" s="119">
        <f>purchase!U98</f>
        <v>130</v>
      </c>
      <c r="Z96" s="285">
        <f t="shared" si="7"/>
        <v>0</v>
      </c>
      <c r="AA96" s="87" t="str">
        <f t="shared" si="8"/>
        <v>০</v>
      </c>
    </row>
    <row r="97" spans="1:29" x14ac:dyDescent="0.4">
      <c r="A97" s="85">
        <v>95</v>
      </c>
      <c r="B97" s="86" t="s">
        <v>103</v>
      </c>
      <c r="C97" s="85" t="s">
        <v>31</v>
      </c>
      <c r="D97" s="123">
        <v>0</v>
      </c>
      <c r="E97" s="123">
        <v>0</v>
      </c>
      <c r="F97" s="182">
        <f>purchase!T99</f>
        <v>0</v>
      </c>
      <c r="G97" s="182">
        <f t="shared" si="6"/>
        <v>0</v>
      </c>
      <c r="H97" s="121"/>
      <c r="I97" s="188"/>
      <c r="J97" s="121"/>
      <c r="K97" s="188"/>
      <c r="L97" s="121"/>
      <c r="M97" s="188"/>
      <c r="N97" s="121"/>
      <c r="O97" s="188"/>
      <c r="P97" s="121"/>
      <c r="Q97" s="188"/>
      <c r="R97" s="121"/>
      <c r="S97" s="188"/>
      <c r="T97" s="121"/>
      <c r="U97" s="188"/>
      <c r="V97" s="121"/>
      <c r="W97" s="188"/>
      <c r="X97" s="186">
        <f t="shared" si="5"/>
        <v>0</v>
      </c>
      <c r="Y97" s="119">
        <f>purchase!U99</f>
        <v>0</v>
      </c>
      <c r="Z97" s="285">
        <f t="shared" si="7"/>
        <v>0</v>
      </c>
      <c r="AA97" s="87" t="str">
        <f t="shared" si="8"/>
        <v>০</v>
      </c>
    </row>
    <row r="98" spans="1:29" x14ac:dyDescent="0.4">
      <c r="A98" s="85">
        <v>96</v>
      </c>
      <c r="B98" s="86" t="s">
        <v>104</v>
      </c>
      <c r="C98" s="85" t="s">
        <v>9</v>
      </c>
      <c r="D98" s="123">
        <v>195</v>
      </c>
      <c r="E98" s="123">
        <v>0</v>
      </c>
      <c r="F98" s="182">
        <f>purchase!T100</f>
        <v>1</v>
      </c>
      <c r="G98" s="182">
        <f t="shared" si="6"/>
        <v>1</v>
      </c>
      <c r="H98" s="121"/>
      <c r="I98" s="188"/>
      <c r="J98" s="121"/>
      <c r="K98" s="188"/>
      <c r="L98" s="121"/>
      <c r="M98" s="188">
        <v>1</v>
      </c>
      <c r="N98" s="121"/>
      <c r="O98" s="188"/>
      <c r="P98" s="121"/>
      <c r="Q98" s="188"/>
      <c r="R98" s="121"/>
      <c r="S98" s="188"/>
      <c r="T98" s="121"/>
      <c r="U98" s="188"/>
      <c r="V98" s="121"/>
      <c r="W98" s="188"/>
      <c r="X98" s="186">
        <f t="shared" si="5"/>
        <v>1</v>
      </c>
      <c r="Y98" s="119">
        <f>purchase!U100</f>
        <v>200</v>
      </c>
      <c r="Z98" s="285">
        <f t="shared" si="7"/>
        <v>0</v>
      </c>
      <c r="AA98" s="87" t="str">
        <f t="shared" si="8"/>
        <v>০</v>
      </c>
      <c r="AC98" s="91">
        <v>1.0000000000000001E-5</v>
      </c>
    </row>
    <row r="99" spans="1:29" x14ac:dyDescent="0.4">
      <c r="A99" s="85">
        <v>97</v>
      </c>
      <c r="B99" s="86" t="s">
        <v>105</v>
      </c>
      <c r="C99" s="85" t="s">
        <v>31</v>
      </c>
      <c r="D99" s="123">
        <v>261.46371908693186</v>
      </c>
      <c r="E99" s="123">
        <v>0.5</v>
      </c>
      <c r="F99" s="182">
        <f>purchase!T101</f>
        <v>0</v>
      </c>
      <c r="G99" s="182">
        <f t="shared" si="6"/>
        <v>0.5</v>
      </c>
      <c r="H99" s="121"/>
      <c r="I99" s="188"/>
      <c r="J99" s="121"/>
      <c r="K99" s="188"/>
      <c r="L99" s="121"/>
      <c r="M99" s="188"/>
      <c r="N99" s="121"/>
      <c r="O99" s="188"/>
      <c r="P99" s="121"/>
      <c r="Q99" s="188"/>
      <c r="R99" s="121"/>
      <c r="S99" s="188"/>
      <c r="T99" s="121"/>
      <c r="U99" s="188"/>
      <c r="V99" s="121"/>
      <c r="W99" s="188"/>
      <c r="X99" s="186">
        <f t="shared" si="5"/>
        <v>0</v>
      </c>
      <c r="Y99" s="119">
        <f>purchase!U101</f>
        <v>261.46371908693186</v>
      </c>
      <c r="Z99" s="286">
        <f t="shared" si="7"/>
        <v>0.5</v>
      </c>
      <c r="AA99" s="87" t="str">
        <f t="shared" si="8"/>
        <v>NZ</v>
      </c>
    </row>
    <row r="100" spans="1:29" x14ac:dyDescent="0.4">
      <c r="A100" s="85">
        <v>98</v>
      </c>
      <c r="B100" s="86" t="s">
        <v>106</v>
      </c>
      <c r="C100" s="85" t="s">
        <v>31</v>
      </c>
      <c r="D100" s="123">
        <v>168.75</v>
      </c>
      <c r="E100" s="123">
        <v>0</v>
      </c>
      <c r="F100" s="182">
        <f>purchase!T102</f>
        <v>0</v>
      </c>
      <c r="G100" s="182">
        <f t="shared" si="6"/>
        <v>0</v>
      </c>
      <c r="H100" s="121"/>
      <c r="I100" s="188"/>
      <c r="J100" s="121"/>
      <c r="K100" s="188"/>
      <c r="L100" s="121"/>
      <c r="M100" s="188"/>
      <c r="N100" s="121"/>
      <c r="O100" s="188"/>
      <c r="P100" s="121"/>
      <c r="Q100" s="188"/>
      <c r="R100" s="121"/>
      <c r="S100" s="188"/>
      <c r="T100" s="121"/>
      <c r="U100" s="188"/>
      <c r="V100" s="121"/>
      <c r="W100" s="188"/>
      <c r="X100" s="186">
        <f t="shared" si="5"/>
        <v>0</v>
      </c>
      <c r="Y100" s="119">
        <f>purchase!U102</f>
        <v>168.75</v>
      </c>
      <c r="Z100" s="285">
        <f t="shared" si="7"/>
        <v>0</v>
      </c>
      <c r="AA100" s="87" t="str">
        <f t="shared" si="8"/>
        <v>০</v>
      </c>
    </row>
    <row r="101" spans="1:29" x14ac:dyDescent="0.4">
      <c r="A101" s="85">
        <v>99</v>
      </c>
      <c r="B101" s="86" t="s">
        <v>316</v>
      </c>
      <c r="C101" s="85" t="s">
        <v>31</v>
      </c>
      <c r="D101" s="123">
        <v>65</v>
      </c>
      <c r="E101" s="123">
        <v>0</v>
      </c>
      <c r="F101" s="182">
        <f>purchase!T103</f>
        <v>0</v>
      </c>
      <c r="G101" s="182">
        <f t="shared" si="6"/>
        <v>0</v>
      </c>
      <c r="H101" s="121"/>
      <c r="I101" s="188"/>
      <c r="J101" s="121"/>
      <c r="K101" s="188"/>
      <c r="L101" s="121"/>
      <c r="M101" s="188"/>
      <c r="N101" s="121"/>
      <c r="O101" s="188"/>
      <c r="P101" s="121"/>
      <c r="Q101" s="188"/>
      <c r="R101" s="121"/>
      <c r="S101" s="188"/>
      <c r="T101" s="121"/>
      <c r="U101" s="188"/>
      <c r="V101" s="121"/>
      <c r="W101" s="188"/>
      <c r="X101" s="186">
        <f t="shared" si="5"/>
        <v>0</v>
      </c>
      <c r="Y101" s="119">
        <f>purchase!U103</f>
        <v>65</v>
      </c>
      <c r="Z101" s="285">
        <f t="shared" si="7"/>
        <v>0</v>
      </c>
      <c r="AA101" s="87" t="str">
        <f t="shared" si="8"/>
        <v>০</v>
      </c>
    </row>
    <row r="102" spans="1:29" x14ac:dyDescent="0.4">
      <c r="A102" s="85">
        <v>100</v>
      </c>
      <c r="B102" s="86" t="s">
        <v>320</v>
      </c>
      <c r="C102" s="85" t="s">
        <v>31</v>
      </c>
      <c r="D102" s="123">
        <v>0</v>
      </c>
      <c r="E102" s="123">
        <v>0</v>
      </c>
      <c r="F102" s="182">
        <f>purchase!T104</f>
        <v>0</v>
      </c>
      <c r="G102" s="182">
        <f t="shared" si="6"/>
        <v>0</v>
      </c>
      <c r="H102" s="121"/>
      <c r="I102" s="188"/>
      <c r="J102" s="121"/>
      <c r="K102" s="188"/>
      <c r="L102" s="121"/>
      <c r="M102" s="188"/>
      <c r="N102" s="121"/>
      <c r="O102" s="188"/>
      <c r="P102" s="121"/>
      <c r="Q102" s="188"/>
      <c r="R102" s="121"/>
      <c r="S102" s="188"/>
      <c r="T102" s="121"/>
      <c r="U102" s="188"/>
      <c r="V102" s="121"/>
      <c r="W102" s="188"/>
      <c r="X102" s="186">
        <f t="shared" si="5"/>
        <v>0</v>
      </c>
      <c r="Y102" s="119">
        <f>purchase!U104</f>
        <v>0</v>
      </c>
      <c r="Z102" s="285">
        <f t="shared" si="7"/>
        <v>0</v>
      </c>
      <c r="AA102" s="87" t="str">
        <f t="shared" si="8"/>
        <v>০</v>
      </c>
    </row>
    <row r="103" spans="1:29" x14ac:dyDescent="0.4">
      <c r="A103" s="85">
        <v>101</v>
      </c>
      <c r="B103" s="86" t="s">
        <v>318</v>
      </c>
      <c r="C103" s="85" t="s">
        <v>31</v>
      </c>
      <c r="D103" s="123">
        <v>180</v>
      </c>
      <c r="E103" s="123">
        <v>0</v>
      </c>
      <c r="F103" s="182">
        <f>purchase!T105</f>
        <v>0</v>
      </c>
      <c r="G103" s="182">
        <f t="shared" si="6"/>
        <v>0</v>
      </c>
      <c r="H103" s="121"/>
      <c r="I103" s="188"/>
      <c r="J103" s="121"/>
      <c r="K103" s="188"/>
      <c r="L103" s="121"/>
      <c r="M103" s="188"/>
      <c r="N103" s="121"/>
      <c r="O103" s="188"/>
      <c r="P103" s="121"/>
      <c r="Q103" s="188"/>
      <c r="R103" s="121"/>
      <c r="S103" s="188"/>
      <c r="T103" s="121"/>
      <c r="U103" s="188"/>
      <c r="V103" s="121"/>
      <c r="W103" s="188"/>
      <c r="X103" s="186">
        <f t="shared" si="5"/>
        <v>0</v>
      </c>
      <c r="Y103" s="119">
        <f>purchase!U105</f>
        <v>180</v>
      </c>
      <c r="Z103" s="285">
        <f t="shared" si="7"/>
        <v>0</v>
      </c>
      <c r="AA103" s="87" t="str">
        <f t="shared" si="8"/>
        <v>০</v>
      </c>
    </row>
    <row r="104" spans="1:29" x14ac:dyDescent="0.4">
      <c r="A104" s="85">
        <v>102</v>
      </c>
      <c r="B104" s="86" t="s">
        <v>107</v>
      </c>
      <c r="C104" s="85" t="s">
        <v>31</v>
      </c>
      <c r="D104" s="123">
        <v>179.39393939393941</v>
      </c>
      <c r="E104" s="123">
        <v>0</v>
      </c>
      <c r="F104" s="182">
        <f>purchase!T106</f>
        <v>3</v>
      </c>
      <c r="G104" s="182">
        <f t="shared" si="6"/>
        <v>3</v>
      </c>
      <c r="H104" s="121"/>
      <c r="I104" s="188"/>
      <c r="J104" s="121"/>
      <c r="K104" s="188"/>
      <c r="L104" s="121"/>
      <c r="M104" s="188"/>
      <c r="N104" s="121">
        <v>3</v>
      </c>
      <c r="O104" s="188">
        <v>3</v>
      </c>
      <c r="P104" s="121"/>
      <c r="Q104" s="188"/>
      <c r="R104" s="121"/>
      <c r="S104" s="188"/>
      <c r="T104" s="121"/>
      <c r="U104" s="188"/>
      <c r="V104" s="121"/>
      <c r="W104" s="188"/>
      <c r="X104" s="186">
        <f t="shared" si="5"/>
        <v>3</v>
      </c>
      <c r="Y104" s="119">
        <f>purchase!U106</f>
        <v>195</v>
      </c>
      <c r="Z104" s="285">
        <f t="shared" si="7"/>
        <v>0</v>
      </c>
      <c r="AA104" s="87" t="str">
        <f t="shared" si="8"/>
        <v>০</v>
      </c>
    </row>
    <row r="105" spans="1:29" x14ac:dyDescent="0.4">
      <c r="A105" s="85">
        <v>103</v>
      </c>
      <c r="B105" s="86" t="s">
        <v>108</v>
      </c>
      <c r="C105" s="85" t="s">
        <v>31</v>
      </c>
      <c r="D105" s="123">
        <v>181.81818181818181</v>
      </c>
      <c r="E105" s="123">
        <v>2</v>
      </c>
      <c r="F105" s="182">
        <f>purchase!T107</f>
        <v>0</v>
      </c>
      <c r="G105" s="182">
        <f t="shared" si="6"/>
        <v>2</v>
      </c>
      <c r="H105" s="121"/>
      <c r="I105" s="188"/>
      <c r="J105" s="121"/>
      <c r="K105" s="188"/>
      <c r="L105" s="121"/>
      <c r="M105" s="188"/>
      <c r="N105" s="121"/>
      <c r="O105" s="188">
        <v>1</v>
      </c>
      <c r="P105" s="121"/>
      <c r="Q105" s="188"/>
      <c r="R105" s="121"/>
      <c r="S105" s="188"/>
      <c r="T105" s="121"/>
      <c r="U105" s="188"/>
      <c r="V105" s="121"/>
      <c r="W105" s="188"/>
      <c r="X105" s="186">
        <f t="shared" si="5"/>
        <v>1</v>
      </c>
      <c r="Y105" s="119">
        <f>purchase!U107</f>
        <v>181.81818181818181</v>
      </c>
      <c r="Z105" s="285">
        <f t="shared" si="7"/>
        <v>1</v>
      </c>
      <c r="AA105" s="87" t="str">
        <f t="shared" si="8"/>
        <v xml:space="preserve"> </v>
      </c>
    </row>
    <row r="106" spans="1:29" x14ac:dyDescent="0.4">
      <c r="A106" s="85">
        <v>104</v>
      </c>
      <c r="B106" s="86" t="s">
        <v>109</v>
      </c>
      <c r="C106" s="85" t="s">
        <v>110</v>
      </c>
      <c r="D106" s="123">
        <v>278.18181818181819</v>
      </c>
      <c r="E106" s="123">
        <v>0</v>
      </c>
      <c r="F106" s="182">
        <f>purchase!T108</f>
        <v>0</v>
      </c>
      <c r="G106" s="182">
        <f t="shared" si="6"/>
        <v>0</v>
      </c>
      <c r="H106" s="121"/>
      <c r="I106" s="188"/>
      <c r="J106" s="121"/>
      <c r="K106" s="188"/>
      <c r="L106" s="121"/>
      <c r="M106" s="188"/>
      <c r="N106" s="121"/>
      <c r="O106" s="188"/>
      <c r="P106" s="121"/>
      <c r="Q106" s="188"/>
      <c r="R106" s="121"/>
      <c r="S106" s="188"/>
      <c r="T106" s="121"/>
      <c r="U106" s="188"/>
      <c r="V106" s="121"/>
      <c r="W106" s="188"/>
      <c r="X106" s="186">
        <f t="shared" si="5"/>
        <v>0</v>
      </c>
      <c r="Y106" s="119">
        <f>purchase!U108</f>
        <v>278.18181818181819</v>
      </c>
      <c r="Z106" s="285">
        <f t="shared" si="7"/>
        <v>0</v>
      </c>
      <c r="AA106" s="87" t="str">
        <f t="shared" si="8"/>
        <v>০</v>
      </c>
    </row>
    <row r="107" spans="1:29" x14ac:dyDescent="0.4">
      <c r="A107" s="85">
        <v>105</v>
      </c>
      <c r="B107" s="86" t="s">
        <v>111</v>
      </c>
      <c r="C107" s="85" t="s">
        <v>9</v>
      </c>
      <c r="D107" s="123">
        <v>860.89364151328834</v>
      </c>
      <c r="E107" s="123">
        <v>0</v>
      </c>
      <c r="F107" s="182">
        <f>purchase!T109</f>
        <v>0.45</v>
      </c>
      <c r="G107" s="182">
        <f t="shared" si="6"/>
        <v>0.45</v>
      </c>
      <c r="H107" s="121"/>
      <c r="I107" s="188"/>
      <c r="J107" s="121"/>
      <c r="K107" s="188"/>
      <c r="L107" s="121">
        <v>1</v>
      </c>
      <c r="M107" s="188"/>
      <c r="N107" s="121"/>
      <c r="O107" s="188"/>
      <c r="P107" s="121"/>
      <c r="Q107" s="188"/>
      <c r="R107" s="121"/>
      <c r="S107" s="188"/>
      <c r="T107" s="121"/>
      <c r="U107" s="188"/>
      <c r="V107" s="121"/>
      <c r="W107" s="188"/>
      <c r="X107" s="186">
        <f t="shared" si="5"/>
        <v>0</v>
      </c>
      <c r="Y107" s="119">
        <f>purchase!U109</f>
        <v>1222.2222222222222</v>
      </c>
      <c r="Z107" s="285">
        <f t="shared" si="7"/>
        <v>0.45</v>
      </c>
      <c r="AA107" s="87" t="str">
        <f t="shared" si="8"/>
        <v>NZ</v>
      </c>
    </row>
    <row r="108" spans="1:29" x14ac:dyDescent="0.4">
      <c r="A108" s="85">
        <v>106</v>
      </c>
      <c r="B108" s="86" t="s">
        <v>112</v>
      </c>
      <c r="C108" s="85" t="s">
        <v>31</v>
      </c>
      <c r="D108" s="123">
        <v>660</v>
      </c>
      <c r="E108" s="123">
        <v>0</v>
      </c>
      <c r="F108" s="182">
        <f>purchase!T110</f>
        <v>0</v>
      </c>
      <c r="G108" s="182">
        <f t="shared" si="6"/>
        <v>0</v>
      </c>
      <c r="H108" s="121"/>
      <c r="I108" s="188"/>
      <c r="J108" s="121"/>
      <c r="K108" s="188"/>
      <c r="L108" s="121"/>
      <c r="M108" s="188"/>
      <c r="N108" s="121"/>
      <c r="O108" s="188"/>
      <c r="P108" s="121"/>
      <c r="Q108" s="188"/>
      <c r="R108" s="121"/>
      <c r="S108" s="188"/>
      <c r="T108" s="121"/>
      <c r="U108" s="188"/>
      <c r="V108" s="121"/>
      <c r="W108" s="188"/>
      <c r="X108" s="186">
        <f t="shared" si="5"/>
        <v>0</v>
      </c>
      <c r="Y108" s="119">
        <f>purchase!U110</f>
        <v>660</v>
      </c>
      <c r="Z108" s="285">
        <f t="shared" si="7"/>
        <v>0</v>
      </c>
      <c r="AA108" s="87" t="str">
        <f t="shared" si="8"/>
        <v>০</v>
      </c>
    </row>
    <row r="109" spans="1:29" x14ac:dyDescent="0.4">
      <c r="A109" s="85">
        <v>107</v>
      </c>
      <c r="B109" s="86" t="s">
        <v>113</v>
      </c>
      <c r="C109" s="85" t="s">
        <v>31</v>
      </c>
      <c r="D109" s="123">
        <v>480</v>
      </c>
      <c r="E109" s="123">
        <v>1</v>
      </c>
      <c r="F109" s="182">
        <f>purchase!T111</f>
        <v>0</v>
      </c>
      <c r="G109" s="182">
        <f t="shared" si="6"/>
        <v>1</v>
      </c>
      <c r="H109" s="121"/>
      <c r="I109" s="188"/>
      <c r="J109" s="121"/>
      <c r="K109" s="188"/>
      <c r="L109" s="121"/>
      <c r="M109" s="188"/>
      <c r="N109" s="121"/>
      <c r="O109" s="188">
        <v>1</v>
      </c>
      <c r="P109" s="121"/>
      <c r="Q109" s="188"/>
      <c r="R109" s="121"/>
      <c r="S109" s="188"/>
      <c r="T109" s="121"/>
      <c r="U109" s="188"/>
      <c r="V109" s="121"/>
      <c r="W109" s="188"/>
      <c r="X109" s="186">
        <f t="shared" si="5"/>
        <v>1</v>
      </c>
      <c r="Y109" s="119">
        <f>purchase!U111</f>
        <v>480</v>
      </c>
      <c r="Z109" s="285">
        <f t="shared" si="7"/>
        <v>0</v>
      </c>
      <c r="AA109" s="87" t="str">
        <f t="shared" si="8"/>
        <v>০</v>
      </c>
    </row>
    <row r="110" spans="1:29" x14ac:dyDescent="0.4">
      <c r="A110" s="85">
        <v>108</v>
      </c>
      <c r="B110" s="86" t="s">
        <v>121</v>
      </c>
      <c r="C110" s="85" t="s">
        <v>9</v>
      </c>
      <c r="D110" s="123">
        <v>0</v>
      </c>
      <c r="E110" s="123">
        <v>0</v>
      </c>
      <c r="F110" s="182">
        <f>purchase!T112</f>
        <v>0</v>
      </c>
      <c r="G110" s="182">
        <f t="shared" si="6"/>
        <v>0</v>
      </c>
      <c r="H110" s="121"/>
      <c r="I110" s="188"/>
      <c r="J110" s="121"/>
      <c r="K110" s="188"/>
      <c r="L110" s="121"/>
      <c r="M110" s="188"/>
      <c r="N110" s="121"/>
      <c r="O110" s="188"/>
      <c r="P110" s="121"/>
      <c r="Q110" s="188"/>
      <c r="R110" s="121"/>
      <c r="S110" s="188"/>
      <c r="T110" s="121"/>
      <c r="U110" s="188"/>
      <c r="V110" s="121"/>
      <c r="W110" s="188"/>
      <c r="X110" s="186">
        <f t="shared" si="5"/>
        <v>0</v>
      </c>
      <c r="Y110" s="119">
        <f>purchase!U112</f>
        <v>0</v>
      </c>
      <c r="Z110" s="285">
        <f t="shared" si="7"/>
        <v>0</v>
      </c>
      <c r="AA110" s="87" t="str">
        <f t="shared" si="8"/>
        <v>০</v>
      </c>
    </row>
    <row r="111" spans="1:29" x14ac:dyDescent="0.4">
      <c r="A111" s="85">
        <v>109</v>
      </c>
      <c r="B111" s="86" t="s">
        <v>375</v>
      </c>
      <c r="C111" s="85" t="s">
        <v>9</v>
      </c>
      <c r="D111" s="123">
        <v>1200</v>
      </c>
      <c r="E111" s="123">
        <v>0</v>
      </c>
      <c r="F111" s="182">
        <f>purchase!T113</f>
        <v>0</v>
      </c>
      <c r="G111" s="182">
        <f t="shared" si="6"/>
        <v>0</v>
      </c>
      <c r="H111" s="121"/>
      <c r="I111" s="188"/>
      <c r="J111" s="121"/>
      <c r="K111" s="188"/>
      <c r="L111" s="121"/>
      <c r="M111" s="188"/>
      <c r="N111" s="121"/>
      <c r="O111" s="188"/>
      <c r="P111" s="121"/>
      <c r="Q111" s="188"/>
      <c r="R111" s="121"/>
      <c r="S111" s="188"/>
      <c r="T111" s="121"/>
      <c r="U111" s="188"/>
      <c r="V111" s="121"/>
      <c r="W111" s="188"/>
      <c r="X111" s="186">
        <f t="shared" si="5"/>
        <v>0</v>
      </c>
      <c r="Y111" s="119">
        <f>purchase!U113</f>
        <v>1200</v>
      </c>
      <c r="Z111" s="285">
        <f t="shared" si="7"/>
        <v>0</v>
      </c>
      <c r="AA111" s="87" t="str">
        <f t="shared" si="8"/>
        <v>০</v>
      </c>
    </row>
    <row r="112" spans="1:29" x14ac:dyDescent="0.4">
      <c r="A112" s="85">
        <v>110</v>
      </c>
      <c r="B112" s="86" t="s">
        <v>321</v>
      </c>
      <c r="C112" s="85" t="s">
        <v>9</v>
      </c>
      <c r="D112" s="123">
        <v>1800</v>
      </c>
      <c r="E112" s="123">
        <v>0</v>
      </c>
      <c r="F112" s="182">
        <f>purchase!T114</f>
        <v>1</v>
      </c>
      <c r="G112" s="182">
        <f t="shared" si="6"/>
        <v>1</v>
      </c>
      <c r="H112" s="121"/>
      <c r="I112" s="188"/>
      <c r="J112" s="121"/>
      <c r="K112" s="188"/>
      <c r="L112" s="121"/>
      <c r="M112" s="188"/>
      <c r="N112" s="121">
        <v>1</v>
      </c>
      <c r="O112" s="188">
        <v>1</v>
      </c>
      <c r="P112" s="121"/>
      <c r="Q112" s="188"/>
      <c r="R112" s="121"/>
      <c r="S112" s="188"/>
      <c r="T112" s="121"/>
      <c r="U112" s="188"/>
      <c r="V112" s="121"/>
      <c r="W112" s="188"/>
      <c r="X112" s="186">
        <f t="shared" si="5"/>
        <v>1</v>
      </c>
      <c r="Y112" s="119">
        <f>purchase!U114</f>
        <v>1780</v>
      </c>
      <c r="Z112" s="285">
        <f t="shared" si="7"/>
        <v>0</v>
      </c>
      <c r="AA112" s="87" t="str">
        <f t="shared" si="8"/>
        <v>০</v>
      </c>
    </row>
    <row r="113" spans="1:27" x14ac:dyDescent="0.4">
      <c r="A113" s="85">
        <v>111</v>
      </c>
      <c r="B113" s="86" t="s">
        <v>115</v>
      </c>
      <c r="C113" s="85" t="s">
        <v>9</v>
      </c>
      <c r="D113" s="123">
        <v>2799.9999999999995</v>
      </c>
      <c r="E113" s="123">
        <v>0</v>
      </c>
      <c r="F113" s="182">
        <f>purchase!T115</f>
        <v>0</v>
      </c>
      <c r="G113" s="182">
        <f t="shared" si="6"/>
        <v>0</v>
      </c>
      <c r="H113" s="121"/>
      <c r="I113" s="188"/>
      <c r="J113" s="121"/>
      <c r="K113" s="188"/>
      <c r="L113" s="121"/>
      <c r="M113" s="188"/>
      <c r="N113" s="121"/>
      <c r="O113" s="188"/>
      <c r="P113" s="121"/>
      <c r="Q113" s="188"/>
      <c r="R113" s="121"/>
      <c r="S113" s="188"/>
      <c r="T113" s="121"/>
      <c r="U113" s="188"/>
      <c r="V113" s="121"/>
      <c r="W113" s="188"/>
      <c r="X113" s="186">
        <f t="shared" si="5"/>
        <v>0</v>
      </c>
      <c r="Y113" s="119">
        <f>purchase!U115</f>
        <v>2799.9999999999995</v>
      </c>
      <c r="Z113" s="285">
        <f t="shared" si="7"/>
        <v>0</v>
      </c>
      <c r="AA113" s="87" t="str">
        <f t="shared" si="8"/>
        <v>০</v>
      </c>
    </row>
    <row r="114" spans="1:27" x14ac:dyDescent="0.4">
      <c r="A114" s="85">
        <v>112</v>
      </c>
      <c r="B114" s="86" t="s">
        <v>116</v>
      </c>
      <c r="C114" s="85" t="s">
        <v>9</v>
      </c>
      <c r="D114" s="123">
        <v>500</v>
      </c>
      <c r="E114" s="123">
        <v>0</v>
      </c>
      <c r="F114" s="182">
        <f>purchase!T116</f>
        <v>0</v>
      </c>
      <c r="G114" s="182">
        <f t="shared" si="6"/>
        <v>0</v>
      </c>
      <c r="H114" s="121"/>
      <c r="I114" s="188"/>
      <c r="J114" s="121"/>
      <c r="K114" s="188"/>
      <c r="L114" s="121"/>
      <c r="M114" s="188"/>
      <c r="N114" s="121"/>
      <c r="O114" s="188"/>
      <c r="P114" s="121"/>
      <c r="Q114" s="188"/>
      <c r="R114" s="121"/>
      <c r="S114" s="188"/>
      <c r="T114" s="121"/>
      <c r="U114" s="188"/>
      <c r="V114" s="121"/>
      <c r="W114" s="188"/>
      <c r="X114" s="186">
        <f t="shared" si="5"/>
        <v>0</v>
      </c>
      <c r="Y114" s="119">
        <f>purchase!U116</f>
        <v>500</v>
      </c>
      <c r="Z114" s="285">
        <f t="shared" si="7"/>
        <v>0</v>
      </c>
      <c r="AA114" s="87" t="str">
        <f t="shared" si="8"/>
        <v>০</v>
      </c>
    </row>
    <row r="115" spans="1:27" x14ac:dyDescent="0.4">
      <c r="A115" s="85">
        <v>113</v>
      </c>
      <c r="B115" s="86" t="s">
        <v>117</v>
      </c>
      <c r="C115" s="85" t="s">
        <v>9</v>
      </c>
      <c r="D115" s="123">
        <v>221.52777777777777</v>
      </c>
      <c r="E115" s="123">
        <v>0</v>
      </c>
      <c r="F115" s="182">
        <f>purchase!T117</f>
        <v>0</v>
      </c>
      <c r="G115" s="182">
        <f t="shared" si="6"/>
        <v>0</v>
      </c>
      <c r="H115" s="121"/>
      <c r="I115" s="188"/>
      <c r="J115" s="121"/>
      <c r="K115" s="188"/>
      <c r="L115" s="121"/>
      <c r="M115" s="188"/>
      <c r="N115" s="121"/>
      <c r="O115" s="188"/>
      <c r="P115" s="121"/>
      <c r="Q115" s="188"/>
      <c r="R115" s="121"/>
      <c r="S115" s="188"/>
      <c r="T115" s="121"/>
      <c r="U115" s="188"/>
      <c r="V115" s="121"/>
      <c r="W115" s="188"/>
      <c r="X115" s="186">
        <f t="shared" si="5"/>
        <v>0</v>
      </c>
      <c r="Y115" s="119">
        <f>purchase!U117</f>
        <v>221.52777777777777</v>
      </c>
      <c r="Z115" s="285">
        <f t="shared" si="7"/>
        <v>0</v>
      </c>
      <c r="AA115" s="87" t="str">
        <f t="shared" si="8"/>
        <v>০</v>
      </c>
    </row>
    <row r="116" spans="1:27" x14ac:dyDescent="0.4">
      <c r="A116" s="85">
        <v>114</v>
      </c>
      <c r="B116" s="86" t="s">
        <v>118</v>
      </c>
      <c r="C116" s="85" t="s">
        <v>31</v>
      </c>
      <c r="D116" s="123">
        <v>9.6445326083712182</v>
      </c>
      <c r="E116" s="123">
        <v>0</v>
      </c>
      <c r="F116" s="182">
        <f>purchase!T118</f>
        <v>985</v>
      </c>
      <c r="G116" s="182">
        <f t="shared" si="6"/>
        <v>985</v>
      </c>
      <c r="H116" s="121"/>
      <c r="I116" s="188">
        <v>12</v>
      </c>
      <c r="J116" s="121"/>
      <c r="K116" s="188">
        <v>72</v>
      </c>
      <c r="L116" s="121">
        <v>880</v>
      </c>
      <c r="M116" s="188">
        <v>880</v>
      </c>
      <c r="N116" s="121"/>
      <c r="O116" s="188">
        <v>12</v>
      </c>
      <c r="P116" s="121"/>
      <c r="Q116" s="188"/>
      <c r="R116" s="121"/>
      <c r="S116" s="188"/>
      <c r="T116" s="121"/>
      <c r="U116" s="188"/>
      <c r="V116" s="121"/>
      <c r="W116" s="188"/>
      <c r="X116" s="186">
        <f t="shared" si="5"/>
        <v>976</v>
      </c>
      <c r="Y116" s="119">
        <f>purchase!U118</f>
        <v>8.8548223350253803</v>
      </c>
      <c r="Z116" s="285">
        <f t="shared" si="7"/>
        <v>9</v>
      </c>
      <c r="AA116" s="87" t="str">
        <f t="shared" si="8"/>
        <v xml:space="preserve"> </v>
      </c>
    </row>
    <row r="117" spans="1:27" x14ac:dyDescent="0.4">
      <c r="A117" s="85">
        <v>115</v>
      </c>
      <c r="B117" s="86" t="s">
        <v>119</v>
      </c>
      <c r="C117" s="85" t="s">
        <v>9</v>
      </c>
      <c r="D117" s="123">
        <v>270</v>
      </c>
      <c r="E117" s="123">
        <v>0</v>
      </c>
      <c r="F117" s="182">
        <f>purchase!T119</f>
        <v>0</v>
      </c>
      <c r="G117" s="182">
        <f t="shared" si="6"/>
        <v>0</v>
      </c>
      <c r="H117" s="121"/>
      <c r="I117" s="188"/>
      <c r="J117" s="121"/>
      <c r="K117" s="188"/>
      <c r="L117" s="121"/>
      <c r="M117" s="188"/>
      <c r="N117" s="121"/>
      <c r="O117" s="188"/>
      <c r="P117" s="121"/>
      <c r="Q117" s="188"/>
      <c r="R117" s="121"/>
      <c r="S117" s="188"/>
      <c r="T117" s="121"/>
      <c r="U117" s="188"/>
      <c r="V117" s="121"/>
      <c r="W117" s="188"/>
      <c r="X117" s="186">
        <f t="shared" si="5"/>
        <v>0</v>
      </c>
      <c r="Y117" s="119">
        <f>purchase!U119</f>
        <v>270</v>
      </c>
      <c r="Z117" s="285">
        <f t="shared" si="7"/>
        <v>0</v>
      </c>
      <c r="AA117" s="87" t="str">
        <f t="shared" si="8"/>
        <v>০</v>
      </c>
    </row>
    <row r="118" spans="1:27" x14ac:dyDescent="0.4">
      <c r="A118" s="85">
        <v>116</v>
      </c>
      <c r="B118" s="86" t="s">
        <v>120</v>
      </c>
      <c r="C118" s="85" t="s">
        <v>31</v>
      </c>
      <c r="D118" s="123">
        <v>122.5</v>
      </c>
      <c r="E118" s="123">
        <v>0.39999999999999991</v>
      </c>
      <c r="F118" s="182">
        <f>purchase!T120</f>
        <v>0</v>
      </c>
      <c r="G118" s="182">
        <f t="shared" si="6"/>
        <v>0.39999999999999991</v>
      </c>
      <c r="H118" s="121"/>
      <c r="I118" s="188"/>
      <c r="J118" s="121"/>
      <c r="K118" s="188"/>
      <c r="L118" s="121"/>
      <c r="M118" s="188"/>
      <c r="N118" s="121"/>
      <c r="O118" s="188"/>
      <c r="P118" s="121"/>
      <c r="Q118" s="188"/>
      <c r="R118" s="121"/>
      <c r="S118" s="188"/>
      <c r="T118" s="121"/>
      <c r="U118" s="188"/>
      <c r="V118" s="121"/>
      <c r="W118" s="188"/>
      <c r="X118" s="186">
        <f t="shared" si="5"/>
        <v>0</v>
      </c>
      <c r="Y118" s="119">
        <f>purchase!U120</f>
        <v>122.5</v>
      </c>
      <c r="Z118" s="285">
        <f t="shared" si="7"/>
        <v>0.39999999999999991</v>
      </c>
      <c r="AA118" s="87" t="str">
        <f t="shared" si="8"/>
        <v>NZ</v>
      </c>
    </row>
    <row r="119" spans="1:27" x14ac:dyDescent="0.4">
      <c r="A119" s="85">
        <v>117</v>
      </c>
      <c r="B119" s="86" t="s">
        <v>284</v>
      </c>
      <c r="C119" s="85" t="s">
        <v>122</v>
      </c>
      <c r="D119" s="123">
        <v>150</v>
      </c>
      <c r="E119" s="123">
        <v>0</v>
      </c>
      <c r="F119" s="182">
        <f>purchase!T121</f>
        <v>0</v>
      </c>
      <c r="G119" s="182">
        <f t="shared" si="6"/>
        <v>0</v>
      </c>
      <c r="H119" s="121"/>
      <c r="I119" s="188"/>
      <c r="J119" s="121"/>
      <c r="K119" s="188"/>
      <c r="L119" s="121"/>
      <c r="M119" s="188"/>
      <c r="N119" s="121"/>
      <c r="O119" s="188"/>
      <c r="P119" s="121"/>
      <c r="Q119" s="188"/>
      <c r="R119" s="121"/>
      <c r="S119" s="188"/>
      <c r="T119" s="121"/>
      <c r="U119" s="188"/>
      <c r="V119" s="121"/>
      <c r="W119" s="188"/>
      <c r="X119" s="186">
        <f t="shared" si="5"/>
        <v>0</v>
      </c>
      <c r="Y119" s="119">
        <f>purchase!U121</f>
        <v>150</v>
      </c>
      <c r="Z119" s="285">
        <f t="shared" si="7"/>
        <v>0</v>
      </c>
      <c r="AA119" s="87" t="str">
        <f t="shared" si="8"/>
        <v>০</v>
      </c>
    </row>
    <row r="120" spans="1:27" x14ac:dyDescent="0.4">
      <c r="A120" s="85">
        <v>118</v>
      </c>
      <c r="B120" s="86" t="s">
        <v>123</v>
      </c>
      <c r="C120" s="85" t="s">
        <v>9</v>
      </c>
      <c r="D120" s="123">
        <v>130</v>
      </c>
      <c r="E120" s="123">
        <v>0</v>
      </c>
      <c r="F120" s="182">
        <f>purchase!T122</f>
        <v>0</v>
      </c>
      <c r="G120" s="182">
        <f t="shared" si="6"/>
        <v>0</v>
      </c>
      <c r="H120" s="121"/>
      <c r="I120" s="188"/>
      <c r="J120" s="121"/>
      <c r="K120" s="188"/>
      <c r="L120" s="121"/>
      <c r="M120" s="188"/>
      <c r="N120" s="121"/>
      <c r="O120" s="188"/>
      <c r="P120" s="121"/>
      <c r="Q120" s="188"/>
      <c r="R120" s="121"/>
      <c r="S120" s="188"/>
      <c r="T120" s="121"/>
      <c r="U120" s="188"/>
      <c r="V120" s="121"/>
      <c r="W120" s="188"/>
      <c r="X120" s="186">
        <f t="shared" si="5"/>
        <v>0</v>
      </c>
      <c r="Y120" s="119">
        <f>purchase!U122</f>
        <v>130</v>
      </c>
      <c r="Z120" s="285">
        <f t="shared" si="7"/>
        <v>0</v>
      </c>
      <c r="AA120" s="87" t="str">
        <f t="shared" si="8"/>
        <v>০</v>
      </c>
    </row>
    <row r="121" spans="1:27" x14ac:dyDescent="0.4">
      <c r="A121" s="85">
        <v>119</v>
      </c>
      <c r="B121" s="86" t="s">
        <v>124</v>
      </c>
      <c r="C121" s="85" t="s">
        <v>9</v>
      </c>
      <c r="D121" s="123">
        <v>110</v>
      </c>
      <c r="E121" s="123">
        <v>0</v>
      </c>
      <c r="F121" s="182">
        <f>purchase!T123</f>
        <v>0</v>
      </c>
      <c r="G121" s="182">
        <f t="shared" si="6"/>
        <v>0</v>
      </c>
      <c r="H121" s="121"/>
      <c r="I121" s="188"/>
      <c r="J121" s="121"/>
      <c r="K121" s="188"/>
      <c r="L121" s="121"/>
      <c r="M121" s="188"/>
      <c r="N121" s="121"/>
      <c r="O121" s="188"/>
      <c r="P121" s="121"/>
      <c r="Q121" s="188"/>
      <c r="R121" s="121"/>
      <c r="S121" s="188"/>
      <c r="T121" s="121"/>
      <c r="U121" s="188"/>
      <c r="V121" s="121"/>
      <c r="W121" s="188"/>
      <c r="X121" s="186">
        <f t="shared" si="5"/>
        <v>0</v>
      </c>
      <c r="Y121" s="119">
        <f>purchase!U123</f>
        <v>110</v>
      </c>
      <c r="Z121" s="285">
        <f t="shared" si="7"/>
        <v>0</v>
      </c>
      <c r="AA121" s="87" t="str">
        <f t="shared" si="8"/>
        <v>০</v>
      </c>
    </row>
    <row r="122" spans="1:27" x14ac:dyDescent="0.4">
      <c r="A122" s="85">
        <v>120</v>
      </c>
      <c r="B122" s="86" t="s">
        <v>125</v>
      </c>
      <c r="C122" s="85" t="s">
        <v>9</v>
      </c>
      <c r="D122" s="123">
        <v>0</v>
      </c>
      <c r="E122" s="123">
        <v>0</v>
      </c>
      <c r="F122" s="182">
        <f>purchase!T124</f>
        <v>0</v>
      </c>
      <c r="G122" s="182">
        <f t="shared" si="6"/>
        <v>0</v>
      </c>
      <c r="H122" s="121"/>
      <c r="I122" s="188"/>
      <c r="J122" s="121"/>
      <c r="K122" s="188"/>
      <c r="L122" s="121"/>
      <c r="M122" s="188"/>
      <c r="N122" s="121"/>
      <c r="O122" s="188"/>
      <c r="P122" s="121"/>
      <c r="Q122" s="188"/>
      <c r="R122" s="121"/>
      <c r="S122" s="188"/>
      <c r="T122" s="121"/>
      <c r="U122" s="188"/>
      <c r="V122" s="121"/>
      <c r="W122" s="188"/>
      <c r="X122" s="186">
        <f t="shared" si="5"/>
        <v>0</v>
      </c>
      <c r="Y122" s="119">
        <f>purchase!U124</f>
        <v>0</v>
      </c>
      <c r="Z122" s="285">
        <f t="shared" si="7"/>
        <v>0</v>
      </c>
      <c r="AA122" s="87" t="str">
        <f t="shared" si="8"/>
        <v>০</v>
      </c>
    </row>
    <row r="123" spans="1:27" x14ac:dyDescent="0.4">
      <c r="A123" s="85">
        <v>121</v>
      </c>
      <c r="B123" s="86" t="s">
        <v>126</v>
      </c>
      <c r="C123" s="85" t="s">
        <v>9</v>
      </c>
      <c r="D123" s="123">
        <v>2000</v>
      </c>
      <c r="E123" s="123">
        <v>0</v>
      </c>
      <c r="F123" s="182">
        <f>purchase!T125</f>
        <v>0</v>
      </c>
      <c r="G123" s="182">
        <f t="shared" si="6"/>
        <v>0</v>
      </c>
      <c r="H123" s="121"/>
      <c r="I123" s="188"/>
      <c r="J123" s="121"/>
      <c r="K123" s="188"/>
      <c r="L123" s="121"/>
      <c r="M123" s="188"/>
      <c r="N123" s="121"/>
      <c r="O123" s="188"/>
      <c r="P123" s="121"/>
      <c r="Q123" s="188"/>
      <c r="R123" s="121"/>
      <c r="S123" s="188"/>
      <c r="T123" s="121"/>
      <c r="U123" s="188"/>
      <c r="V123" s="121"/>
      <c r="W123" s="188"/>
      <c r="X123" s="186">
        <f t="shared" si="5"/>
        <v>0</v>
      </c>
      <c r="Y123" s="119">
        <f>purchase!U125</f>
        <v>2000</v>
      </c>
      <c r="Z123" s="285">
        <f t="shared" si="7"/>
        <v>0</v>
      </c>
      <c r="AA123" s="87" t="str">
        <f t="shared" si="8"/>
        <v>০</v>
      </c>
    </row>
    <row r="124" spans="1:27" x14ac:dyDescent="0.4">
      <c r="A124" s="85">
        <v>122</v>
      </c>
      <c r="B124" s="86" t="s">
        <v>127</v>
      </c>
      <c r="C124" s="85" t="s">
        <v>31</v>
      </c>
      <c r="D124" s="123">
        <v>10</v>
      </c>
      <c r="E124" s="123">
        <v>0</v>
      </c>
      <c r="F124" s="182">
        <f>purchase!T126</f>
        <v>146</v>
      </c>
      <c r="G124" s="182">
        <f t="shared" si="6"/>
        <v>146</v>
      </c>
      <c r="H124" s="121">
        <v>30</v>
      </c>
      <c r="I124" s="188">
        <v>34</v>
      </c>
      <c r="J124" s="121">
        <v>30</v>
      </c>
      <c r="K124" s="188">
        <v>35</v>
      </c>
      <c r="L124" s="121">
        <v>30</v>
      </c>
      <c r="M124" s="188">
        <v>38</v>
      </c>
      <c r="N124" s="121">
        <v>30</v>
      </c>
      <c r="O124" s="188">
        <v>39</v>
      </c>
      <c r="P124" s="121"/>
      <c r="Q124" s="188"/>
      <c r="R124" s="121"/>
      <c r="S124" s="188"/>
      <c r="T124" s="121"/>
      <c r="U124" s="188"/>
      <c r="V124" s="121"/>
      <c r="W124" s="188"/>
      <c r="X124" s="186">
        <f t="shared" si="5"/>
        <v>146</v>
      </c>
      <c r="Y124" s="119">
        <f>purchase!U126</f>
        <v>10</v>
      </c>
      <c r="Z124" s="285">
        <f t="shared" si="7"/>
        <v>0</v>
      </c>
      <c r="AA124" s="87" t="str">
        <f t="shared" si="8"/>
        <v>০</v>
      </c>
    </row>
    <row r="125" spans="1:27" x14ac:dyDescent="0.4">
      <c r="A125" s="85">
        <v>123</v>
      </c>
      <c r="B125" s="86" t="s">
        <v>287</v>
      </c>
      <c r="C125" s="85" t="s">
        <v>9</v>
      </c>
      <c r="D125" s="123">
        <v>314.75355607012904</v>
      </c>
      <c r="E125" s="123">
        <v>0</v>
      </c>
      <c r="F125" s="182">
        <f>purchase!T127</f>
        <v>65.66</v>
      </c>
      <c r="G125" s="182">
        <f t="shared" si="6"/>
        <v>65.66</v>
      </c>
      <c r="H125" s="121"/>
      <c r="I125" s="188"/>
      <c r="J125" s="121"/>
      <c r="K125" s="188"/>
      <c r="L125" s="121">
        <v>64</v>
      </c>
      <c r="M125" s="188">
        <v>65.66</v>
      </c>
      <c r="N125" s="121"/>
      <c r="O125" s="188"/>
      <c r="P125" s="121"/>
      <c r="Q125" s="188"/>
      <c r="R125" s="121"/>
      <c r="S125" s="188"/>
      <c r="T125" s="121"/>
      <c r="U125" s="188"/>
      <c r="V125" s="121"/>
      <c r="W125" s="188"/>
      <c r="X125" s="186">
        <f t="shared" si="5"/>
        <v>65.66</v>
      </c>
      <c r="Y125" s="119">
        <f>purchase!U127</f>
        <v>300</v>
      </c>
      <c r="Z125" s="285">
        <f t="shared" si="7"/>
        <v>0</v>
      </c>
      <c r="AA125" s="87" t="str">
        <f t="shared" si="8"/>
        <v>০</v>
      </c>
    </row>
    <row r="126" spans="1:27" x14ac:dyDescent="0.4">
      <c r="A126" s="85">
        <v>124</v>
      </c>
      <c r="B126" s="86" t="s">
        <v>128</v>
      </c>
      <c r="C126" s="85" t="s">
        <v>9</v>
      </c>
      <c r="D126" s="123">
        <v>120</v>
      </c>
      <c r="E126" s="123">
        <v>0</v>
      </c>
      <c r="F126" s="182">
        <f>purchase!T128</f>
        <v>3</v>
      </c>
      <c r="G126" s="182">
        <f t="shared" si="6"/>
        <v>3</v>
      </c>
      <c r="H126" s="121"/>
      <c r="I126" s="188"/>
      <c r="J126" s="121"/>
      <c r="K126" s="188"/>
      <c r="L126" s="121">
        <v>3</v>
      </c>
      <c r="M126" s="188">
        <v>3</v>
      </c>
      <c r="N126" s="121"/>
      <c r="O126" s="188"/>
      <c r="P126" s="121"/>
      <c r="Q126" s="188"/>
      <c r="R126" s="190"/>
      <c r="S126" s="190"/>
      <c r="T126" s="121"/>
      <c r="U126" s="188"/>
      <c r="V126" s="121"/>
      <c r="W126" s="188"/>
      <c r="X126" s="186">
        <f t="shared" si="5"/>
        <v>3</v>
      </c>
      <c r="Y126" s="119">
        <f>purchase!U128</f>
        <v>160</v>
      </c>
      <c r="Z126" s="285">
        <f t="shared" si="7"/>
        <v>0</v>
      </c>
      <c r="AA126" s="87" t="str">
        <f t="shared" si="8"/>
        <v>০</v>
      </c>
    </row>
    <row r="127" spans="1:27" x14ac:dyDescent="0.4">
      <c r="A127" s="85">
        <v>125</v>
      </c>
      <c r="B127" s="86" t="s">
        <v>285</v>
      </c>
      <c r="C127" s="85" t="s">
        <v>9</v>
      </c>
      <c r="D127" s="123">
        <v>365.97173144876331</v>
      </c>
      <c r="E127" s="123">
        <v>0</v>
      </c>
      <c r="F127" s="182">
        <f>purchase!T129</f>
        <v>11.5</v>
      </c>
      <c r="G127" s="182">
        <f t="shared" si="6"/>
        <v>11.5</v>
      </c>
      <c r="H127" s="121"/>
      <c r="I127" s="188"/>
      <c r="J127" s="121"/>
      <c r="K127" s="188"/>
      <c r="L127" s="121">
        <v>9</v>
      </c>
      <c r="M127" s="188">
        <v>9</v>
      </c>
      <c r="N127" s="121">
        <v>2.5</v>
      </c>
      <c r="O127" s="188">
        <v>2.5</v>
      </c>
      <c r="P127" s="121"/>
      <c r="Q127" s="188"/>
      <c r="R127" s="121"/>
      <c r="S127" s="188"/>
      <c r="T127" s="121"/>
      <c r="U127" s="188"/>
      <c r="V127" s="121"/>
      <c r="W127" s="188"/>
      <c r="X127" s="186">
        <f t="shared" si="5"/>
        <v>11.5</v>
      </c>
      <c r="Y127" s="119">
        <f>purchase!U129</f>
        <v>366.95652173913044</v>
      </c>
      <c r="Z127" s="285">
        <f t="shared" si="7"/>
        <v>0</v>
      </c>
      <c r="AA127" s="87" t="str">
        <f t="shared" si="8"/>
        <v>০</v>
      </c>
    </row>
    <row r="128" spans="1:27" x14ac:dyDescent="0.4">
      <c r="A128" s="85">
        <v>126</v>
      </c>
      <c r="B128" s="86" t="s">
        <v>289</v>
      </c>
      <c r="C128" s="85" t="s">
        <v>9</v>
      </c>
      <c r="D128" s="123">
        <v>460</v>
      </c>
      <c r="E128" s="123">
        <v>0</v>
      </c>
      <c r="F128" s="182">
        <f>purchase!T130</f>
        <v>0</v>
      </c>
      <c r="G128" s="182">
        <f t="shared" si="6"/>
        <v>0</v>
      </c>
      <c r="H128" s="121"/>
      <c r="I128" s="188"/>
      <c r="J128" s="121"/>
      <c r="K128" s="188"/>
      <c r="L128" s="121"/>
      <c r="M128" s="188"/>
      <c r="N128" s="121"/>
      <c r="O128" s="188"/>
      <c r="P128" s="121"/>
      <c r="Q128" s="188"/>
      <c r="R128" s="121"/>
      <c r="S128" s="188"/>
      <c r="T128" s="121"/>
      <c r="U128" s="188"/>
      <c r="V128" s="121"/>
      <c r="W128" s="188"/>
      <c r="X128" s="186">
        <f t="shared" si="5"/>
        <v>0</v>
      </c>
      <c r="Y128" s="119">
        <f>purchase!U130</f>
        <v>460</v>
      </c>
      <c r="Z128" s="285">
        <f t="shared" si="7"/>
        <v>0</v>
      </c>
      <c r="AA128" s="87" t="str">
        <f t="shared" si="8"/>
        <v>০</v>
      </c>
    </row>
    <row r="129" spans="1:27" x14ac:dyDescent="0.4">
      <c r="A129" s="85">
        <v>127</v>
      </c>
      <c r="B129" s="86" t="s">
        <v>286</v>
      </c>
      <c r="C129" s="85" t="s">
        <v>9</v>
      </c>
      <c r="D129" s="123">
        <v>260.21505376344084</v>
      </c>
      <c r="E129" s="123">
        <v>0</v>
      </c>
      <c r="F129" s="182">
        <f>purchase!T131</f>
        <v>0</v>
      </c>
      <c r="G129" s="182">
        <f t="shared" si="6"/>
        <v>0</v>
      </c>
      <c r="H129" s="121"/>
      <c r="I129" s="188"/>
      <c r="J129" s="121"/>
      <c r="K129" s="188"/>
      <c r="L129" s="121"/>
      <c r="M129" s="188"/>
      <c r="N129" s="121"/>
      <c r="O129" s="188"/>
      <c r="P129" s="121"/>
      <c r="Q129" s="188"/>
      <c r="R129" s="121"/>
      <c r="S129" s="188"/>
      <c r="T129" s="121"/>
      <c r="U129" s="188"/>
      <c r="V129" s="121"/>
      <c r="W129" s="188"/>
      <c r="X129" s="186">
        <f t="shared" si="5"/>
        <v>0</v>
      </c>
      <c r="Y129" s="119">
        <f>purchase!U131</f>
        <v>260.21505376344084</v>
      </c>
      <c r="Z129" s="285">
        <f t="shared" si="7"/>
        <v>0</v>
      </c>
      <c r="AA129" s="87" t="str">
        <f t="shared" si="8"/>
        <v>০</v>
      </c>
    </row>
    <row r="130" spans="1:27" x14ac:dyDescent="0.4">
      <c r="A130" s="85">
        <v>128</v>
      </c>
      <c r="B130" s="86" t="s">
        <v>129</v>
      </c>
      <c r="C130" s="85" t="s">
        <v>9</v>
      </c>
      <c r="D130" s="123">
        <v>100</v>
      </c>
      <c r="E130" s="123">
        <v>0</v>
      </c>
      <c r="F130" s="182">
        <f>purchase!T132</f>
        <v>10.45</v>
      </c>
      <c r="G130" s="182">
        <f t="shared" si="6"/>
        <v>10.45</v>
      </c>
      <c r="H130" s="121"/>
      <c r="I130" s="188"/>
      <c r="J130" s="121"/>
      <c r="K130" s="188"/>
      <c r="L130" s="121">
        <v>8</v>
      </c>
      <c r="M130" s="188">
        <v>8.1999999999999993</v>
      </c>
      <c r="N130" s="121">
        <v>2.2999999999999998</v>
      </c>
      <c r="O130" s="188">
        <v>2.25</v>
      </c>
      <c r="P130" s="121"/>
      <c r="Q130" s="188"/>
      <c r="R130" s="121"/>
      <c r="S130" s="188"/>
      <c r="T130" s="121"/>
      <c r="U130" s="188"/>
      <c r="V130" s="121"/>
      <c r="W130" s="188"/>
      <c r="X130" s="186">
        <f t="shared" si="5"/>
        <v>10.45</v>
      </c>
      <c r="Y130" s="119">
        <f>purchase!U132</f>
        <v>92.153110047846894</v>
      </c>
      <c r="Z130" s="285">
        <f t="shared" si="7"/>
        <v>0</v>
      </c>
      <c r="AA130" s="87" t="str">
        <f t="shared" si="8"/>
        <v>০</v>
      </c>
    </row>
    <row r="131" spans="1:27" x14ac:dyDescent="0.4">
      <c r="A131" s="85">
        <v>129</v>
      </c>
      <c r="B131" s="86" t="s">
        <v>130</v>
      </c>
      <c r="C131" s="85" t="s">
        <v>9</v>
      </c>
      <c r="D131" s="123">
        <v>200</v>
      </c>
      <c r="E131" s="123">
        <v>0</v>
      </c>
      <c r="F131" s="182">
        <f>purchase!T133</f>
        <v>5</v>
      </c>
      <c r="G131" s="182">
        <f t="shared" si="6"/>
        <v>5</v>
      </c>
      <c r="H131" s="121"/>
      <c r="I131" s="188"/>
      <c r="J131" s="121"/>
      <c r="K131" s="188"/>
      <c r="L131" s="121">
        <v>2</v>
      </c>
      <c r="M131" s="188">
        <v>2</v>
      </c>
      <c r="N131" s="121">
        <v>3</v>
      </c>
      <c r="O131" s="188">
        <v>3</v>
      </c>
      <c r="P131" s="121"/>
      <c r="Q131" s="188"/>
      <c r="R131" s="121"/>
      <c r="S131" s="188"/>
      <c r="T131" s="121"/>
      <c r="U131" s="188"/>
      <c r="V131" s="121"/>
      <c r="W131" s="188"/>
      <c r="X131" s="186">
        <f t="shared" ref="X131:X194" si="9">I131+K131+M131+O131+Q131+S131+W131+U131</f>
        <v>5</v>
      </c>
      <c r="Y131" s="119">
        <f>purchase!U133</f>
        <v>80</v>
      </c>
      <c r="Z131" s="285">
        <f t="shared" si="7"/>
        <v>0</v>
      </c>
      <c r="AA131" s="87" t="str">
        <f t="shared" si="8"/>
        <v>০</v>
      </c>
    </row>
    <row r="132" spans="1:27" x14ac:dyDescent="0.4">
      <c r="A132" s="85">
        <v>130</v>
      </c>
      <c r="B132" s="86" t="s">
        <v>3</v>
      </c>
      <c r="C132" s="85" t="s">
        <v>9</v>
      </c>
      <c r="D132" s="123">
        <v>0</v>
      </c>
      <c r="E132" s="123">
        <v>0</v>
      </c>
      <c r="F132" s="182">
        <f>purchase!T134</f>
        <v>0</v>
      </c>
      <c r="G132" s="182">
        <f t="shared" si="6"/>
        <v>0</v>
      </c>
      <c r="H132" s="121"/>
      <c r="I132" s="188"/>
      <c r="J132" s="121"/>
      <c r="K132" s="188"/>
      <c r="L132" s="121"/>
      <c r="M132" s="188"/>
      <c r="N132" s="121"/>
      <c r="O132" s="188"/>
      <c r="P132" s="121"/>
      <c r="Q132" s="188"/>
      <c r="R132" s="121"/>
      <c r="S132" s="188"/>
      <c r="T132" s="121"/>
      <c r="U132" s="188"/>
      <c r="V132" s="121"/>
      <c r="W132" s="188"/>
      <c r="X132" s="186">
        <f t="shared" si="9"/>
        <v>0</v>
      </c>
      <c r="Y132" s="119">
        <f>purchase!U134</f>
        <v>0</v>
      </c>
      <c r="Z132" s="285">
        <f t="shared" ref="Z132:Z195" si="10">G132-X132</f>
        <v>0</v>
      </c>
      <c r="AA132" s="87" t="str">
        <f t="shared" ref="AA132:AA195" si="11">IF(AND(Z132&gt;=0, Z132&lt;1),IF(Z132=0,"০","NZ")," ")</f>
        <v>০</v>
      </c>
    </row>
    <row r="133" spans="1:27" x14ac:dyDescent="0.4">
      <c r="A133" s="85">
        <v>131</v>
      </c>
      <c r="B133" s="86" t="s">
        <v>311</v>
      </c>
      <c r="C133" s="85" t="s">
        <v>9</v>
      </c>
      <c r="D133" s="123">
        <v>179.91360691144709</v>
      </c>
      <c r="E133" s="123">
        <v>0</v>
      </c>
      <c r="F133" s="182">
        <f>purchase!T135</f>
        <v>0</v>
      </c>
      <c r="G133" s="182">
        <f t="shared" si="6"/>
        <v>0</v>
      </c>
      <c r="H133" s="121"/>
      <c r="I133" s="188"/>
      <c r="J133" s="121"/>
      <c r="K133" s="188"/>
      <c r="L133" s="121"/>
      <c r="M133" s="188"/>
      <c r="N133" s="121"/>
      <c r="O133" s="188"/>
      <c r="P133" s="121"/>
      <c r="Q133" s="188"/>
      <c r="R133" s="121"/>
      <c r="S133" s="188"/>
      <c r="T133" s="121"/>
      <c r="U133" s="188"/>
      <c r="V133" s="121"/>
      <c r="W133" s="188"/>
      <c r="X133" s="186">
        <f t="shared" si="9"/>
        <v>0</v>
      </c>
      <c r="Y133" s="119">
        <f>purchase!U135</f>
        <v>179.91360691144709</v>
      </c>
      <c r="Z133" s="285">
        <f t="shared" si="10"/>
        <v>0</v>
      </c>
      <c r="AA133" s="87" t="str">
        <f t="shared" si="11"/>
        <v>০</v>
      </c>
    </row>
    <row r="134" spans="1:27" x14ac:dyDescent="0.4">
      <c r="A134" s="85">
        <v>132</v>
      </c>
      <c r="B134" s="86" t="s">
        <v>313</v>
      </c>
      <c r="C134" s="85" t="s">
        <v>31</v>
      </c>
      <c r="D134" s="123">
        <v>520</v>
      </c>
      <c r="E134" s="123">
        <v>0</v>
      </c>
      <c r="F134" s="182">
        <f>purchase!T136</f>
        <v>0</v>
      </c>
      <c r="G134" s="182">
        <f>E134+F134</f>
        <v>0</v>
      </c>
      <c r="H134" s="121"/>
      <c r="I134" s="188"/>
      <c r="J134" s="121"/>
      <c r="K134" s="188"/>
      <c r="L134" s="121"/>
      <c r="M134" s="188"/>
      <c r="N134" s="121"/>
      <c r="O134" s="188"/>
      <c r="P134" s="121"/>
      <c r="Q134" s="188"/>
      <c r="R134" s="121"/>
      <c r="S134" s="188"/>
      <c r="T134" s="121"/>
      <c r="U134" s="188"/>
      <c r="V134" s="121"/>
      <c r="W134" s="188"/>
      <c r="X134" s="186">
        <f t="shared" si="9"/>
        <v>0</v>
      </c>
      <c r="Y134" s="119">
        <f>purchase!U136</f>
        <v>520</v>
      </c>
      <c r="Z134" s="285">
        <f t="shared" si="10"/>
        <v>0</v>
      </c>
      <c r="AA134" s="87" t="str">
        <f t="shared" si="11"/>
        <v>০</v>
      </c>
    </row>
    <row r="135" spans="1:27" x14ac:dyDescent="0.4">
      <c r="A135" s="85">
        <v>133</v>
      </c>
      <c r="B135" s="86" t="s">
        <v>314</v>
      </c>
      <c r="C135" s="85" t="s">
        <v>9</v>
      </c>
      <c r="D135" s="123">
        <v>0</v>
      </c>
      <c r="E135" s="123">
        <v>0</v>
      </c>
      <c r="F135" s="182">
        <f>purchase!T137</f>
        <v>0</v>
      </c>
      <c r="G135" s="182">
        <f>E135+F135</f>
        <v>0</v>
      </c>
      <c r="H135" s="121"/>
      <c r="I135" s="188"/>
      <c r="J135" s="121"/>
      <c r="K135" s="188"/>
      <c r="L135" s="121"/>
      <c r="M135" s="188"/>
      <c r="N135" s="121"/>
      <c r="O135" s="188"/>
      <c r="P135" s="121"/>
      <c r="Q135" s="188"/>
      <c r="R135" s="121"/>
      <c r="S135" s="188"/>
      <c r="T135" s="121"/>
      <c r="U135" s="188"/>
      <c r="V135" s="121"/>
      <c r="W135" s="188"/>
      <c r="X135" s="186">
        <f t="shared" si="9"/>
        <v>0</v>
      </c>
      <c r="Y135" s="119">
        <f>purchase!U137</f>
        <v>0</v>
      </c>
      <c r="Z135" s="285">
        <f t="shared" si="10"/>
        <v>0</v>
      </c>
      <c r="AA135" s="87" t="str">
        <f t="shared" si="11"/>
        <v>০</v>
      </c>
    </row>
    <row r="136" spans="1:27" x14ac:dyDescent="0.4">
      <c r="A136" s="85">
        <v>134</v>
      </c>
      <c r="B136" s="86" t="s">
        <v>400</v>
      </c>
      <c r="C136" s="85" t="s">
        <v>9</v>
      </c>
      <c r="D136" s="123">
        <v>380</v>
      </c>
      <c r="E136" s="123">
        <v>0</v>
      </c>
      <c r="F136" s="182">
        <f>purchase!T138</f>
        <v>0</v>
      </c>
      <c r="G136" s="182">
        <f t="shared" ref="G136:G196" si="12">E136+F136</f>
        <v>0</v>
      </c>
      <c r="H136" s="121"/>
      <c r="I136" s="188"/>
      <c r="J136" s="121"/>
      <c r="K136" s="188"/>
      <c r="L136" s="121"/>
      <c r="M136" s="188"/>
      <c r="N136" s="121"/>
      <c r="O136" s="188"/>
      <c r="P136" s="121"/>
      <c r="Q136" s="188"/>
      <c r="R136" s="121"/>
      <c r="S136" s="188"/>
      <c r="T136" s="121"/>
      <c r="U136" s="188"/>
      <c r="V136" s="121"/>
      <c r="W136" s="188"/>
      <c r="X136" s="186">
        <f t="shared" si="9"/>
        <v>0</v>
      </c>
      <c r="Y136" s="119">
        <f>purchase!U138</f>
        <v>380</v>
      </c>
      <c r="Z136" s="285">
        <f t="shared" si="10"/>
        <v>0</v>
      </c>
      <c r="AA136" s="87" t="str">
        <f t="shared" si="11"/>
        <v>০</v>
      </c>
    </row>
    <row r="137" spans="1:27" x14ac:dyDescent="0.4">
      <c r="A137" s="85">
        <v>135</v>
      </c>
      <c r="B137" s="86" t="s">
        <v>315</v>
      </c>
      <c r="C137" s="85" t="s">
        <v>9</v>
      </c>
      <c r="D137" s="123">
        <v>110</v>
      </c>
      <c r="E137" s="123">
        <v>0</v>
      </c>
      <c r="F137" s="182">
        <f>purchase!T139</f>
        <v>0</v>
      </c>
      <c r="G137" s="182">
        <f t="shared" si="12"/>
        <v>0</v>
      </c>
      <c r="H137" s="121"/>
      <c r="I137" s="188"/>
      <c r="J137" s="121"/>
      <c r="K137" s="188"/>
      <c r="L137" s="121"/>
      <c r="M137" s="188"/>
      <c r="N137" s="121"/>
      <c r="O137" s="188"/>
      <c r="P137" s="121"/>
      <c r="Q137" s="188"/>
      <c r="R137" s="121"/>
      <c r="S137" s="188"/>
      <c r="T137" s="121"/>
      <c r="U137" s="188"/>
      <c r="V137" s="121"/>
      <c r="W137" s="188"/>
      <c r="X137" s="186">
        <f t="shared" si="9"/>
        <v>0</v>
      </c>
      <c r="Y137" s="119">
        <f>purchase!U139</f>
        <v>110</v>
      </c>
      <c r="Z137" s="285">
        <f t="shared" si="10"/>
        <v>0</v>
      </c>
      <c r="AA137" s="87" t="str">
        <f t="shared" si="11"/>
        <v>০</v>
      </c>
    </row>
    <row r="138" spans="1:27" x14ac:dyDescent="0.4">
      <c r="A138" s="85">
        <v>136</v>
      </c>
      <c r="B138" s="86" t="s">
        <v>131</v>
      </c>
      <c r="C138" s="85" t="s">
        <v>31</v>
      </c>
      <c r="D138" s="123">
        <v>25</v>
      </c>
      <c r="E138" s="123">
        <v>0</v>
      </c>
      <c r="F138" s="182">
        <f>purchase!T140</f>
        <v>0</v>
      </c>
      <c r="G138" s="182">
        <f t="shared" si="12"/>
        <v>0</v>
      </c>
      <c r="H138" s="121"/>
      <c r="I138" s="188"/>
      <c r="J138" s="121"/>
      <c r="K138" s="188"/>
      <c r="L138" s="121"/>
      <c r="M138" s="188"/>
      <c r="N138" s="121"/>
      <c r="O138" s="188"/>
      <c r="P138" s="121"/>
      <c r="Q138" s="188"/>
      <c r="R138" s="121"/>
      <c r="S138" s="188"/>
      <c r="T138" s="121"/>
      <c r="U138" s="188"/>
      <c r="V138" s="121"/>
      <c r="W138" s="188"/>
      <c r="X138" s="186">
        <f t="shared" si="9"/>
        <v>0</v>
      </c>
      <c r="Y138" s="119">
        <f>purchase!U140</f>
        <v>25</v>
      </c>
      <c r="Z138" s="285">
        <f t="shared" si="10"/>
        <v>0</v>
      </c>
      <c r="AA138" s="87" t="str">
        <f t="shared" si="11"/>
        <v>০</v>
      </c>
    </row>
    <row r="139" spans="1:27" x14ac:dyDescent="0.4">
      <c r="A139" s="85">
        <v>137</v>
      </c>
      <c r="B139" s="86" t="s">
        <v>132</v>
      </c>
      <c r="C139" s="85" t="s">
        <v>31</v>
      </c>
      <c r="D139" s="123">
        <v>0</v>
      </c>
      <c r="E139" s="123">
        <v>0</v>
      </c>
      <c r="F139" s="182">
        <f>purchase!T141</f>
        <v>0</v>
      </c>
      <c r="G139" s="182">
        <f t="shared" si="12"/>
        <v>0</v>
      </c>
      <c r="H139" s="121"/>
      <c r="I139" s="188"/>
      <c r="J139" s="121"/>
      <c r="K139" s="188"/>
      <c r="L139" s="121"/>
      <c r="M139" s="188"/>
      <c r="N139" s="121"/>
      <c r="O139" s="188"/>
      <c r="P139" s="121"/>
      <c r="Q139" s="188"/>
      <c r="R139" s="121"/>
      <c r="S139" s="188"/>
      <c r="T139" s="121"/>
      <c r="U139" s="188"/>
      <c r="V139" s="121"/>
      <c r="W139" s="188"/>
      <c r="X139" s="186">
        <f t="shared" si="9"/>
        <v>0</v>
      </c>
      <c r="Y139" s="119">
        <f>purchase!U141</f>
        <v>0</v>
      </c>
      <c r="Z139" s="285">
        <f t="shared" si="10"/>
        <v>0</v>
      </c>
      <c r="AA139" s="87" t="str">
        <f t="shared" si="11"/>
        <v>০</v>
      </c>
    </row>
    <row r="140" spans="1:27" x14ac:dyDescent="0.4">
      <c r="A140" s="85">
        <v>138</v>
      </c>
      <c r="B140" s="86" t="s">
        <v>133</v>
      </c>
      <c r="C140" s="85" t="s">
        <v>31</v>
      </c>
      <c r="D140" s="123">
        <v>0</v>
      </c>
      <c r="E140" s="123">
        <v>0</v>
      </c>
      <c r="F140" s="182">
        <f>purchase!T142</f>
        <v>0</v>
      </c>
      <c r="G140" s="182">
        <f t="shared" si="12"/>
        <v>0</v>
      </c>
      <c r="H140" s="121"/>
      <c r="I140" s="188"/>
      <c r="J140" s="121"/>
      <c r="K140" s="188"/>
      <c r="L140" s="121"/>
      <c r="M140" s="188"/>
      <c r="N140" s="121"/>
      <c r="O140" s="188"/>
      <c r="P140" s="121"/>
      <c r="Q140" s="188"/>
      <c r="R140" s="121"/>
      <c r="S140" s="188"/>
      <c r="T140" s="121"/>
      <c r="U140" s="188"/>
      <c r="V140" s="121"/>
      <c r="W140" s="188"/>
      <c r="X140" s="186">
        <f t="shared" si="9"/>
        <v>0</v>
      </c>
      <c r="Y140" s="119">
        <f>purchase!U142</f>
        <v>0</v>
      </c>
      <c r="Z140" s="285">
        <f t="shared" si="10"/>
        <v>0</v>
      </c>
      <c r="AA140" s="87" t="str">
        <f t="shared" si="11"/>
        <v>০</v>
      </c>
    </row>
    <row r="141" spans="1:27" x14ac:dyDescent="0.4">
      <c r="A141" s="85">
        <v>139</v>
      </c>
      <c r="B141" s="86" t="s">
        <v>134</v>
      </c>
      <c r="C141" s="85" t="s">
        <v>31</v>
      </c>
      <c r="D141" s="123">
        <v>59.898076923076921</v>
      </c>
      <c r="E141" s="123">
        <v>0</v>
      </c>
      <c r="F141" s="182">
        <f>purchase!T143</f>
        <v>504</v>
      </c>
      <c r="G141" s="182">
        <f t="shared" si="12"/>
        <v>504</v>
      </c>
      <c r="H141" s="121"/>
      <c r="I141" s="188"/>
      <c r="J141" s="121"/>
      <c r="K141" s="188"/>
      <c r="L141" s="121">
        <v>500</v>
      </c>
      <c r="M141" s="188">
        <v>504</v>
      </c>
      <c r="N141" s="121"/>
      <c r="O141" s="188"/>
      <c r="P141" s="121"/>
      <c r="Q141" s="188"/>
      <c r="R141" s="121"/>
      <c r="S141" s="188"/>
      <c r="T141" s="121"/>
      <c r="U141" s="188"/>
      <c r="V141" s="121"/>
      <c r="W141" s="188"/>
      <c r="X141" s="186">
        <f t="shared" si="9"/>
        <v>504</v>
      </c>
      <c r="Y141" s="119">
        <f>purchase!U143</f>
        <v>18.333333333333332</v>
      </c>
      <c r="Z141" s="285">
        <f t="shared" si="10"/>
        <v>0</v>
      </c>
      <c r="AA141" s="87" t="str">
        <f t="shared" si="11"/>
        <v>০</v>
      </c>
    </row>
    <row r="142" spans="1:27" x14ac:dyDescent="0.4">
      <c r="A142" s="85">
        <v>140</v>
      </c>
      <c r="B142" s="86" t="s">
        <v>135</v>
      </c>
      <c r="C142" s="85" t="s">
        <v>31</v>
      </c>
      <c r="D142" s="123">
        <v>62.5</v>
      </c>
      <c r="E142" s="123">
        <v>0</v>
      </c>
      <c r="F142" s="182">
        <f>purchase!T144</f>
        <v>0</v>
      </c>
      <c r="G142" s="182">
        <f t="shared" si="12"/>
        <v>0</v>
      </c>
      <c r="H142" s="121"/>
      <c r="I142" s="188"/>
      <c r="J142" s="121"/>
      <c r="K142" s="188"/>
      <c r="L142" s="121"/>
      <c r="M142" s="188"/>
      <c r="N142" s="121"/>
      <c r="O142" s="188"/>
      <c r="P142" s="121"/>
      <c r="Q142" s="188"/>
      <c r="R142" s="121"/>
      <c r="S142" s="188"/>
      <c r="T142" s="121"/>
      <c r="U142" s="188"/>
      <c r="V142" s="121"/>
      <c r="W142" s="188"/>
      <c r="X142" s="186">
        <f t="shared" si="9"/>
        <v>0</v>
      </c>
      <c r="Y142" s="119">
        <f>purchase!U144</f>
        <v>62.5</v>
      </c>
      <c r="Z142" s="285">
        <f t="shared" si="10"/>
        <v>0</v>
      </c>
      <c r="AA142" s="87" t="str">
        <f t="shared" si="11"/>
        <v>০</v>
      </c>
    </row>
    <row r="143" spans="1:27" x14ac:dyDescent="0.4">
      <c r="A143" s="85">
        <v>141</v>
      </c>
      <c r="B143" s="86" t="s">
        <v>290</v>
      </c>
      <c r="C143" s="85" t="s">
        <v>9</v>
      </c>
      <c r="D143" s="123">
        <v>1184.0384615384614</v>
      </c>
      <c r="E143" s="123">
        <v>0</v>
      </c>
      <c r="F143" s="182">
        <f>purchase!T145</f>
        <v>146</v>
      </c>
      <c r="G143" s="182">
        <f t="shared" si="12"/>
        <v>146</v>
      </c>
      <c r="H143" s="121"/>
      <c r="I143" s="188"/>
      <c r="J143" s="121"/>
      <c r="K143" s="188"/>
      <c r="L143" s="121">
        <v>132</v>
      </c>
      <c r="M143" s="188">
        <v>132</v>
      </c>
      <c r="N143" s="121">
        <v>14</v>
      </c>
      <c r="O143" s="188">
        <v>14</v>
      </c>
      <c r="P143" s="121"/>
      <c r="Q143" s="188"/>
      <c r="R143" s="121"/>
      <c r="S143" s="188"/>
      <c r="T143" s="121"/>
      <c r="U143" s="188"/>
      <c r="V143" s="121"/>
      <c r="W143" s="188"/>
      <c r="X143" s="186">
        <f t="shared" si="9"/>
        <v>146</v>
      </c>
      <c r="Y143" s="119">
        <f>purchase!U145</f>
        <v>1200</v>
      </c>
      <c r="Z143" s="285">
        <f t="shared" si="10"/>
        <v>0</v>
      </c>
      <c r="AA143" s="87" t="str">
        <f t="shared" si="11"/>
        <v>০</v>
      </c>
    </row>
    <row r="144" spans="1:27" x14ac:dyDescent="0.4">
      <c r="A144" s="85">
        <v>142</v>
      </c>
      <c r="B144" s="86" t="s">
        <v>136</v>
      </c>
      <c r="C144" s="85" t="s">
        <v>9</v>
      </c>
      <c r="D144" s="123">
        <v>0</v>
      </c>
      <c r="E144" s="123">
        <v>0</v>
      </c>
      <c r="F144" s="182">
        <f>purchase!T146</f>
        <v>0</v>
      </c>
      <c r="G144" s="182">
        <f t="shared" si="12"/>
        <v>0</v>
      </c>
      <c r="H144" s="121"/>
      <c r="I144" s="188"/>
      <c r="J144" s="121"/>
      <c r="K144" s="188"/>
      <c r="L144" s="121"/>
      <c r="M144" s="188"/>
      <c r="N144" s="121"/>
      <c r="O144" s="188"/>
      <c r="P144" s="121"/>
      <c r="Q144" s="188"/>
      <c r="R144" s="121"/>
      <c r="S144" s="188"/>
      <c r="T144" s="121"/>
      <c r="U144" s="188"/>
      <c r="V144" s="121"/>
      <c r="W144" s="188"/>
      <c r="X144" s="186">
        <f t="shared" si="9"/>
        <v>0</v>
      </c>
      <c r="Y144" s="119">
        <f>purchase!U146</f>
        <v>0</v>
      </c>
      <c r="Z144" s="285">
        <f t="shared" si="10"/>
        <v>0</v>
      </c>
      <c r="AA144" s="87" t="str">
        <f t="shared" si="11"/>
        <v>০</v>
      </c>
    </row>
    <row r="145" spans="1:27" x14ac:dyDescent="0.4">
      <c r="A145" s="85">
        <v>143</v>
      </c>
      <c r="B145" s="86" t="s">
        <v>137</v>
      </c>
      <c r="C145" s="85" t="s">
        <v>9</v>
      </c>
      <c r="D145" s="123">
        <v>600</v>
      </c>
      <c r="E145" s="123">
        <v>0</v>
      </c>
      <c r="F145" s="182">
        <f>purchase!T147</f>
        <v>0</v>
      </c>
      <c r="G145" s="182">
        <f t="shared" si="12"/>
        <v>0</v>
      </c>
      <c r="H145" s="121"/>
      <c r="I145" s="188"/>
      <c r="J145" s="121"/>
      <c r="K145" s="188"/>
      <c r="L145" s="121"/>
      <c r="M145" s="188"/>
      <c r="N145" s="121"/>
      <c r="O145" s="188"/>
      <c r="P145" s="121"/>
      <c r="Q145" s="188"/>
      <c r="R145" s="121"/>
      <c r="S145" s="188"/>
      <c r="T145" s="121"/>
      <c r="U145" s="188"/>
      <c r="V145" s="121"/>
      <c r="W145" s="188"/>
      <c r="X145" s="186">
        <f t="shared" si="9"/>
        <v>0</v>
      </c>
      <c r="Y145" s="119">
        <f>purchase!U147</f>
        <v>600</v>
      </c>
      <c r="Z145" s="285">
        <f t="shared" si="10"/>
        <v>0</v>
      </c>
      <c r="AA145" s="87" t="str">
        <f t="shared" si="11"/>
        <v>০</v>
      </c>
    </row>
    <row r="146" spans="1:27" x14ac:dyDescent="0.4">
      <c r="A146" s="85">
        <v>144</v>
      </c>
      <c r="B146" s="86" t="s">
        <v>138</v>
      </c>
      <c r="C146" s="85" t="s">
        <v>9</v>
      </c>
      <c r="D146" s="123">
        <v>1171.6137451065681</v>
      </c>
      <c r="E146" s="123">
        <v>2.2999999999999998</v>
      </c>
      <c r="F146" s="182">
        <f>purchase!T148</f>
        <v>0</v>
      </c>
      <c r="G146" s="182">
        <f t="shared" si="12"/>
        <v>2.2999999999999998</v>
      </c>
      <c r="H146" s="121"/>
      <c r="I146" s="188"/>
      <c r="J146" s="121"/>
      <c r="K146" s="188"/>
      <c r="L146" s="121"/>
      <c r="M146" s="188">
        <v>2.2999999999999998</v>
      </c>
      <c r="N146" s="121"/>
      <c r="O146" s="188"/>
      <c r="P146" s="121"/>
      <c r="Q146" s="188"/>
      <c r="R146" s="121"/>
      <c r="S146" s="188"/>
      <c r="T146" s="121"/>
      <c r="U146" s="188"/>
      <c r="V146" s="121"/>
      <c r="W146" s="188"/>
      <c r="X146" s="186">
        <f t="shared" si="9"/>
        <v>2.2999999999999998</v>
      </c>
      <c r="Y146" s="119">
        <f>purchase!U148</f>
        <v>1171.6137451065681</v>
      </c>
      <c r="Z146" s="285">
        <f t="shared" si="10"/>
        <v>0</v>
      </c>
      <c r="AA146" s="87" t="str">
        <f t="shared" si="11"/>
        <v>০</v>
      </c>
    </row>
    <row r="147" spans="1:27" x14ac:dyDescent="0.4">
      <c r="A147" s="85">
        <v>145</v>
      </c>
      <c r="B147" s="86" t="s">
        <v>139</v>
      </c>
      <c r="C147" s="85" t="s">
        <v>9</v>
      </c>
      <c r="D147" s="123">
        <v>750</v>
      </c>
      <c r="E147" s="123">
        <v>0</v>
      </c>
      <c r="F147" s="182">
        <f>purchase!T149</f>
        <v>0</v>
      </c>
      <c r="G147" s="182">
        <f t="shared" si="12"/>
        <v>0</v>
      </c>
      <c r="H147" s="121"/>
      <c r="I147" s="188"/>
      <c r="J147" s="121"/>
      <c r="K147" s="188"/>
      <c r="L147" s="121"/>
      <c r="M147" s="188"/>
      <c r="N147" s="121"/>
      <c r="O147" s="188"/>
      <c r="P147" s="121"/>
      <c r="Q147" s="188"/>
      <c r="R147" s="121"/>
      <c r="S147" s="188"/>
      <c r="T147" s="121"/>
      <c r="U147" s="188"/>
      <c r="V147" s="121"/>
      <c r="W147" s="188"/>
      <c r="X147" s="186">
        <f t="shared" si="9"/>
        <v>0</v>
      </c>
      <c r="Y147" s="119">
        <f>purchase!U149</f>
        <v>750</v>
      </c>
      <c r="Z147" s="285">
        <f t="shared" si="10"/>
        <v>0</v>
      </c>
      <c r="AA147" s="87" t="str">
        <f t="shared" si="11"/>
        <v>০</v>
      </c>
    </row>
    <row r="148" spans="1:27" x14ac:dyDescent="0.4">
      <c r="A148" s="85">
        <v>146</v>
      </c>
      <c r="B148" s="86" t="s">
        <v>140</v>
      </c>
      <c r="C148" s="85" t="s">
        <v>9</v>
      </c>
      <c r="D148" s="123">
        <v>0</v>
      </c>
      <c r="E148" s="123">
        <v>0</v>
      </c>
      <c r="F148" s="182">
        <f>purchase!T150</f>
        <v>0</v>
      </c>
      <c r="G148" s="182">
        <f t="shared" si="12"/>
        <v>0</v>
      </c>
      <c r="H148" s="121"/>
      <c r="I148" s="188"/>
      <c r="J148" s="121"/>
      <c r="K148" s="188"/>
      <c r="L148" s="121"/>
      <c r="M148" s="188"/>
      <c r="N148" s="121"/>
      <c r="O148" s="188"/>
      <c r="P148" s="121"/>
      <c r="Q148" s="188"/>
      <c r="R148" s="121"/>
      <c r="S148" s="188"/>
      <c r="T148" s="121"/>
      <c r="U148" s="188"/>
      <c r="V148" s="121"/>
      <c r="W148" s="188"/>
      <c r="X148" s="186">
        <f t="shared" si="9"/>
        <v>0</v>
      </c>
      <c r="Y148" s="119">
        <f>purchase!U150</f>
        <v>0</v>
      </c>
      <c r="Z148" s="285">
        <f t="shared" si="10"/>
        <v>0</v>
      </c>
      <c r="AA148" s="87" t="str">
        <f t="shared" si="11"/>
        <v>০</v>
      </c>
    </row>
    <row r="149" spans="1:27" x14ac:dyDescent="0.4">
      <c r="A149" s="85">
        <v>147</v>
      </c>
      <c r="B149" s="86" t="s">
        <v>141</v>
      </c>
      <c r="C149" s="85" t="s">
        <v>9</v>
      </c>
      <c r="D149" s="123">
        <v>543.52941176470586</v>
      </c>
      <c r="E149" s="123">
        <v>0</v>
      </c>
      <c r="F149" s="182">
        <f>purchase!T151</f>
        <v>0</v>
      </c>
      <c r="G149" s="182">
        <f t="shared" si="12"/>
        <v>0</v>
      </c>
      <c r="H149" s="121"/>
      <c r="I149" s="188"/>
      <c r="J149" s="121"/>
      <c r="K149" s="188"/>
      <c r="L149" s="121"/>
      <c r="M149" s="188"/>
      <c r="N149" s="121"/>
      <c r="O149" s="188"/>
      <c r="P149" s="121"/>
      <c r="Q149" s="188"/>
      <c r="R149" s="121"/>
      <c r="S149" s="188"/>
      <c r="T149" s="121"/>
      <c r="U149" s="188"/>
      <c r="V149" s="121"/>
      <c r="W149" s="188"/>
      <c r="X149" s="186">
        <f t="shared" si="9"/>
        <v>0</v>
      </c>
      <c r="Y149" s="119">
        <f>purchase!U151</f>
        <v>543.52941176470586</v>
      </c>
      <c r="Z149" s="285">
        <f t="shared" si="10"/>
        <v>0</v>
      </c>
      <c r="AA149" s="87" t="str">
        <f t="shared" si="11"/>
        <v>০</v>
      </c>
    </row>
    <row r="150" spans="1:27" x14ac:dyDescent="0.4">
      <c r="A150" s="85">
        <v>148</v>
      </c>
      <c r="B150" s="86" t="s">
        <v>225</v>
      </c>
      <c r="C150" s="85" t="s">
        <v>31</v>
      </c>
      <c r="D150" s="123">
        <v>290.75311477443125</v>
      </c>
      <c r="E150" s="123">
        <v>14.040000000000191</v>
      </c>
      <c r="F150" s="182">
        <f>purchase!T152</f>
        <v>49.4</v>
      </c>
      <c r="G150" s="182">
        <f t="shared" si="12"/>
        <v>63.44000000000019</v>
      </c>
      <c r="H150" s="121">
        <v>8</v>
      </c>
      <c r="I150" s="188">
        <v>6</v>
      </c>
      <c r="J150" s="121">
        <v>10</v>
      </c>
      <c r="K150" s="188">
        <v>12</v>
      </c>
      <c r="L150" s="121">
        <v>21</v>
      </c>
      <c r="M150" s="188">
        <v>23</v>
      </c>
      <c r="N150" s="121">
        <v>12</v>
      </c>
      <c r="O150" s="188">
        <v>11</v>
      </c>
      <c r="P150" s="121"/>
      <c r="Q150" s="188"/>
      <c r="R150" s="121"/>
      <c r="S150" s="188"/>
      <c r="T150" s="121"/>
      <c r="U150" s="188"/>
      <c r="V150" s="121"/>
      <c r="W150" s="188"/>
      <c r="X150" s="186">
        <f t="shared" si="9"/>
        <v>52</v>
      </c>
      <c r="Y150" s="119">
        <f>purchase!U152</f>
        <v>264.45344129554655</v>
      </c>
      <c r="Z150" s="285">
        <f t="shared" si="10"/>
        <v>11.44000000000019</v>
      </c>
      <c r="AA150" s="87" t="str">
        <f t="shared" si="11"/>
        <v xml:space="preserve"> </v>
      </c>
    </row>
    <row r="151" spans="1:27" x14ac:dyDescent="0.4">
      <c r="A151" s="85">
        <v>149</v>
      </c>
      <c r="B151" s="86" t="s">
        <v>142</v>
      </c>
      <c r="C151" s="85" t="s">
        <v>9</v>
      </c>
      <c r="D151" s="123">
        <v>0</v>
      </c>
      <c r="E151" s="123">
        <v>0</v>
      </c>
      <c r="F151" s="182">
        <f>purchase!T153</f>
        <v>0</v>
      </c>
      <c r="G151" s="182">
        <f t="shared" si="12"/>
        <v>0</v>
      </c>
      <c r="H151" s="121"/>
      <c r="I151" s="188"/>
      <c r="J151" s="121"/>
      <c r="K151" s="188"/>
      <c r="L151" s="121"/>
      <c r="M151" s="188"/>
      <c r="N151" s="121"/>
      <c r="O151" s="188"/>
      <c r="P151" s="121"/>
      <c r="Q151" s="188"/>
      <c r="R151" s="121"/>
      <c r="S151" s="188"/>
      <c r="T151" s="121"/>
      <c r="U151" s="188"/>
      <c r="V151" s="121"/>
      <c r="W151" s="188"/>
      <c r="X151" s="186">
        <f t="shared" si="9"/>
        <v>0</v>
      </c>
      <c r="Y151" s="119">
        <f>purchase!U153</f>
        <v>0</v>
      </c>
      <c r="Z151" s="285">
        <f t="shared" si="10"/>
        <v>0</v>
      </c>
      <c r="AA151" s="87" t="str">
        <f t="shared" si="11"/>
        <v>০</v>
      </c>
    </row>
    <row r="152" spans="1:27" x14ac:dyDescent="0.4">
      <c r="A152" s="85">
        <v>150</v>
      </c>
      <c r="B152" s="86" t="s">
        <v>248</v>
      </c>
      <c r="C152" s="85" t="s">
        <v>9</v>
      </c>
      <c r="D152" s="123">
        <v>236.4101024398264</v>
      </c>
      <c r="E152" s="123">
        <v>0</v>
      </c>
      <c r="F152" s="182">
        <f>purchase!T154</f>
        <v>0</v>
      </c>
      <c r="G152" s="182">
        <f t="shared" si="12"/>
        <v>0</v>
      </c>
      <c r="H152" s="121"/>
      <c r="I152" s="188"/>
      <c r="J152" s="121">
        <v>1</v>
      </c>
      <c r="K152" s="188"/>
      <c r="L152" s="121"/>
      <c r="M152" s="188"/>
      <c r="N152" s="121"/>
      <c r="O152" s="188"/>
      <c r="P152" s="121"/>
      <c r="Q152" s="188"/>
      <c r="R152" s="121"/>
      <c r="S152" s="188"/>
      <c r="T152" s="121"/>
      <c r="U152" s="188"/>
      <c r="V152" s="121"/>
      <c r="W152" s="188"/>
      <c r="X152" s="186">
        <f t="shared" si="9"/>
        <v>0</v>
      </c>
      <c r="Y152" s="119">
        <f>purchase!U154</f>
        <v>236.4101024398264</v>
      </c>
      <c r="Z152" s="285">
        <f t="shared" si="10"/>
        <v>0</v>
      </c>
      <c r="AA152" s="87" t="str">
        <f t="shared" si="11"/>
        <v>০</v>
      </c>
    </row>
    <row r="153" spans="1:27" x14ac:dyDescent="0.4">
      <c r="A153" s="85">
        <v>151</v>
      </c>
      <c r="B153" s="86" t="s">
        <v>143</v>
      </c>
      <c r="C153" s="85" t="s">
        <v>9</v>
      </c>
      <c r="D153" s="123">
        <v>342.73332511015127</v>
      </c>
      <c r="E153" s="123">
        <v>2.0500000000000256</v>
      </c>
      <c r="F153" s="182">
        <f>purchase!T155</f>
        <v>43.3</v>
      </c>
      <c r="G153" s="182">
        <f t="shared" si="12"/>
        <v>45.350000000000023</v>
      </c>
      <c r="H153" s="121">
        <v>8</v>
      </c>
      <c r="I153" s="188">
        <v>8</v>
      </c>
      <c r="J153" s="121">
        <v>5</v>
      </c>
      <c r="K153" s="188">
        <v>5.4</v>
      </c>
      <c r="L153" s="121">
        <v>30</v>
      </c>
      <c r="M153" s="188">
        <v>30</v>
      </c>
      <c r="N153" s="121"/>
      <c r="O153" s="188"/>
      <c r="P153" s="121"/>
      <c r="Q153" s="188"/>
      <c r="R153" s="121"/>
      <c r="S153" s="188"/>
      <c r="T153" s="121"/>
      <c r="U153" s="188"/>
      <c r="V153" s="121"/>
      <c r="W153" s="188"/>
      <c r="X153" s="186">
        <f t="shared" si="9"/>
        <v>43.4</v>
      </c>
      <c r="Y153" s="119">
        <f>purchase!U155</f>
        <v>323.7413394919169</v>
      </c>
      <c r="Z153" s="285">
        <f t="shared" si="10"/>
        <v>1.9500000000000242</v>
      </c>
      <c r="AA153" s="87" t="str">
        <f t="shared" si="11"/>
        <v xml:space="preserve"> </v>
      </c>
    </row>
    <row r="154" spans="1:27" x14ac:dyDescent="0.4">
      <c r="A154" s="85">
        <v>152</v>
      </c>
      <c r="B154" s="86" t="s">
        <v>291</v>
      </c>
      <c r="C154" s="85" t="s">
        <v>9</v>
      </c>
      <c r="D154" s="123">
        <v>332.86713286713285</v>
      </c>
      <c r="E154" s="123">
        <v>0</v>
      </c>
      <c r="F154" s="182">
        <f>purchase!T156</f>
        <v>5.0999999999999996</v>
      </c>
      <c r="G154" s="182">
        <f t="shared" si="12"/>
        <v>5.0999999999999996</v>
      </c>
      <c r="H154" s="121"/>
      <c r="I154" s="188"/>
      <c r="J154" s="121"/>
      <c r="K154" s="188"/>
      <c r="L154" s="121"/>
      <c r="M154" s="188"/>
      <c r="N154" s="121">
        <v>5</v>
      </c>
      <c r="O154" s="188">
        <v>5.0999999999999996</v>
      </c>
      <c r="P154" s="121"/>
      <c r="Q154" s="188"/>
      <c r="R154" s="121"/>
      <c r="S154" s="188"/>
      <c r="T154" s="121"/>
      <c r="U154" s="188"/>
      <c r="V154" s="121"/>
      <c r="W154" s="188"/>
      <c r="X154" s="186">
        <f t="shared" si="9"/>
        <v>5.0999999999999996</v>
      </c>
      <c r="Y154" s="119">
        <f>purchase!U156</f>
        <v>320</v>
      </c>
      <c r="Z154" s="285">
        <f t="shared" si="10"/>
        <v>0</v>
      </c>
      <c r="AA154" s="87" t="str">
        <f t="shared" si="11"/>
        <v>০</v>
      </c>
    </row>
    <row r="155" spans="1:27" x14ac:dyDescent="0.4">
      <c r="A155" s="85">
        <v>153</v>
      </c>
      <c r="B155" s="86" t="s">
        <v>144</v>
      </c>
      <c r="C155" s="85" t="s">
        <v>9</v>
      </c>
      <c r="D155" s="123">
        <v>2138.3854043708475</v>
      </c>
      <c r="E155" s="123">
        <v>0</v>
      </c>
      <c r="F155" s="182">
        <f>purchase!T157</f>
        <v>0</v>
      </c>
      <c r="G155" s="182">
        <f t="shared" si="12"/>
        <v>0</v>
      </c>
      <c r="H155" s="121"/>
      <c r="I155" s="188"/>
      <c r="J155" s="121"/>
      <c r="K155" s="188"/>
      <c r="L155" s="121"/>
      <c r="M155" s="188"/>
      <c r="N155" s="121"/>
      <c r="O155" s="188"/>
      <c r="P155" s="121"/>
      <c r="Q155" s="188"/>
      <c r="R155" s="121"/>
      <c r="S155" s="188"/>
      <c r="T155" s="121"/>
      <c r="U155" s="188"/>
      <c r="V155" s="121"/>
      <c r="W155" s="188"/>
      <c r="X155" s="186">
        <f t="shared" si="9"/>
        <v>0</v>
      </c>
      <c r="Y155" s="119">
        <f>purchase!U157</f>
        <v>2138.3854043708475</v>
      </c>
      <c r="Z155" s="285">
        <f t="shared" si="10"/>
        <v>0</v>
      </c>
      <c r="AA155" s="87" t="str">
        <f t="shared" si="11"/>
        <v>০</v>
      </c>
    </row>
    <row r="156" spans="1:27" x14ac:dyDescent="0.4">
      <c r="A156" s="85">
        <v>154</v>
      </c>
      <c r="B156" s="86" t="s">
        <v>145</v>
      </c>
      <c r="C156" s="85" t="s">
        <v>9</v>
      </c>
      <c r="D156" s="123">
        <v>950</v>
      </c>
      <c r="E156" s="123">
        <v>0</v>
      </c>
      <c r="F156" s="182">
        <f>purchase!T158</f>
        <v>0</v>
      </c>
      <c r="G156" s="182">
        <f t="shared" si="12"/>
        <v>0</v>
      </c>
      <c r="H156" s="121"/>
      <c r="I156" s="188"/>
      <c r="J156" s="121"/>
      <c r="K156" s="188"/>
      <c r="L156" s="121"/>
      <c r="M156" s="188"/>
      <c r="N156" s="121"/>
      <c r="O156" s="188"/>
      <c r="P156" s="121"/>
      <c r="Q156" s="188"/>
      <c r="R156" s="121"/>
      <c r="S156" s="188"/>
      <c r="T156" s="121"/>
      <c r="U156" s="188"/>
      <c r="V156" s="121"/>
      <c r="W156" s="188"/>
      <c r="X156" s="186">
        <f t="shared" si="9"/>
        <v>0</v>
      </c>
      <c r="Y156" s="119">
        <f>purchase!U158</f>
        <v>950</v>
      </c>
      <c r="Z156" s="285">
        <f t="shared" si="10"/>
        <v>0</v>
      </c>
      <c r="AA156" s="87" t="str">
        <f t="shared" si="11"/>
        <v>০</v>
      </c>
    </row>
    <row r="157" spans="1:27" x14ac:dyDescent="0.4">
      <c r="A157" s="85">
        <v>155</v>
      </c>
      <c r="B157" s="86" t="s">
        <v>146</v>
      </c>
      <c r="C157" s="85" t="s">
        <v>9</v>
      </c>
      <c r="D157" s="123">
        <v>0</v>
      </c>
      <c r="E157" s="123">
        <v>0</v>
      </c>
      <c r="F157" s="182">
        <f>purchase!T159</f>
        <v>0</v>
      </c>
      <c r="G157" s="182">
        <f t="shared" si="12"/>
        <v>0</v>
      </c>
      <c r="H157" s="121"/>
      <c r="I157" s="188"/>
      <c r="J157" s="121"/>
      <c r="K157" s="188"/>
      <c r="L157" s="121"/>
      <c r="M157" s="188"/>
      <c r="N157" s="121"/>
      <c r="O157" s="188"/>
      <c r="P157" s="121"/>
      <c r="Q157" s="188"/>
      <c r="R157" s="121"/>
      <c r="S157" s="188"/>
      <c r="T157" s="121"/>
      <c r="U157" s="188"/>
      <c r="V157" s="121"/>
      <c r="W157" s="188"/>
      <c r="X157" s="186">
        <f t="shared" si="9"/>
        <v>0</v>
      </c>
      <c r="Y157" s="119">
        <f>purchase!U159</f>
        <v>0</v>
      </c>
      <c r="Z157" s="285">
        <f t="shared" si="10"/>
        <v>0</v>
      </c>
      <c r="AA157" s="87" t="str">
        <f t="shared" si="11"/>
        <v>০</v>
      </c>
    </row>
    <row r="158" spans="1:27" x14ac:dyDescent="0.4">
      <c r="A158" s="85">
        <v>156</v>
      </c>
      <c r="B158" s="86" t="s">
        <v>147</v>
      </c>
      <c r="C158" s="85" t="s">
        <v>9</v>
      </c>
      <c r="D158" s="123">
        <v>620</v>
      </c>
      <c r="E158" s="123">
        <v>0</v>
      </c>
      <c r="F158" s="182">
        <f>purchase!T160</f>
        <v>0</v>
      </c>
      <c r="G158" s="182">
        <f t="shared" si="12"/>
        <v>0</v>
      </c>
      <c r="H158" s="121"/>
      <c r="I158" s="188"/>
      <c r="J158" s="121"/>
      <c r="K158" s="188"/>
      <c r="L158" s="121"/>
      <c r="M158" s="188"/>
      <c r="N158" s="121"/>
      <c r="O158" s="188"/>
      <c r="P158" s="121"/>
      <c r="Q158" s="188"/>
      <c r="R158" s="121"/>
      <c r="S158" s="188"/>
      <c r="T158" s="121"/>
      <c r="U158" s="188"/>
      <c r="V158" s="121"/>
      <c r="W158" s="188"/>
      <c r="X158" s="186">
        <f t="shared" si="9"/>
        <v>0</v>
      </c>
      <c r="Y158" s="119">
        <f>purchase!U160</f>
        <v>620</v>
      </c>
      <c r="Z158" s="285">
        <f t="shared" si="10"/>
        <v>0</v>
      </c>
      <c r="AA158" s="87" t="str">
        <f t="shared" si="11"/>
        <v>০</v>
      </c>
    </row>
    <row r="159" spans="1:27" x14ac:dyDescent="0.4">
      <c r="A159" s="85">
        <v>157</v>
      </c>
      <c r="B159" s="86" t="s">
        <v>148</v>
      </c>
      <c r="C159" s="85" t="s">
        <v>9</v>
      </c>
      <c r="D159" s="123">
        <v>0</v>
      </c>
      <c r="E159" s="123">
        <v>0</v>
      </c>
      <c r="F159" s="182">
        <f>purchase!T161</f>
        <v>0</v>
      </c>
      <c r="G159" s="182">
        <f t="shared" si="12"/>
        <v>0</v>
      </c>
      <c r="H159" s="121"/>
      <c r="I159" s="188"/>
      <c r="J159" s="121"/>
      <c r="K159" s="188"/>
      <c r="L159" s="121"/>
      <c r="M159" s="188"/>
      <c r="N159" s="121"/>
      <c r="O159" s="188"/>
      <c r="P159" s="121"/>
      <c r="Q159" s="188"/>
      <c r="R159" s="121"/>
      <c r="S159" s="188"/>
      <c r="T159" s="121"/>
      <c r="U159" s="188"/>
      <c r="V159" s="121"/>
      <c r="W159" s="188"/>
      <c r="X159" s="186">
        <f t="shared" si="9"/>
        <v>0</v>
      </c>
      <c r="Y159" s="119">
        <f>purchase!U161</f>
        <v>0</v>
      </c>
      <c r="Z159" s="285">
        <f t="shared" si="10"/>
        <v>0</v>
      </c>
      <c r="AA159" s="87" t="str">
        <f t="shared" si="11"/>
        <v>০</v>
      </c>
    </row>
    <row r="160" spans="1:27" x14ac:dyDescent="0.4">
      <c r="A160" s="85">
        <v>158</v>
      </c>
      <c r="B160" s="86" t="s">
        <v>149</v>
      </c>
      <c r="C160" s="85" t="s">
        <v>9</v>
      </c>
      <c r="D160" s="123">
        <v>330</v>
      </c>
      <c r="E160" s="123">
        <v>0</v>
      </c>
      <c r="F160" s="182">
        <f>purchase!T162</f>
        <v>0</v>
      </c>
      <c r="G160" s="182">
        <f t="shared" si="12"/>
        <v>0</v>
      </c>
      <c r="H160" s="121"/>
      <c r="I160" s="188"/>
      <c r="J160" s="121"/>
      <c r="K160" s="188"/>
      <c r="L160" s="121"/>
      <c r="M160" s="188"/>
      <c r="N160" s="121"/>
      <c r="O160" s="188"/>
      <c r="P160" s="121"/>
      <c r="Q160" s="188"/>
      <c r="R160" s="121"/>
      <c r="S160" s="188"/>
      <c r="T160" s="121"/>
      <c r="U160" s="188"/>
      <c r="V160" s="121"/>
      <c r="W160" s="188"/>
      <c r="X160" s="186">
        <f t="shared" si="9"/>
        <v>0</v>
      </c>
      <c r="Y160" s="119">
        <f>purchase!U162</f>
        <v>330</v>
      </c>
      <c r="Z160" s="285">
        <f t="shared" si="10"/>
        <v>0</v>
      </c>
      <c r="AA160" s="87" t="str">
        <f t="shared" si="11"/>
        <v>০</v>
      </c>
    </row>
    <row r="161" spans="1:27" x14ac:dyDescent="0.4">
      <c r="A161" s="85">
        <v>159</v>
      </c>
      <c r="B161" s="86" t="s">
        <v>150</v>
      </c>
      <c r="C161" s="85" t="s">
        <v>9</v>
      </c>
      <c r="D161" s="123">
        <v>681.20481927710841</v>
      </c>
      <c r="E161" s="123">
        <v>0</v>
      </c>
      <c r="F161" s="182">
        <f>purchase!T163</f>
        <v>1</v>
      </c>
      <c r="G161" s="182">
        <f t="shared" si="12"/>
        <v>1</v>
      </c>
      <c r="H161" s="121">
        <v>1</v>
      </c>
      <c r="I161" s="188">
        <v>1</v>
      </c>
      <c r="J161" s="121"/>
      <c r="K161" s="188"/>
      <c r="L161" s="121"/>
      <c r="M161" s="188"/>
      <c r="N161" s="121"/>
      <c r="O161" s="188"/>
      <c r="P161" s="121"/>
      <c r="Q161" s="188"/>
      <c r="R161" s="121"/>
      <c r="S161" s="188"/>
      <c r="T161" s="121"/>
      <c r="U161" s="188"/>
      <c r="V161" s="121"/>
      <c r="W161" s="188"/>
      <c r="X161" s="186">
        <f t="shared" si="9"/>
        <v>1</v>
      </c>
      <c r="Y161" s="119">
        <f>purchase!U163</f>
        <v>750</v>
      </c>
      <c r="Z161" s="285">
        <f t="shared" si="10"/>
        <v>0</v>
      </c>
      <c r="AA161" s="87" t="str">
        <f t="shared" si="11"/>
        <v>০</v>
      </c>
    </row>
    <row r="162" spans="1:27" x14ac:dyDescent="0.4">
      <c r="A162" s="85">
        <v>160</v>
      </c>
      <c r="B162" s="86" t="s">
        <v>151</v>
      </c>
      <c r="C162" s="85" t="s">
        <v>9</v>
      </c>
      <c r="D162" s="123">
        <v>880</v>
      </c>
      <c r="E162" s="123">
        <v>0</v>
      </c>
      <c r="F162" s="182">
        <f>purchase!T164</f>
        <v>0</v>
      </c>
      <c r="G162" s="182">
        <f t="shared" si="12"/>
        <v>0</v>
      </c>
      <c r="H162" s="121"/>
      <c r="I162" s="188"/>
      <c r="J162" s="121"/>
      <c r="K162" s="188"/>
      <c r="L162" s="121"/>
      <c r="M162" s="188"/>
      <c r="N162" s="121"/>
      <c r="O162" s="188"/>
      <c r="P162" s="121"/>
      <c r="Q162" s="188"/>
      <c r="R162" s="121"/>
      <c r="S162" s="188"/>
      <c r="T162" s="121"/>
      <c r="U162" s="188"/>
      <c r="V162" s="121"/>
      <c r="W162" s="188"/>
      <c r="X162" s="186">
        <f t="shared" si="9"/>
        <v>0</v>
      </c>
      <c r="Y162" s="119">
        <f>purchase!U164</f>
        <v>880</v>
      </c>
      <c r="Z162" s="285">
        <f t="shared" si="10"/>
        <v>0</v>
      </c>
      <c r="AA162" s="87" t="str">
        <f t="shared" si="11"/>
        <v>০</v>
      </c>
    </row>
    <row r="163" spans="1:27" x14ac:dyDescent="0.4">
      <c r="A163" s="85">
        <v>161</v>
      </c>
      <c r="B163" s="86" t="s">
        <v>152</v>
      </c>
      <c r="C163" s="85" t="s">
        <v>9</v>
      </c>
      <c r="D163" s="123">
        <v>0</v>
      </c>
      <c r="E163" s="123">
        <v>0</v>
      </c>
      <c r="F163" s="182">
        <f>purchase!T165</f>
        <v>0</v>
      </c>
      <c r="G163" s="182">
        <f t="shared" si="12"/>
        <v>0</v>
      </c>
      <c r="H163" s="121"/>
      <c r="I163" s="188"/>
      <c r="J163" s="121"/>
      <c r="K163" s="188"/>
      <c r="L163" s="121"/>
      <c r="M163" s="188"/>
      <c r="N163" s="121"/>
      <c r="O163" s="188"/>
      <c r="P163" s="121"/>
      <c r="Q163" s="188"/>
      <c r="R163" s="121"/>
      <c r="S163" s="188"/>
      <c r="T163" s="121"/>
      <c r="U163" s="188"/>
      <c r="V163" s="121"/>
      <c r="W163" s="188"/>
      <c r="X163" s="186">
        <f t="shared" si="9"/>
        <v>0</v>
      </c>
      <c r="Y163" s="119">
        <f>purchase!U165</f>
        <v>0</v>
      </c>
      <c r="Z163" s="285">
        <f t="shared" si="10"/>
        <v>0</v>
      </c>
      <c r="AA163" s="87" t="str">
        <f t="shared" si="11"/>
        <v>০</v>
      </c>
    </row>
    <row r="164" spans="1:27" x14ac:dyDescent="0.4">
      <c r="A164" s="85">
        <v>162</v>
      </c>
      <c r="B164" s="86" t="s">
        <v>153</v>
      </c>
      <c r="C164" s="85" t="s">
        <v>9</v>
      </c>
      <c r="D164" s="123">
        <v>180</v>
      </c>
      <c r="E164" s="123">
        <v>0</v>
      </c>
      <c r="F164" s="182">
        <f>purchase!T166</f>
        <v>0</v>
      </c>
      <c r="G164" s="182">
        <f t="shared" si="12"/>
        <v>0</v>
      </c>
      <c r="H164" s="121"/>
      <c r="I164" s="188"/>
      <c r="J164" s="121"/>
      <c r="K164" s="188"/>
      <c r="L164" s="121"/>
      <c r="M164" s="188"/>
      <c r="N164" s="121"/>
      <c r="O164" s="188"/>
      <c r="P164" s="121"/>
      <c r="Q164" s="188"/>
      <c r="R164" s="121"/>
      <c r="S164" s="188"/>
      <c r="T164" s="121"/>
      <c r="U164" s="188"/>
      <c r="V164" s="121"/>
      <c r="W164" s="188"/>
      <c r="X164" s="186">
        <f t="shared" si="9"/>
        <v>0</v>
      </c>
      <c r="Y164" s="119">
        <f>purchase!U166</f>
        <v>180</v>
      </c>
      <c r="Z164" s="285">
        <f t="shared" si="10"/>
        <v>0</v>
      </c>
      <c r="AA164" s="87" t="str">
        <f t="shared" si="11"/>
        <v>০</v>
      </c>
    </row>
    <row r="165" spans="1:27" x14ac:dyDescent="0.4">
      <c r="A165" s="85">
        <v>163</v>
      </c>
      <c r="B165" s="86" t="s">
        <v>154</v>
      </c>
      <c r="C165" s="85" t="s">
        <v>9</v>
      </c>
      <c r="D165" s="123">
        <v>0</v>
      </c>
      <c r="E165" s="123">
        <v>0</v>
      </c>
      <c r="F165" s="182">
        <f>purchase!T167</f>
        <v>0</v>
      </c>
      <c r="G165" s="182">
        <f t="shared" si="12"/>
        <v>0</v>
      </c>
      <c r="H165" s="121"/>
      <c r="I165" s="188"/>
      <c r="J165" s="121"/>
      <c r="K165" s="188"/>
      <c r="L165" s="121"/>
      <c r="M165" s="188"/>
      <c r="N165" s="121"/>
      <c r="O165" s="188"/>
      <c r="P165" s="121"/>
      <c r="Q165" s="188"/>
      <c r="R165" s="121"/>
      <c r="S165" s="188"/>
      <c r="T165" s="121"/>
      <c r="U165" s="188"/>
      <c r="V165" s="121"/>
      <c r="W165" s="188"/>
      <c r="X165" s="186">
        <f t="shared" si="9"/>
        <v>0</v>
      </c>
      <c r="Y165" s="119">
        <f>purchase!U167</f>
        <v>0</v>
      </c>
      <c r="Z165" s="285">
        <f t="shared" si="10"/>
        <v>0</v>
      </c>
      <c r="AA165" s="87" t="str">
        <f t="shared" si="11"/>
        <v>০</v>
      </c>
    </row>
    <row r="166" spans="1:27" x14ac:dyDescent="0.4">
      <c r="A166" s="85">
        <v>164</v>
      </c>
      <c r="B166" s="86" t="s">
        <v>155</v>
      </c>
      <c r="C166" s="85" t="s">
        <v>9</v>
      </c>
      <c r="D166" s="123">
        <v>0</v>
      </c>
      <c r="E166" s="123">
        <v>0</v>
      </c>
      <c r="F166" s="182">
        <f>purchase!T168</f>
        <v>0</v>
      </c>
      <c r="G166" s="182">
        <f t="shared" si="12"/>
        <v>0</v>
      </c>
      <c r="H166" s="121"/>
      <c r="I166" s="188"/>
      <c r="J166" s="121"/>
      <c r="K166" s="188"/>
      <c r="L166" s="121"/>
      <c r="M166" s="188"/>
      <c r="N166" s="121"/>
      <c r="O166" s="188"/>
      <c r="P166" s="121"/>
      <c r="Q166" s="188"/>
      <c r="R166" s="121"/>
      <c r="S166" s="188"/>
      <c r="T166" s="121"/>
      <c r="U166" s="188"/>
      <c r="V166" s="121"/>
      <c r="W166" s="188"/>
      <c r="X166" s="186">
        <f t="shared" si="9"/>
        <v>0</v>
      </c>
      <c r="Y166" s="119">
        <f>purchase!U168</f>
        <v>0</v>
      </c>
      <c r="Z166" s="285">
        <f t="shared" si="10"/>
        <v>0</v>
      </c>
      <c r="AA166" s="87" t="str">
        <f t="shared" si="11"/>
        <v>০</v>
      </c>
    </row>
    <row r="167" spans="1:27" x14ac:dyDescent="0.4">
      <c r="A167" s="85">
        <v>165</v>
      </c>
      <c r="B167" s="86" t="s">
        <v>156</v>
      </c>
      <c r="C167" s="85" t="s">
        <v>9</v>
      </c>
      <c r="D167" s="123">
        <v>220</v>
      </c>
      <c r="E167" s="123">
        <v>0</v>
      </c>
      <c r="F167" s="182">
        <f>purchase!T169</f>
        <v>8</v>
      </c>
      <c r="G167" s="182">
        <f t="shared" si="12"/>
        <v>8</v>
      </c>
      <c r="H167" s="121"/>
      <c r="I167" s="188"/>
      <c r="J167" s="121"/>
      <c r="K167" s="188"/>
      <c r="L167" s="121">
        <v>8</v>
      </c>
      <c r="M167" s="188">
        <v>8</v>
      </c>
      <c r="N167" s="121"/>
      <c r="O167" s="188"/>
      <c r="P167" s="121"/>
      <c r="Q167" s="188"/>
      <c r="R167" s="121"/>
      <c r="S167" s="188"/>
      <c r="T167" s="121"/>
      <c r="U167" s="188"/>
      <c r="V167" s="121"/>
      <c r="W167" s="188"/>
      <c r="X167" s="186">
        <f t="shared" si="9"/>
        <v>8</v>
      </c>
      <c r="Y167" s="119">
        <f>purchase!U169</f>
        <v>340</v>
      </c>
      <c r="Z167" s="285">
        <f t="shared" si="10"/>
        <v>0</v>
      </c>
      <c r="AA167" s="87" t="str">
        <f t="shared" si="11"/>
        <v>০</v>
      </c>
    </row>
    <row r="168" spans="1:27" x14ac:dyDescent="0.4">
      <c r="A168" s="85">
        <v>166</v>
      </c>
      <c r="B168" s="86" t="s">
        <v>157</v>
      </c>
      <c r="C168" s="85" t="s">
        <v>9</v>
      </c>
      <c r="D168" s="123">
        <v>530.4</v>
      </c>
      <c r="E168" s="123">
        <v>0</v>
      </c>
      <c r="F168" s="182">
        <f>purchase!T170</f>
        <v>0</v>
      </c>
      <c r="G168" s="182">
        <f t="shared" si="12"/>
        <v>0</v>
      </c>
      <c r="H168" s="121"/>
      <c r="I168" s="188"/>
      <c r="J168" s="121"/>
      <c r="K168" s="188"/>
      <c r="L168" s="121"/>
      <c r="M168" s="188"/>
      <c r="N168" s="121"/>
      <c r="O168" s="188"/>
      <c r="P168" s="121"/>
      <c r="Q168" s="188"/>
      <c r="R168" s="121"/>
      <c r="S168" s="188"/>
      <c r="T168" s="121"/>
      <c r="U168" s="188"/>
      <c r="V168" s="121"/>
      <c r="W168" s="188"/>
      <c r="X168" s="186">
        <f t="shared" si="9"/>
        <v>0</v>
      </c>
      <c r="Y168" s="119">
        <f>purchase!U170</f>
        <v>530.4</v>
      </c>
      <c r="Z168" s="285">
        <f t="shared" si="10"/>
        <v>0</v>
      </c>
      <c r="AA168" s="87" t="str">
        <f t="shared" si="11"/>
        <v>০</v>
      </c>
    </row>
    <row r="169" spans="1:27" x14ac:dyDescent="0.4">
      <c r="A169" s="85">
        <v>167</v>
      </c>
      <c r="B169" s="86" t="s">
        <v>4</v>
      </c>
      <c r="C169" s="85" t="s">
        <v>9</v>
      </c>
      <c r="D169" s="123">
        <v>0</v>
      </c>
      <c r="E169" s="123">
        <v>0</v>
      </c>
      <c r="F169" s="182">
        <f>purchase!T171</f>
        <v>0</v>
      </c>
      <c r="G169" s="182">
        <f t="shared" si="12"/>
        <v>0</v>
      </c>
      <c r="H169" s="121"/>
      <c r="I169" s="188"/>
      <c r="J169" s="121"/>
      <c r="K169" s="188"/>
      <c r="L169" s="121"/>
      <c r="M169" s="188"/>
      <c r="N169" s="121"/>
      <c r="O169" s="188"/>
      <c r="P169" s="121"/>
      <c r="Q169" s="188"/>
      <c r="R169" s="121"/>
      <c r="S169" s="188"/>
      <c r="T169" s="121"/>
      <c r="U169" s="188"/>
      <c r="V169" s="121"/>
      <c r="W169" s="188"/>
      <c r="X169" s="186">
        <f t="shared" si="9"/>
        <v>0</v>
      </c>
      <c r="Y169" s="119">
        <f>purchase!U171</f>
        <v>0</v>
      </c>
      <c r="Z169" s="285">
        <f t="shared" si="10"/>
        <v>0</v>
      </c>
      <c r="AA169" s="87" t="str">
        <f t="shared" si="11"/>
        <v>০</v>
      </c>
    </row>
    <row r="170" spans="1:27" x14ac:dyDescent="0.4">
      <c r="A170" s="85">
        <v>168</v>
      </c>
      <c r="B170" s="86" t="s">
        <v>158</v>
      </c>
      <c r="C170" s="85" t="s">
        <v>9</v>
      </c>
      <c r="D170" s="123">
        <v>758.9916754720216</v>
      </c>
      <c r="E170" s="123">
        <v>0</v>
      </c>
      <c r="F170" s="182">
        <f>purchase!T172</f>
        <v>0</v>
      </c>
      <c r="G170" s="182">
        <f t="shared" si="12"/>
        <v>0</v>
      </c>
      <c r="H170" s="121"/>
      <c r="I170" s="188"/>
      <c r="J170" s="121"/>
      <c r="K170" s="188"/>
      <c r="L170" s="121"/>
      <c r="M170" s="188"/>
      <c r="N170" s="121"/>
      <c r="O170" s="188"/>
      <c r="P170" s="121"/>
      <c r="Q170" s="188"/>
      <c r="R170" s="121"/>
      <c r="S170" s="188"/>
      <c r="T170" s="121"/>
      <c r="U170" s="188"/>
      <c r="V170" s="121"/>
      <c r="W170" s="188"/>
      <c r="X170" s="186">
        <f t="shared" si="9"/>
        <v>0</v>
      </c>
      <c r="Y170" s="119">
        <f>purchase!U172</f>
        <v>758.9916754720216</v>
      </c>
      <c r="Z170" s="285">
        <f t="shared" si="10"/>
        <v>0</v>
      </c>
      <c r="AA170" s="87" t="str">
        <f t="shared" si="11"/>
        <v>০</v>
      </c>
    </row>
    <row r="171" spans="1:27" x14ac:dyDescent="0.4">
      <c r="A171" s="85">
        <v>169</v>
      </c>
      <c r="B171" s="86" t="s">
        <v>239</v>
      </c>
      <c r="C171" s="85" t="s">
        <v>9</v>
      </c>
      <c r="D171" s="123">
        <v>0</v>
      </c>
      <c r="E171" s="123">
        <v>0</v>
      </c>
      <c r="F171" s="182">
        <f>purchase!T173</f>
        <v>0</v>
      </c>
      <c r="G171" s="182">
        <f t="shared" si="12"/>
        <v>0</v>
      </c>
      <c r="H171" s="121"/>
      <c r="I171" s="188"/>
      <c r="J171" s="121"/>
      <c r="K171" s="188"/>
      <c r="L171" s="121"/>
      <c r="M171" s="188"/>
      <c r="N171" s="121"/>
      <c r="O171" s="188"/>
      <c r="P171" s="121"/>
      <c r="Q171" s="188"/>
      <c r="R171" s="121"/>
      <c r="S171" s="188"/>
      <c r="T171" s="121"/>
      <c r="U171" s="188"/>
      <c r="V171" s="121"/>
      <c r="W171" s="188"/>
      <c r="X171" s="186">
        <f t="shared" si="9"/>
        <v>0</v>
      </c>
      <c r="Y171" s="119">
        <f>purchase!U173</f>
        <v>0</v>
      </c>
      <c r="Z171" s="285">
        <f t="shared" si="10"/>
        <v>0</v>
      </c>
      <c r="AA171" s="87" t="str">
        <f t="shared" si="11"/>
        <v>০</v>
      </c>
    </row>
    <row r="172" spans="1:27" x14ac:dyDescent="0.4">
      <c r="A172" s="85">
        <v>170</v>
      </c>
      <c r="B172" s="86" t="s">
        <v>159</v>
      </c>
      <c r="C172" s="85" t="s">
        <v>9</v>
      </c>
      <c r="D172" s="123">
        <v>0</v>
      </c>
      <c r="E172" s="123">
        <v>0</v>
      </c>
      <c r="F172" s="182">
        <f>purchase!T174</f>
        <v>0</v>
      </c>
      <c r="G172" s="182">
        <f t="shared" si="12"/>
        <v>0</v>
      </c>
      <c r="H172" s="121"/>
      <c r="I172" s="188"/>
      <c r="J172" s="121"/>
      <c r="K172" s="188"/>
      <c r="L172" s="121"/>
      <c r="M172" s="188"/>
      <c r="N172" s="121"/>
      <c r="O172" s="188"/>
      <c r="P172" s="121"/>
      <c r="Q172" s="188"/>
      <c r="R172" s="121"/>
      <c r="S172" s="188"/>
      <c r="T172" s="121"/>
      <c r="U172" s="188"/>
      <c r="V172" s="121"/>
      <c r="W172" s="188"/>
      <c r="X172" s="186">
        <f t="shared" si="9"/>
        <v>0</v>
      </c>
      <c r="Y172" s="119">
        <f>purchase!U174</f>
        <v>0</v>
      </c>
      <c r="Z172" s="285">
        <f t="shared" si="10"/>
        <v>0</v>
      </c>
      <c r="AA172" s="87" t="str">
        <f t="shared" si="11"/>
        <v>০</v>
      </c>
    </row>
    <row r="173" spans="1:27" x14ac:dyDescent="0.4">
      <c r="A173" s="85">
        <v>171</v>
      </c>
      <c r="B173" s="86" t="s">
        <v>160</v>
      </c>
      <c r="C173" s="85" t="s">
        <v>9</v>
      </c>
      <c r="D173" s="123">
        <v>960</v>
      </c>
      <c r="E173" s="123">
        <v>0</v>
      </c>
      <c r="F173" s="182">
        <f>purchase!T175</f>
        <v>0</v>
      </c>
      <c r="G173" s="182">
        <f t="shared" si="12"/>
        <v>0</v>
      </c>
      <c r="H173" s="121"/>
      <c r="I173" s="188"/>
      <c r="J173" s="121"/>
      <c r="K173" s="188"/>
      <c r="L173" s="121"/>
      <c r="M173" s="188"/>
      <c r="N173" s="121"/>
      <c r="O173" s="188"/>
      <c r="P173" s="121"/>
      <c r="Q173" s="188"/>
      <c r="R173" s="121"/>
      <c r="S173" s="188"/>
      <c r="T173" s="121"/>
      <c r="U173" s="188"/>
      <c r="V173" s="121"/>
      <c r="W173" s="188"/>
      <c r="X173" s="186">
        <f t="shared" si="9"/>
        <v>0</v>
      </c>
      <c r="Y173" s="119">
        <f>purchase!U175</f>
        <v>960</v>
      </c>
      <c r="Z173" s="285">
        <f t="shared" si="10"/>
        <v>0</v>
      </c>
      <c r="AA173" s="87" t="str">
        <f t="shared" si="11"/>
        <v>০</v>
      </c>
    </row>
    <row r="174" spans="1:27" x14ac:dyDescent="0.4">
      <c r="A174" s="85">
        <v>172</v>
      </c>
      <c r="B174" s="86" t="s">
        <v>161</v>
      </c>
      <c r="C174" s="85" t="s">
        <v>9</v>
      </c>
      <c r="D174" s="123">
        <v>0</v>
      </c>
      <c r="E174" s="123">
        <v>0</v>
      </c>
      <c r="F174" s="182">
        <f>purchase!T176</f>
        <v>0</v>
      </c>
      <c r="G174" s="182">
        <f t="shared" si="12"/>
        <v>0</v>
      </c>
      <c r="H174" s="121"/>
      <c r="I174" s="188"/>
      <c r="J174" s="121"/>
      <c r="K174" s="188"/>
      <c r="L174" s="121"/>
      <c r="M174" s="188"/>
      <c r="N174" s="121"/>
      <c r="O174" s="188"/>
      <c r="P174" s="121"/>
      <c r="Q174" s="188"/>
      <c r="R174" s="121"/>
      <c r="S174" s="188"/>
      <c r="T174" s="121"/>
      <c r="U174" s="188"/>
      <c r="V174" s="121"/>
      <c r="W174" s="188"/>
      <c r="X174" s="186">
        <f t="shared" si="9"/>
        <v>0</v>
      </c>
      <c r="Y174" s="119">
        <f>purchase!U176</f>
        <v>0</v>
      </c>
      <c r="Z174" s="285">
        <f t="shared" si="10"/>
        <v>0</v>
      </c>
      <c r="AA174" s="87" t="str">
        <f t="shared" si="11"/>
        <v>০</v>
      </c>
    </row>
    <row r="175" spans="1:27" x14ac:dyDescent="0.4">
      <c r="A175" s="85">
        <v>173</v>
      </c>
      <c r="B175" s="86" t="s">
        <v>326</v>
      </c>
      <c r="C175" s="85" t="s">
        <v>9</v>
      </c>
      <c r="D175" s="123">
        <v>0</v>
      </c>
      <c r="E175" s="123">
        <v>0</v>
      </c>
      <c r="F175" s="182">
        <f>purchase!T177</f>
        <v>0</v>
      </c>
      <c r="G175" s="182">
        <f t="shared" si="12"/>
        <v>0</v>
      </c>
      <c r="H175" s="121"/>
      <c r="I175" s="188"/>
      <c r="J175" s="121"/>
      <c r="K175" s="188"/>
      <c r="L175" s="121"/>
      <c r="M175" s="188"/>
      <c r="N175" s="121"/>
      <c r="O175" s="188"/>
      <c r="P175" s="121"/>
      <c r="Q175" s="188"/>
      <c r="R175" s="121"/>
      <c r="S175" s="188"/>
      <c r="T175" s="121"/>
      <c r="U175" s="188"/>
      <c r="V175" s="121"/>
      <c r="W175" s="188"/>
      <c r="X175" s="186">
        <f t="shared" si="9"/>
        <v>0</v>
      </c>
      <c r="Y175" s="119">
        <f>purchase!U177</f>
        <v>0</v>
      </c>
      <c r="Z175" s="285">
        <f t="shared" si="10"/>
        <v>0</v>
      </c>
      <c r="AA175" s="87" t="str">
        <f t="shared" si="11"/>
        <v>০</v>
      </c>
    </row>
    <row r="176" spans="1:27" x14ac:dyDescent="0.4">
      <c r="A176" s="85">
        <v>174</v>
      </c>
      <c r="B176" s="86" t="s">
        <v>162</v>
      </c>
      <c r="C176" s="85" t="s">
        <v>9</v>
      </c>
      <c r="D176" s="123">
        <v>449.93215739484395</v>
      </c>
      <c r="E176" s="123">
        <v>0</v>
      </c>
      <c r="F176" s="182">
        <f>purchase!T178</f>
        <v>0</v>
      </c>
      <c r="G176" s="182">
        <f t="shared" si="12"/>
        <v>0</v>
      </c>
      <c r="H176" s="121"/>
      <c r="I176" s="188"/>
      <c r="J176" s="121"/>
      <c r="K176" s="188"/>
      <c r="L176" s="121"/>
      <c r="M176" s="188"/>
      <c r="N176" s="121"/>
      <c r="O176" s="188"/>
      <c r="P176" s="121"/>
      <c r="Q176" s="188"/>
      <c r="R176" s="121"/>
      <c r="S176" s="188"/>
      <c r="T176" s="121"/>
      <c r="U176" s="188"/>
      <c r="V176" s="121"/>
      <c r="W176" s="188"/>
      <c r="X176" s="186">
        <f t="shared" si="9"/>
        <v>0</v>
      </c>
      <c r="Y176" s="119">
        <f>purchase!U178</f>
        <v>449.93215739484395</v>
      </c>
      <c r="Z176" s="285">
        <f t="shared" si="10"/>
        <v>0</v>
      </c>
      <c r="AA176" s="87" t="str">
        <f t="shared" si="11"/>
        <v>০</v>
      </c>
    </row>
    <row r="177" spans="1:27" x14ac:dyDescent="0.4">
      <c r="A177" s="85">
        <v>175</v>
      </c>
      <c r="B177" s="86" t="s">
        <v>6</v>
      </c>
      <c r="C177" s="85" t="s">
        <v>9</v>
      </c>
      <c r="D177" s="123">
        <v>21.411764705882351</v>
      </c>
      <c r="E177" s="123">
        <v>0</v>
      </c>
      <c r="F177" s="182">
        <f>purchase!T179</f>
        <v>75</v>
      </c>
      <c r="G177" s="182">
        <f t="shared" si="12"/>
        <v>75</v>
      </c>
      <c r="H177" s="121"/>
      <c r="I177" s="188"/>
      <c r="J177" s="121">
        <v>5</v>
      </c>
      <c r="K177" s="188">
        <v>5</v>
      </c>
      <c r="L177" s="121">
        <v>60</v>
      </c>
      <c r="M177" s="188">
        <v>70</v>
      </c>
      <c r="N177" s="121"/>
      <c r="O177" s="188"/>
      <c r="P177" s="121"/>
      <c r="Q177" s="188"/>
      <c r="R177" s="121"/>
      <c r="S177" s="188"/>
      <c r="T177" s="121"/>
      <c r="U177" s="188"/>
      <c r="V177" s="121"/>
      <c r="W177" s="188"/>
      <c r="X177" s="186">
        <f t="shared" si="9"/>
        <v>75</v>
      </c>
      <c r="Y177" s="119">
        <f>purchase!U179</f>
        <v>21.866666666666667</v>
      </c>
      <c r="Z177" s="285">
        <f t="shared" si="10"/>
        <v>0</v>
      </c>
      <c r="AA177" s="87" t="str">
        <f t="shared" si="11"/>
        <v>০</v>
      </c>
    </row>
    <row r="178" spans="1:27" x14ac:dyDescent="0.4">
      <c r="A178" s="85">
        <v>176</v>
      </c>
      <c r="B178" s="86" t="s">
        <v>163</v>
      </c>
      <c r="C178" s="85" t="s">
        <v>9</v>
      </c>
      <c r="D178" s="123">
        <v>41.319587628865982</v>
      </c>
      <c r="E178" s="123">
        <v>0</v>
      </c>
      <c r="F178" s="182">
        <f>purchase!T180</f>
        <v>55</v>
      </c>
      <c r="G178" s="182">
        <f t="shared" si="12"/>
        <v>55</v>
      </c>
      <c r="H178" s="121">
        <v>5</v>
      </c>
      <c r="I178" s="188">
        <v>5</v>
      </c>
      <c r="J178" s="121">
        <v>5</v>
      </c>
      <c r="K178" s="188">
        <v>5</v>
      </c>
      <c r="L178" s="121">
        <v>40</v>
      </c>
      <c r="M178" s="188">
        <v>40</v>
      </c>
      <c r="N178" s="121">
        <v>5</v>
      </c>
      <c r="O178" s="188">
        <v>5</v>
      </c>
      <c r="P178" s="121"/>
      <c r="Q178" s="188"/>
      <c r="R178" s="121"/>
      <c r="S178" s="188"/>
      <c r="T178" s="121"/>
      <c r="U178" s="188"/>
      <c r="V178" s="121"/>
      <c r="W178" s="188"/>
      <c r="X178" s="186">
        <f t="shared" si="9"/>
        <v>55</v>
      </c>
      <c r="Y178" s="119">
        <f>purchase!U180</f>
        <v>42.909090909090907</v>
      </c>
      <c r="Z178" s="285">
        <f t="shared" si="10"/>
        <v>0</v>
      </c>
      <c r="AA178" s="87" t="str">
        <f t="shared" si="11"/>
        <v>০</v>
      </c>
    </row>
    <row r="179" spans="1:27" x14ac:dyDescent="0.4">
      <c r="A179" s="85">
        <v>177</v>
      </c>
      <c r="B179" s="86" t="s">
        <v>164</v>
      </c>
      <c r="C179" s="85" t="s">
        <v>9</v>
      </c>
      <c r="D179" s="123">
        <v>151.63636363636363</v>
      </c>
      <c r="E179" s="123">
        <v>0</v>
      </c>
      <c r="F179" s="182">
        <f>purchase!T181</f>
        <v>8.5</v>
      </c>
      <c r="G179" s="182">
        <f t="shared" si="12"/>
        <v>8.5</v>
      </c>
      <c r="H179" s="121">
        <v>0.5</v>
      </c>
      <c r="I179" s="188">
        <v>0.5</v>
      </c>
      <c r="J179" s="121">
        <v>0.5</v>
      </c>
      <c r="K179" s="188">
        <v>0.5</v>
      </c>
      <c r="L179" s="121">
        <v>8</v>
      </c>
      <c r="M179" s="188">
        <v>7</v>
      </c>
      <c r="N179" s="121">
        <v>0.5</v>
      </c>
      <c r="O179" s="188">
        <v>0.5</v>
      </c>
      <c r="P179" s="121"/>
      <c r="Q179" s="188"/>
      <c r="R179" s="121"/>
      <c r="S179" s="188"/>
      <c r="T179" s="121"/>
      <c r="U179" s="188"/>
      <c r="V179" s="121"/>
      <c r="W179" s="188"/>
      <c r="X179" s="186">
        <f t="shared" si="9"/>
        <v>8.5</v>
      </c>
      <c r="Y179" s="119">
        <f>purchase!U181</f>
        <v>140</v>
      </c>
      <c r="Z179" s="285">
        <f t="shared" si="10"/>
        <v>0</v>
      </c>
      <c r="AA179" s="87" t="str">
        <f t="shared" si="11"/>
        <v>০</v>
      </c>
    </row>
    <row r="180" spans="1:27" x14ac:dyDescent="0.4">
      <c r="A180" s="85">
        <v>178</v>
      </c>
      <c r="B180" s="86" t="s">
        <v>165</v>
      </c>
      <c r="C180" s="85" t="s">
        <v>9</v>
      </c>
      <c r="D180" s="123">
        <v>224</v>
      </c>
      <c r="E180" s="123">
        <v>0</v>
      </c>
      <c r="F180" s="182">
        <f>purchase!T182</f>
        <v>4.8</v>
      </c>
      <c r="G180" s="182">
        <f t="shared" si="12"/>
        <v>4.8</v>
      </c>
      <c r="H180" s="121">
        <v>0.5</v>
      </c>
      <c r="I180" s="188">
        <v>0.5</v>
      </c>
      <c r="J180" s="121">
        <v>0.3</v>
      </c>
      <c r="K180" s="188">
        <v>0.3</v>
      </c>
      <c r="L180" s="121">
        <v>4</v>
      </c>
      <c r="M180" s="188">
        <v>3.7</v>
      </c>
      <c r="N180" s="121">
        <v>0.3</v>
      </c>
      <c r="O180" s="188">
        <v>0.3</v>
      </c>
      <c r="P180" s="121"/>
      <c r="Q180" s="188"/>
      <c r="R180" s="121"/>
      <c r="S180" s="188"/>
      <c r="T180" s="121"/>
      <c r="U180" s="188"/>
      <c r="V180" s="121"/>
      <c r="W180" s="188"/>
      <c r="X180" s="186">
        <f t="shared" si="9"/>
        <v>4.8</v>
      </c>
      <c r="Y180" s="119">
        <f>purchase!U182</f>
        <v>230.20833333333334</v>
      </c>
      <c r="Z180" s="285">
        <f t="shared" si="10"/>
        <v>0</v>
      </c>
      <c r="AA180" s="87" t="str">
        <f t="shared" si="11"/>
        <v>০</v>
      </c>
    </row>
    <row r="181" spans="1:27" x14ac:dyDescent="0.4">
      <c r="A181" s="85">
        <v>179</v>
      </c>
      <c r="B181" s="86" t="s">
        <v>166</v>
      </c>
      <c r="C181" s="85" t="s">
        <v>9</v>
      </c>
      <c r="D181" s="123">
        <v>50</v>
      </c>
      <c r="E181" s="123">
        <v>0</v>
      </c>
      <c r="F181" s="182">
        <f>purchase!T183</f>
        <v>9.5</v>
      </c>
      <c r="G181" s="182">
        <f t="shared" si="12"/>
        <v>9.5</v>
      </c>
      <c r="H181" s="121">
        <v>0.5</v>
      </c>
      <c r="I181" s="188">
        <v>0.5</v>
      </c>
      <c r="J181" s="121">
        <v>1</v>
      </c>
      <c r="K181" s="188">
        <v>1</v>
      </c>
      <c r="L181" s="121">
        <v>8</v>
      </c>
      <c r="M181" s="188">
        <v>7.5</v>
      </c>
      <c r="N181" s="121">
        <v>0.5</v>
      </c>
      <c r="O181" s="188">
        <v>0.5</v>
      </c>
      <c r="P181" s="121"/>
      <c r="Q181" s="188"/>
      <c r="R181" s="121"/>
      <c r="S181" s="188"/>
      <c r="T181" s="121"/>
      <c r="U181" s="188"/>
      <c r="V181" s="121"/>
      <c r="W181" s="188"/>
      <c r="X181" s="186">
        <f t="shared" si="9"/>
        <v>9.5</v>
      </c>
      <c r="Y181" s="119">
        <f>purchase!U183</f>
        <v>54.736842105263158</v>
      </c>
      <c r="Z181" s="285">
        <f t="shared" si="10"/>
        <v>0</v>
      </c>
      <c r="AA181" s="87" t="str">
        <f t="shared" si="11"/>
        <v>০</v>
      </c>
    </row>
    <row r="182" spans="1:27" x14ac:dyDescent="0.4">
      <c r="A182" s="85">
        <v>180</v>
      </c>
      <c r="B182" s="86" t="s">
        <v>167</v>
      </c>
      <c r="C182" s="85" t="s">
        <v>31</v>
      </c>
      <c r="D182" s="123">
        <v>11.782296650717702</v>
      </c>
      <c r="E182" s="123">
        <v>0</v>
      </c>
      <c r="F182" s="182">
        <f>purchase!T184</f>
        <v>146</v>
      </c>
      <c r="G182" s="182">
        <f t="shared" si="12"/>
        <v>146</v>
      </c>
      <c r="H182" s="121">
        <v>12</v>
      </c>
      <c r="I182" s="188">
        <v>12</v>
      </c>
      <c r="J182" s="121">
        <v>12</v>
      </c>
      <c r="K182" s="188">
        <v>12</v>
      </c>
      <c r="L182" s="121">
        <v>100</v>
      </c>
      <c r="M182" s="188">
        <v>108</v>
      </c>
      <c r="N182" s="121">
        <v>14</v>
      </c>
      <c r="O182" s="188">
        <v>14</v>
      </c>
      <c r="P182" s="121"/>
      <c r="Q182" s="188"/>
      <c r="R182" s="121"/>
      <c r="S182" s="188"/>
      <c r="T182" s="121"/>
      <c r="U182" s="188"/>
      <c r="V182" s="121"/>
      <c r="W182" s="188"/>
      <c r="X182" s="186">
        <f t="shared" si="9"/>
        <v>146</v>
      </c>
      <c r="Y182" s="119">
        <f>purchase!U184</f>
        <v>12.315068493150685</v>
      </c>
      <c r="Z182" s="285">
        <f t="shared" si="10"/>
        <v>0</v>
      </c>
      <c r="AA182" s="87" t="str">
        <f t="shared" si="11"/>
        <v>০</v>
      </c>
    </row>
    <row r="183" spans="1:27" x14ac:dyDescent="0.4">
      <c r="A183" s="85">
        <v>181</v>
      </c>
      <c r="B183" s="86" t="s">
        <v>168</v>
      </c>
      <c r="C183" s="85" t="s">
        <v>9</v>
      </c>
      <c r="D183" s="123">
        <v>38.772727272727273</v>
      </c>
      <c r="E183" s="123">
        <v>0</v>
      </c>
      <c r="F183" s="182">
        <f>purchase!T185</f>
        <v>40</v>
      </c>
      <c r="G183" s="182">
        <f t="shared" si="12"/>
        <v>40</v>
      </c>
      <c r="H183" s="121">
        <v>3</v>
      </c>
      <c r="I183" s="188">
        <v>3</v>
      </c>
      <c r="J183" s="121">
        <v>3</v>
      </c>
      <c r="K183" s="188">
        <v>3</v>
      </c>
      <c r="L183" s="121">
        <v>30</v>
      </c>
      <c r="M183" s="188">
        <v>30</v>
      </c>
      <c r="N183" s="121">
        <v>4</v>
      </c>
      <c r="O183" s="188">
        <v>4</v>
      </c>
      <c r="P183" s="121"/>
      <c r="Q183" s="188"/>
      <c r="R183" s="121"/>
      <c r="S183" s="188"/>
      <c r="T183" s="121"/>
      <c r="U183" s="188"/>
      <c r="V183" s="121"/>
      <c r="W183" s="188"/>
      <c r="X183" s="186">
        <f t="shared" si="9"/>
        <v>40</v>
      </c>
      <c r="Y183" s="119">
        <f>purchase!U185</f>
        <v>38.75</v>
      </c>
      <c r="Z183" s="285">
        <f t="shared" si="10"/>
        <v>0</v>
      </c>
      <c r="AA183" s="87" t="str">
        <f t="shared" si="11"/>
        <v>০</v>
      </c>
    </row>
    <row r="184" spans="1:27" x14ac:dyDescent="0.4">
      <c r="A184" s="85">
        <v>182</v>
      </c>
      <c r="B184" s="86" t="s">
        <v>169</v>
      </c>
      <c r="C184" s="85" t="s">
        <v>9</v>
      </c>
      <c r="D184" s="123">
        <v>27.857142857142858</v>
      </c>
      <c r="E184" s="123">
        <v>0</v>
      </c>
      <c r="F184" s="182">
        <f>purchase!T186</f>
        <v>6</v>
      </c>
      <c r="G184" s="182">
        <f t="shared" si="12"/>
        <v>6</v>
      </c>
      <c r="H184" s="121">
        <v>1</v>
      </c>
      <c r="I184" s="188">
        <v>1</v>
      </c>
      <c r="J184" s="121">
        <v>1</v>
      </c>
      <c r="K184" s="188">
        <v>1</v>
      </c>
      <c r="L184" s="121">
        <v>5</v>
      </c>
      <c r="M184" s="188">
        <v>3</v>
      </c>
      <c r="N184" s="121">
        <v>1</v>
      </c>
      <c r="O184" s="188">
        <v>1</v>
      </c>
      <c r="P184" s="121"/>
      <c r="Q184" s="188"/>
      <c r="R184" s="121"/>
      <c r="S184" s="188"/>
      <c r="T184" s="121"/>
      <c r="U184" s="188"/>
      <c r="V184" s="121"/>
      <c r="W184" s="188"/>
      <c r="X184" s="186">
        <f t="shared" si="9"/>
        <v>6</v>
      </c>
      <c r="Y184" s="119">
        <f>purchase!U186</f>
        <v>25</v>
      </c>
      <c r="Z184" s="285">
        <f t="shared" si="10"/>
        <v>0</v>
      </c>
      <c r="AA184" s="87" t="str">
        <f t="shared" si="11"/>
        <v>০</v>
      </c>
    </row>
    <row r="185" spans="1:27" x14ac:dyDescent="0.4">
      <c r="A185" s="85">
        <v>183</v>
      </c>
      <c r="B185" s="86" t="s">
        <v>170</v>
      </c>
      <c r="C185" s="85" t="s">
        <v>9</v>
      </c>
      <c r="D185" s="123">
        <v>71.111111111111114</v>
      </c>
      <c r="E185" s="123">
        <v>0</v>
      </c>
      <c r="F185" s="182">
        <f>purchase!T187</f>
        <v>0</v>
      </c>
      <c r="G185" s="182">
        <f t="shared" si="12"/>
        <v>0</v>
      </c>
      <c r="H185" s="121"/>
      <c r="I185" s="188"/>
      <c r="J185" s="121"/>
      <c r="K185" s="188"/>
      <c r="L185" s="121"/>
      <c r="M185" s="188"/>
      <c r="N185" s="121"/>
      <c r="O185" s="188"/>
      <c r="P185" s="121"/>
      <c r="Q185" s="188"/>
      <c r="R185" s="121"/>
      <c r="S185" s="188"/>
      <c r="T185" s="121"/>
      <c r="U185" s="188"/>
      <c r="V185" s="121"/>
      <c r="W185" s="188"/>
      <c r="X185" s="186">
        <f t="shared" si="9"/>
        <v>0</v>
      </c>
      <c r="Y185" s="119">
        <f>purchase!U187</f>
        <v>71.111111111111114</v>
      </c>
      <c r="Z185" s="285">
        <f t="shared" si="10"/>
        <v>0</v>
      </c>
      <c r="AA185" s="87" t="str">
        <f t="shared" si="11"/>
        <v>০</v>
      </c>
    </row>
    <row r="186" spans="1:27" x14ac:dyDescent="0.4">
      <c r="A186" s="85">
        <v>184</v>
      </c>
      <c r="B186" s="86" t="s">
        <v>292</v>
      </c>
      <c r="C186" s="85" t="s">
        <v>9</v>
      </c>
      <c r="D186" s="123">
        <v>49.375</v>
      </c>
      <c r="E186" s="123">
        <v>0</v>
      </c>
      <c r="F186" s="182">
        <f>purchase!T188</f>
        <v>0</v>
      </c>
      <c r="G186" s="182">
        <f t="shared" si="12"/>
        <v>0</v>
      </c>
      <c r="H186" s="121"/>
      <c r="I186" s="188"/>
      <c r="J186" s="121"/>
      <c r="K186" s="188"/>
      <c r="L186" s="121"/>
      <c r="M186" s="188"/>
      <c r="N186" s="121"/>
      <c r="O186" s="188"/>
      <c r="P186" s="121"/>
      <c r="Q186" s="188"/>
      <c r="R186" s="121"/>
      <c r="S186" s="188"/>
      <c r="T186" s="121"/>
      <c r="U186" s="188"/>
      <c r="V186" s="121"/>
      <c r="W186" s="188"/>
      <c r="X186" s="186">
        <f t="shared" si="9"/>
        <v>0</v>
      </c>
      <c r="Y186" s="119">
        <f>purchase!U188</f>
        <v>49.375</v>
      </c>
      <c r="Z186" s="285">
        <f t="shared" si="10"/>
        <v>0</v>
      </c>
      <c r="AA186" s="87" t="str">
        <f t="shared" si="11"/>
        <v>০</v>
      </c>
    </row>
    <row r="187" spans="1:27" x14ac:dyDescent="0.4">
      <c r="A187" s="85">
        <v>185</v>
      </c>
      <c r="B187" s="86" t="s">
        <v>171</v>
      </c>
      <c r="C187" s="85" t="s">
        <v>31</v>
      </c>
      <c r="D187" s="123">
        <v>45</v>
      </c>
      <c r="E187" s="123">
        <v>0</v>
      </c>
      <c r="F187" s="182">
        <f>purchase!T189</f>
        <v>10</v>
      </c>
      <c r="G187" s="182">
        <f t="shared" si="12"/>
        <v>10</v>
      </c>
      <c r="H187" s="121"/>
      <c r="I187" s="188"/>
      <c r="J187" s="121"/>
      <c r="K187" s="188"/>
      <c r="L187" s="121"/>
      <c r="M187" s="188">
        <v>10</v>
      </c>
      <c r="N187" s="121"/>
      <c r="O187" s="188"/>
      <c r="P187" s="121"/>
      <c r="Q187" s="188"/>
      <c r="R187" s="121"/>
      <c r="S187" s="188"/>
      <c r="T187" s="121"/>
      <c r="U187" s="188"/>
      <c r="V187" s="121"/>
      <c r="W187" s="188"/>
      <c r="X187" s="186">
        <f t="shared" si="9"/>
        <v>10</v>
      </c>
      <c r="Y187" s="119">
        <f>purchase!U189</f>
        <v>45</v>
      </c>
      <c r="Z187" s="285">
        <f t="shared" si="10"/>
        <v>0</v>
      </c>
      <c r="AA187" s="87" t="str">
        <f t="shared" si="11"/>
        <v>০</v>
      </c>
    </row>
    <row r="188" spans="1:27" x14ac:dyDescent="0.4">
      <c r="A188" s="85">
        <v>186</v>
      </c>
      <c r="B188" s="86" t="s">
        <v>172</v>
      </c>
      <c r="C188" s="85" t="s">
        <v>31</v>
      </c>
      <c r="D188" s="123">
        <v>5.6944444444444446</v>
      </c>
      <c r="E188" s="123">
        <v>0</v>
      </c>
      <c r="F188" s="182">
        <f>purchase!T190</f>
        <v>36</v>
      </c>
      <c r="G188" s="182">
        <f t="shared" si="12"/>
        <v>36</v>
      </c>
      <c r="H188" s="121"/>
      <c r="I188" s="188"/>
      <c r="J188" s="121"/>
      <c r="K188" s="188"/>
      <c r="L188" s="121">
        <v>30</v>
      </c>
      <c r="M188" s="188">
        <v>36</v>
      </c>
      <c r="N188" s="121"/>
      <c r="O188" s="188"/>
      <c r="P188" s="121"/>
      <c r="Q188" s="188"/>
      <c r="R188" s="121"/>
      <c r="S188" s="188"/>
      <c r="T188" s="121"/>
      <c r="U188" s="188"/>
      <c r="V188" s="121"/>
      <c r="W188" s="188"/>
      <c r="X188" s="186">
        <f t="shared" si="9"/>
        <v>36</v>
      </c>
      <c r="Y188" s="119">
        <f>purchase!U190</f>
        <v>5.5</v>
      </c>
      <c r="Z188" s="285">
        <f t="shared" si="10"/>
        <v>0</v>
      </c>
      <c r="AA188" s="87" t="str">
        <f t="shared" si="11"/>
        <v>০</v>
      </c>
    </row>
    <row r="189" spans="1:27" x14ac:dyDescent="0.4">
      <c r="A189" s="85">
        <v>187</v>
      </c>
      <c r="B189" s="86" t="s">
        <v>173</v>
      </c>
      <c r="C189" s="85" t="s">
        <v>9</v>
      </c>
      <c r="D189" s="123">
        <v>9.3644067796610173</v>
      </c>
      <c r="E189" s="123">
        <v>0</v>
      </c>
      <c r="F189" s="182">
        <f>purchase!T191</f>
        <v>60</v>
      </c>
      <c r="G189" s="182">
        <f t="shared" si="12"/>
        <v>60</v>
      </c>
      <c r="H189" s="121"/>
      <c r="I189" s="188"/>
      <c r="J189" s="121">
        <v>60</v>
      </c>
      <c r="K189" s="188">
        <v>60</v>
      </c>
      <c r="L189" s="121"/>
      <c r="M189" s="188"/>
      <c r="N189" s="121"/>
      <c r="O189" s="188"/>
      <c r="P189" s="121"/>
      <c r="Q189" s="188"/>
      <c r="R189" s="121"/>
      <c r="S189" s="188"/>
      <c r="T189" s="121"/>
      <c r="U189" s="188"/>
      <c r="V189" s="121"/>
      <c r="W189" s="188"/>
      <c r="X189" s="186">
        <f t="shared" si="9"/>
        <v>60</v>
      </c>
      <c r="Y189" s="119">
        <f>purchase!U191</f>
        <v>10</v>
      </c>
      <c r="Z189" s="285">
        <f t="shared" si="10"/>
        <v>0</v>
      </c>
      <c r="AA189" s="87" t="str">
        <f t="shared" si="11"/>
        <v>০</v>
      </c>
    </row>
    <row r="190" spans="1:27" x14ac:dyDescent="0.4">
      <c r="A190" s="85">
        <v>188</v>
      </c>
      <c r="B190" s="86" t="s">
        <v>174</v>
      </c>
      <c r="C190" s="85" t="s">
        <v>9</v>
      </c>
      <c r="D190" s="123">
        <v>30</v>
      </c>
      <c r="E190" s="123">
        <v>0</v>
      </c>
      <c r="F190" s="182">
        <f>purchase!T192</f>
        <v>0</v>
      </c>
      <c r="G190" s="182">
        <f t="shared" si="12"/>
        <v>0</v>
      </c>
      <c r="H190" s="121"/>
      <c r="I190" s="188"/>
      <c r="J190" s="121"/>
      <c r="K190" s="188"/>
      <c r="L190" s="121"/>
      <c r="M190" s="188"/>
      <c r="N190" s="121"/>
      <c r="O190" s="188"/>
      <c r="P190" s="121"/>
      <c r="Q190" s="188"/>
      <c r="R190" s="121"/>
      <c r="S190" s="188"/>
      <c r="T190" s="121"/>
      <c r="U190" s="188"/>
      <c r="V190" s="121"/>
      <c r="W190" s="188"/>
      <c r="X190" s="186">
        <f t="shared" si="9"/>
        <v>0</v>
      </c>
      <c r="Y190" s="119">
        <f>purchase!U192</f>
        <v>30</v>
      </c>
      <c r="Z190" s="285">
        <f t="shared" si="10"/>
        <v>0</v>
      </c>
      <c r="AA190" s="87" t="str">
        <f t="shared" si="11"/>
        <v>০</v>
      </c>
    </row>
    <row r="191" spans="1:27" x14ac:dyDescent="0.4">
      <c r="A191" s="85">
        <v>189</v>
      </c>
      <c r="B191" s="86" t="s">
        <v>175</v>
      </c>
      <c r="C191" s="85" t="s">
        <v>9</v>
      </c>
      <c r="D191" s="123">
        <v>25</v>
      </c>
      <c r="E191" s="123">
        <v>0</v>
      </c>
      <c r="F191" s="182">
        <f>purchase!T193</f>
        <v>0</v>
      </c>
      <c r="G191" s="182">
        <f t="shared" si="12"/>
        <v>0</v>
      </c>
      <c r="H191" s="121"/>
      <c r="I191" s="188"/>
      <c r="J191" s="121"/>
      <c r="K191" s="188"/>
      <c r="L191" s="121"/>
      <c r="M191" s="188"/>
      <c r="N191" s="121"/>
      <c r="O191" s="188"/>
      <c r="P191" s="121"/>
      <c r="Q191" s="188"/>
      <c r="R191" s="121"/>
      <c r="S191" s="188"/>
      <c r="T191" s="121"/>
      <c r="U191" s="188"/>
      <c r="V191" s="121"/>
      <c r="W191" s="188"/>
      <c r="X191" s="186">
        <f t="shared" si="9"/>
        <v>0</v>
      </c>
      <c r="Y191" s="119">
        <f>purchase!U193</f>
        <v>25</v>
      </c>
      <c r="Z191" s="285">
        <f t="shared" si="10"/>
        <v>0</v>
      </c>
      <c r="AA191" s="87" t="str">
        <f t="shared" si="11"/>
        <v>০</v>
      </c>
    </row>
    <row r="192" spans="1:27" x14ac:dyDescent="0.4">
      <c r="A192" s="85">
        <v>190</v>
      </c>
      <c r="B192" s="86" t="s">
        <v>176</v>
      </c>
      <c r="C192" s="85" t="s">
        <v>9</v>
      </c>
      <c r="D192" s="123">
        <v>140</v>
      </c>
      <c r="E192" s="123">
        <v>0</v>
      </c>
      <c r="F192" s="182">
        <f>purchase!T194</f>
        <v>0</v>
      </c>
      <c r="G192" s="182">
        <f t="shared" si="12"/>
        <v>0</v>
      </c>
      <c r="H192" s="121"/>
      <c r="I192" s="188"/>
      <c r="J192" s="121"/>
      <c r="K192" s="188"/>
      <c r="L192" s="121"/>
      <c r="M192" s="188"/>
      <c r="N192" s="121"/>
      <c r="O192" s="188"/>
      <c r="P192" s="121"/>
      <c r="Q192" s="188"/>
      <c r="R192" s="121"/>
      <c r="S192" s="188"/>
      <c r="T192" s="121"/>
      <c r="U192" s="188"/>
      <c r="V192" s="121"/>
      <c r="W192" s="188"/>
      <c r="X192" s="186">
        <f t="shared" si="9"/>
        <v>0</v>
      </c>
      <c r="Y192" s="119">
        <f>purchase!U194</f>
        <v>140</v>
      </c>
      <c r="Z192" s="285">
        <f t="shared" si="10"/>
        <v>0</v>
      </c>
      <c r="AA192" s="87" t="str">
        <f t="shared" si="11"/>
        <v>০</v>
      </c>
    </row>
    <row r="193" spans="1:27" x14ac:dyDescent="0.4">
      <c r="A193" s="85">
        <v>191</v>
      </c>
      <c r="B193" s="86" t="s">
        <v>177</v>
      </c>
      <c r="C193" s="85" t="s">
        <v>31</v>
      </c>
      <c r="D193" s="123">
        <v>45.555555555555557</v>
      </c>
      <c r="E193" s="123">
        <v>0</v>
      </c>
      <c r="F193" s="182">
        <f>purchase!T195</f>
        <v>18</v>
      </c>
      <c r="G193" s="182">
        <f t="shared" si="12"/>
        <v>18</v>
      </c>
      <c r="H193" s="121">
        <v>8</v>
      </c>
      <c r="I193" s="188">
        <v>8</v>
      </c>
      <c r="J193" s="121"/>
      <c r="K193" s="188"/>
      <c r="L193" s="121"/>
      <c r="M193" s="188"/>
      <c r="N193" s="121">
        <v>10</v>
      </c>
      <c r="O193" s="188">
        <v>10</v>
      </c>
      <c r="P193" s="121"/>
      <c r="Q193" s="188"/>
      <c r="R193" s="121"/>
      <c r="S193" s="188"/>
      <c r="T193" s="121"/>
      <c r="U193" s="188"/>
      <c r="V193" s="121"/>
      <c r="W193" s="188"/>
      <c r="X193" s="186">
        <f t="shared" si="9"/>
        <v>18</v>
      </c>
      <c r="Y193" s="119">
        <f>purchase!U195</f>
        <v>36.111111111111114</v>
      </c>
      <c r="Z193" s="285">
        <f t="shared" si="10"/>
        <v>0</v>
      </c>
      <c r="AA193" s="87" t="str">
        <f t="shared" si="11"/>
        <v>০</v>
      </c>
    </row>
    <row r="194" spans="1:27" x14ac:dyDescent="0.4">
      <c r="A194" s="85">
        <v>192</v>
      </c>
      <c r="B194" s="86" t="s">
        <v>178</v>
      </c>
      <c r="C194" s="85" t="s">
        <v>9</v>
      </c>
      <c r="D194" s="123">
        <v>17.331288343558281</v>
      </c>
      <c r="E194" s="123">
        <v>0</v>
      </c>
      <c r="F194" s="182">
        <f>purchase!T196</f>
        <v>29</v>
      </c>
      <c r="G194" s="182">
        <f t="shared" si="12"/>
        <v>29</v>
      </c>
      <c r="H194" s="121">
        <v>18</v>
      </c>
      <c r="I194" s="188">
        <v>18</v>
      </c>
      <c r="J194" s="121"/>
      <c r="K194" s="188"/>
      <c r="L194" s="121">
        <v>10</v>
      </c>
      <c r="M194" s="188">
        <v>11</v>
      </c>
      <c r="N194" s="121"/>
      <c r="O194" s="188"/>
      <c r="P194" s="121"/>
      <c r="Q194" s="188"/>
      <c r="R194" s="121"/>
      <c r="S194" s="188"/>
      <c r="T194" s="121"/>
      <c r="U194" s="188"/>
      <c r="V194" s="121"/>
      <c r="W194" s="188"/>
      <c r="X194" s="186">
        <f t="shared" si="9"/>
        <v>29</v>
      </c>
      <c r="Y194" s="119">
        <f>purchase!U196</f>
        <v>17.96551724137931</v>
      </c>
      <c r="Z194" s="285">
        <f t="shared" si="10"/>
        <v>0</v>
      </c>
      <c r="AA194" s="87" t="str">
        <f t="shared" si="11"/>
        <v>০</v>
      </c>
    </row>
    <row r="195" spans="1:27" x14ac:dyDescent="0.4">
      <c r="A195" s="85">
        <v>193</v>
      </c>
      <c r="B195" s="86" t="s">
        <v>294</v>
      </c>
      <c r="C195" s="85" t="s">
        <v>9</v>
      </c>
      <c r="D195" s="123">
        <v>33.541666666666664</v>
      </c>
      <c r="E195" s="123">
        <v>0</v>
      </c>
      <c r="F195" s="182">
        <f>purchase!T197</f>
        <v>18</v>
      </c>
      <c r="G195" s="182">
        <f t="shared" si="12"/>
        <v>18</v>
      </c>
      <c r="H195" s="121"/>
      <c r="I195" s="188"/>
      <c r="J195" s="121">
        <v>3</v>
      </c>
      <c r="K195" s="188">
        <v>3</v>
      </c>
      <c r="L195" s="121">
        <v>15</v>
      </c>
      <c r="M195" s="188">
        <v>12</v>
      </c>
      <c r="N195" s="121">
        <v>3</v>
      </c>
      <c r="O195" s="188">
        <v>3</v>
      </c>
      <c r="P195" s="121"/>
      <c r="Q195" s="188"/>
      <c r="R195" s="121"/>
      <c r="S195" s="188"/>
      <c r="T195" s="121"/>
      <c r="U195" s="188"/>
      <c r="V195" s="121"/>
      <c r="W195" s="188"/>
      <c r="X195" s="186">
        <f t="shared" ref="X195:X252" si="13">I195+K195+M195+O195+Q195+S195+W195+U195</f>
        <v>18</v>
      </c>
      <c r="Y195" s="119">
        <f>purchase!U197</f>
        <v>34.166666666666664</v>
      </c>
      <c r="Z195" s="285">
        <f t="shared" si="10"/>
        <v>0</v>
      </c>
      <c r="AA195" s="87" t="str">
        <f t="shared" si="11"/>
        <v>০</v>
      </c>
    </row>
    <row r="196" spans="1:27" x14ac:dyDescent="0.4">
      <c r="A196" s="85">
        <v>194</v>
      </c>
      <c r="B196" s="86" t="s">
        <v>293</v>
      </c>
      <c r="C196" s="85" t="s">
        <v>9</v>
      </c>
      <c r="D196" s="123">
        <v>25</v>
      </c>
      <c r="E196" s="123">
        <v>0</v>
      </c>
      <c r="F196" s="182">
        <f>purchase!T198</f>
        <v>0</v>
      </c>
      <c r="G196" s="182">
        <f t="shared" si="12"/>
        <v>0</v>
      </c>
      <c r="H196" s="121"/>
      <c r="I196" s="188"/>
      <c r="J196" s="121"/>
      <c r="K196" s="188"/>
      <c r="L196" s="121"/>
      <c r="M196" s="188"/>
      <c r="N196" s="121"/>
      <c r="O196" s="188"/>
      <c r="P196" s="121"/>
      <c r="Q196" s="188"/>
      <c r="R196" s="121"/>
      <c r="S196" s="188"/>
      <c r="T196" s="121"/>
      <c r="U196" s="188"/>
      <c r="V196" s="121"/>
      <c r="W196" s="188"/>
      <c r="X196" s="186">
        <f t="shared" si="13"/>
        <v>0</v>
      </c>
      <c r="Y196" s="119">
        <f>purchase!U198</f>
        <v>25</v>
      </c>
      <c r="Z196" s="285">
        <f t="shared" ref="Z196:Z252" si="14">G196-X196</f>
        <v>0</v>
      </c>
      <c r="AA196" s="87" t="str">
        <f t="shared" ref="AA196:AA252" si="15">IF(AND(Z196&gt;=0, Z196&lt;1),IF(Z196=0,"০","NZ")," ")</f>
        <v>০</v>
      </c>
    </row>
    <row r="197" spans="1:27" x14ac:dyDescent="0.4">
      <c r="A197" s="85">
        <v>195</v>
      </c>
      <c r="B197" s="86" t="s">
        <v>295</v>
      </c>
      <c r="C197" s="85" t="s">
        <v>9</v>
      </c>
      <c r="D197" s="123">
        <v>27.205882352941178</v>
      </c>
      <c r="E197" s="123">
        <v>0</v>
      </c>
      <c r="F197" s="182">
        <f>purchase!T199</f>
        <v>16</v>
      </c>
      <c r="G197" s="182">
        <f t="shared" ref="G197:G252" si="16">E197+F197</f>
        <v>16</v>
      </c>
      <c r="H197" s="121">
        <v>10</v>
      </c>
      <c r="I197" s="188">
        <v>10</v>
      </c>
      <c r="J197" s="121">
        <v>1</v>
      </c>
      <c r="K197" s="188">
        <v>1</v>
      </c>
      <c r="L197" s="121">
        <v>5</v>
      </c>
      <c r="M197" s="188">
        <v>4</v>
      </c>
      <c r="N197" s="121">
        <v>1</v>
      </c>
      <c r="O197" s="188">
        <v>1</v>
      </c>
      <c r="P197" s="121"/>
      <c r="Q197" s="188"/>
      <c r="R197" s="121"/>
      <c r="S197" s="188"/>
      <c r="T197" s="121"/>
      <c r="U197" s="188"/>
      <c r="V197" s="121"/>
      <c r="W197" s="188"/>
      <c r="X197" s="186">
        <f t="shared" si="13"/>
        <v>16</v>
      </c>
      <c r="Y197" s="119">
        <f>purchase!U199</f>
        <v>21.5625</v>
      </c>
      <c r="Z197" s="285">
        <f t="shared" si="14"/>
        <v>0</v>
      </c>
      <c r="AA197" s="87" t="str">
        <f t="shared" si="15"/>
        <v>০</v>
      </c>
    </row>
    <row r="198" spans="1:27" x14ac:dyDescent="0.4">
      <c r="A198" s="85">
        <v>196</v>
      </c>
      <c r="B198" s="86" t="s">
        <v>296</v>
      </c>
      <c r="C198" s="85" t="s">
        <v>9</v>
      </c>
      <c r="D198" s="123">
        <v>53.921568627450981</v>
      </c>
      <c r="E198" s="123">
        <v>0</v>
      </c>
      <c r="F198" s="182">
        <f>purchase!T200</f>
        <v>3.5</v>
      </c>
      <c r="G198" s="182">
        <f t="shared" si="16"/>
        <v>3.5</v>
      </c>
      <c r="H198" s="121">
        <v>0.5</v>
      </c>
      <c r="I198" s="188">
        <v>0.5</v>
      </c>
      <c r="J198" s="121">
        <v>0.5</v>
      </c>
      <c r="K198" s="188">
        <v>0.5</v>
      </c>
      <c r="L198" s="121">
        <v>2</v>
      </c>
      <c r="M198" s="188">
        <v>2</v>
      </c>
      <c r="N198" s="121">
        <v>0.5</v>
      </c>
      <c r="O198" s="188">
        <v>0.5</v>
      </c>
      <c r="P198" s="121"/>
      <c r="Q198" s="188"/>
      <c r="R198" s="121"/>
      <c r="S198" s="188"/>
      <c r="T198" s="121"/>
      <c r="U198" s="188"/>
      <c r="V198" s="121"/>
      <c r="W198" s="188"/>
      <c r="X198" s="186">
        <f t="shared" si="13"/>
        <v>3.5</v>
      </c>
      <c r="Y198" s="119">
        <f>purchase!U200</f>
        <v>77.142857142857139</v>
      </c>
      <c r="Z198" s="285">
        <f t="shared" si="14"/>
        <v>0</v>
      </c>
      <c r="AA198" s="87" t="str">
        <f t="shared" si="15"/>
        <v>০</v>
      </c>
    </row>
    <row r="199" spans="1:27" x14ac:dyDescent="0.4">
      <c r="A199" s="85">
        <v>197</v>
      </c>
      <c r="B199" s="86" t="s">
        <v>297</v>
      </c>
      <c r="C199" s="85" t="s">
        <v>9</v>
      </c>
      <c r="D199" s="123">
        <v>83.333333333333329</v>
      </c>
      <c r="E199" s="123">
        <v>0</v>
      </c>
      <c r="F199" s="182">
        <f>purchase!T201</f>
        <v>0</v>
      </c>
      <c r="G199" s="182">
        <f t="shared" si="16"/>
        <v>0</v>
      </c>
      <c r="H199" s="121"/>
      <c r="I199" s="188"/>
      <c r="J199" s="121"/>
      <c r="K199" s="188"/>
      <c r="L199" s="121"/>
      <c r="M199" s="188"/>
      <c r="N199" s="121"/>
      <c r="O199" s="188"/>
      <c r="P199" s="121"/>
      <c r="Q199" s="188"/>
      <c r="R199" s="121"/>
      <c r="S199" s="188"/>
      <c r="T199" s="121"/>
      <c r="U199" s="188"/>
      <c r="V199" s="121"/>
      <c r="W199" s="188"/>
      <c r="X199" s="186">
        <f t="shared" si="13"/>
        <v>0</v>
      </c>
      <c r="Y199" s="119">
        <f>purchase!U201</f>
        <v>83.333333333333329</v>
      </c>
      <c r="Z199" s="285">
        <f t="shared" si="14"/>
        <v>0</v>
      </c>
      <c r="AA199" s="87" t="str">
        <f t="shared" si="15"/>
        <v>০</v>
      </c>
    </row>
    <row r="200" spans="1:27" x14ac:dyDescent="0.4">
      <c r="A200" s="85">
        <v>198</v>
      </c>
      <c r="B200" s="86" t="s">
        <v>298</v>
      </c>
      <c r="C200" s="85" t="s">
        <v>9</v>
      </c>
      <c r="D200" s="123">
        <v>166.66666666666669</v>
      </c>
      <c r="E200" s="123">
        <v>0</v>
      </c>
      <c r="F200" s="182">
        <f>purchase!T202</f>
        <v>0</v>
      </c>
      <c r="G200" s="182">
        <f t="shared" si="16"/>
        <v>0</v>
      </c>
      <c r="H200" s="121"/>
      <c r="I200" s="188"/>
      <c r="J200" s="121"/>
      <c r="K200" s="188"/>
      <c r="L200" s="121"/>
      <c r="M200" s="188"/>
      <c r="N200" s="121"/>
      <c r="O200" s="188"/>
      <c r="P200" s="121"/>
      <c r="Q200" s="188"/>
      <c r="R200" s="121"/>
      <c r="S200" s="188"/>
      <c r="T200" s="121"/>
      <c r="U200" s="188"/>
      <c r="V200" s="121"/>
      <c r="W200" s="188"/>
      <c r="X200" s="186">
        <f t="shared" si="13"/>
        <v>0</v>
      </c>
      <c r="Y200" s="119">
        <f>purchase!U202</f>
        <v>166.66666666666669</v>
      </c>
      <c r="Z200" s="285">
        <f t="shared" si="14"/>
        <v>0</v>
      </c>
      <c r="AA200" s="87" t="str">
        <f t="shared" si="15"/>
        <v>০</v>
      </c>
    </row>
    <row r="201" spans="1:27" x14ac:dyDescent="0.4">
      <c r="A201" s="85">
        <v>199</v>
      </c>
      <c r="B201" s="86" t="s">
        <v>179</v>
      </c>
      <c r="C201" s="85" t="s">
        <v>9</v>
      </c>
      <c r="D201" s="123">
        <v>165</v>
      </c>
      <c r="E201" s="123">
        <v>0</v>
      </c>
      <c r="F201" s="182">
        <f>purchase!T203</f>
        <v>0</v>
      </c>
      <c r="G201" s="182">
        <f t="shared" si="16"/>
        <v>0</v>
      </c>
      <c r="H201" s="121"/>
      <c r="I201" s="188"/>
      <c r="J201" s="121"/>
      <c r="K201" s="188"/>
      <c r="L201" s="121"/>
      <c r="M201" s="188"/>
      <c r="N201" s="121"/>
      <c r="O201" s="188"/>
      <c r="P201" s="121"/>
      <c r="Q201" s="188"/>
      <c r="R201" s="121"/>
      <c r="S201" s="188"/>
      <c r="T201" s="121"/>
      <c r="U201" s="188"/>
      <c r="V201" s="121"/>
      <c r="W201" s="188"/>
      <c r="X201" s="186">
        <f t="shared" si="13"/>
        <v>0</v>
      </c>
      <c r="Y201" s="119">
        <f>purchase!U203</f>
        <v>165</v>
      </c>
      <c r="Z201" s="285">
        <f t="shared" si="14"/>
        <v>0</v>
      </c>
      <c r="AA201" s="87" t="str">
        <f t="shared" si="15"/>
        <v>০</v>
      </c>
    </row>
    <row r="202" spans="1:27" x14ac:dyDescent="0.4">
      <c r="A202" s="85">
        <v>200</v>
      </c>
      <c r="B202" s="86" t="s">
        <v>180</v>
      </c>
      <c r="C202" s="85" t="s">
        <v>9</v>
      </c>
      <c r="D202" s="123">
        <v>25</v>
      </c>
      <c r="E202" s="123">
        <v>0</v>
      </c>
      <c r="F202" s="182">
        <f>purchase!T204</f>
        <v>5</v>
      </c>
      <c r="G202" s="182">
        <f t="shared" si="16"/>
        <v>5</v>
      </c>
      <c r="H202" s="121"/>
      <c r="I202" s="188"/>
      <c r="J202" s="121">
        <v>5</v>
      </c>
      <c r="K202" s="188">
        <v>5</v>
      </c>
      <c r="L202" s="121"/>
      <c r="M202" s="188"/>
      <c r="N202" s="121"/>
      <c r="O202" s="188"/>
      <c r="P202" s="121"/>
      <c r="Q202" s="188"/>
      <c r="R202" s="121"/>
      <c r="S202" s="188"/>
      <c r="T202" s="121"/>
      <c r="U202" s="188"/>
      <c r="V202" s="121"/>
      <c r="W202" s="188"/>
      <c r="X202" s="186">
        <f t="shared" si="13"/>
        <v>5</v>
      </c>
      <c r="Y202" s="119">
        <f>purchase!U204</f>
        <v>35</v>
      </c>
      <c r="Z202" s="285">
        <f t="shared" si="14"/>
        <v>0</v>
      </c>
      <c r="AA202" s="87" t="str">
        <f t="shared" si="15"/>
        <v>০</v>
      </c>
    </row>
    <row r="203" spans="1:27" x14ac:dyDescent="0.4">
      <c r="A203" s="85">
        <v>201</v>
      </c>
      <c r="B203" s="86" t="s">
        <v>181</v>
      </c>
      <c r="C203" s="85" t="s">
        <v>9</v>
      </c>
      <c r="D203" s="123">
        <v>70</v>
      </c>
      <c r="E203" s="123">
        <v>0</v>
      </c>
      <c r="F203" s="182">
        <f>purchase!T205</f>
        <v>0</v>
      </c>
      <c r="G203" s="182">
        <f t="shared" si="16"/>
        <v>0</v>
      </c>
      <c r="H203" s="121"/>
      <c r="I203" s="188"/>
      <c r="J203" s="121"/>
      <c r="K203" s="188"/>
      <c r="L203" s="121"/>
      <c r="M203" s="188"/>
      <c r="N203" s="121"/>
      <c r="O203" s="188"/>
      <c r="P203" s="121"/>
      <c r="Q203" s="188"/>
      <c r="R203" s="121"/>
      <c r="S203" s="188"/>
      <c r="T203" s="121"/>
      <c r="U203" s="188"/>
      <c r="V203" s="121"/>
      <c r="W203" s="188"/>
      <c r="X203" s="186">
        <f t="shared" si="13"/>
        <v>0</v>
      </c>
      <c r="Y203" s="119">
        <f>purchase!U205</f>
        <v>70</v>
      </c>
      <c r="Z203" s="285">
        <f t="shared" si="14"/>
        <v>0</v>
      </c>
      <c r="AA203" s="87" t="str">
        <f t="shared" si="15"/>
        <v>০</v>
      </c>
    </row>
    <row r="204" spans="1:27" x14ac:dyDescent="0.4">
      <c r="A204" s="85">
        <v>202</v>
      </c>
      <c r="B204" s="86" t="s">
        <v>182</v>
      </c>
      <c r="C204" s="85" t="s">
        <v>9</v>
      </c>
      <c r="D204" s="123">
        <v>22.722222222222221</v>
      </c>
      <c r="E204" s="123">
        <v>0</v>
      </c>
      <c r="F204" s="182">
        <f>purchase!T206</f>
        <v>25</v>
      </c>
      <c r="G204" s="182">
        <f t="shared" si="16"/>
        <v>25</v>
      </c>
      <c r="H204" s="121"/>
      <c r="I204" s="188"/>
      <c r="J204" s="121"/>
      <c r="K204" s="188"/>
      <c r="L204" s="121">
        <v>25</v>
      </c>
      <c r="M204" s="188">
        <v>25</v>
      </c>
      <c r="N204" s="121"/>
      <c r="O204" s="188"/>
      <c r="P204" s="121"/>
      <c r="Q204" s="188"/>
      <c r="R204" s="121"/>
      <c r="S204" s="188"/>
      <c r="T204" s="121"/>
      <c r="U204" s="188"/>
      <c r="V204" s="121"/>
      <c r="W204" s="188"/>
      <c r="X204" s="186">
        <f t="shared" si="13"/>
        <v>25</v>
      </c>
      <c r="Y204" s="119">
        <f>purchase!U206</f>
        <v>25</v>
      </c>
      <c r="Z204" s="285">
        <f t="shared" si="14"/>
        <v>0</v>
      </c>
      <c r="AA204" s="87" t="str">
        <f t="shared" si="15"/>
        <v>০</v>
      </c>
    </row>
    <row r="205" spans="1:27" x14ac:dyDescent="0.4">
      <c r="A205" s="85">
        <v>203</v>
      </c>
      <c r="B205" s="86" t="s">
        <v>183</v>
      </c>
      <c r="C205" s="85" t="s">
        <v>9</v>
      </c>
      <c r="D205" s="123">
        <v>28.823529411764707</v>
      </c>
      <c r="E205" s="123">
        <v>0</v>
      </c>
      <c r="F205" s="182">
        <f>purchase!T207</f>
        <v>10</v>
      </c>
      <c r="G205" s="182">
        <f t="shared" si="16"/>
        <v>10</v>
      </c>
      <c r="H205" s="121"/>
      <c r="I205" s="188"/>
      <c r="J205" s="121">
        <v>10</v>
      </c>
      <c r="K205" s="188">
        <v>10</v>
      </c>
      <c r="L205" s="121"/>
      <c r="M205" s="188"/>
      <c r="N205" s="121"/>
      <c r="O205" s="188"/>
      <c r="P205" s="121"/>
      <c r="Q205" s="188"/>
      <c r="R205" s="121"/>
      <c r="S205" s="188"/>
      <c r="T205" s="121"/>
      <c r="U205" s="188"/>
      <c r="V205" s="121"/>
      <c r="W205" s="188"/>
      <c r="X205" s="186">
        <f t="shared" si="13"/>
        <v>10</v>
      </c>
      <c r="Y205" s="119">
        <f>purchase!U207</f>
        <v>20</v>
      </c>
      <c r="Z205" s="285">
        <f t="shared" si="14"/>
        <v>0</v>
      </c>
      <c r="AA205" s="87" t="str">
        <f t="shared" si="15"/>
        <v>০</v>
      </c>
    </row>
    <row r="206" spans="1:27" x14ac:dyDescent="0.4">
      <c r="A206" s="85">
        <v>204</v>
      </c>
      <c r="B206" s="86" t="s">
        <v>184</v>
      </c>
      <c r="C206" s="85" t="s">
        <v>9</v>
      </c>
      <c r="D206" s="123">
        <v>33.75</v>
      </c>
      <c r="E206" s="123">
        <v>0</v>
      </c>
      <c r="F206" s="182">
        <f>purchase!T208</f>
        <v>10</v>
      </c>
      <c r="G206" s="182">
        <f t="shared" si="16"/>
        <v>10</v>
      </c>
      <c r="H206" s="121"/>
      <c r="I206" s="188"/>
      <c r="J206" s="121"/>
      <c r="K206" s="188"/>
      <c r="L206" s="121">
        <v>10</v>
      </c>
      <c r="M206" s="188">
        <v>10</v>
      </c>
      <c r="N206" s="121"/>
      <c r="O206" s="188"/>
      <c r="P206" s="121"/>
      <c r="Q206" s="188"/>
      <c r="R206" s="121"/>
      <c r="S206" s="188"/>
      <c r="T206" s="121"/>
      <c r="U206" s="188"/>
      <c r="V206" s="121"/>
      <c r="W206" s="188"/>
      <c r="X206" s="186">
        <f t="shared" si="13"/>
        <v>10</v>
      </c>
      <c r="Y206" s="119">
        <f>purchase!U208</f>
        <v>55</v>
      </c>
      <c r="Z206" s="285">
        <f t="shared" si="14"/>
        <v>0</v>
      </c>
      <c r="AA206" s="87" t="str">
        <f t="shared" si="15"/>
        <v>০</v>
      </c>
    </row>
    <row r="207" spans="1:27" x14ac:dyDescent="0.4">
      <c r="A207" s="85">
        <v>205</v>
      </c>
      <c r="B207" s="86" t="s">
        <v>185</v>
      </c>
      <c r="C207" s="85" t="s">
        <v>9</v>
      </c>
      <c r="D207" s="123">
        <v>85.614035087719301</v>
      </c>
      <c r="E207" s="123">
        <v>0</v>
      </c>
      <c r="F207" s="182">
        <f>purchase!T209</f>
        <v>10</v>
      </c>
      <c r="G207" s="182">
        <f t="shared" si="16"/>
        <v>10</v>
      </c>
      <c r="H207" s="121"/>
      <c r="I207" s="188"/>
      <c r="J207" s="121"/>
      <c r="K207" s="188"/>
      <c r="L207" s="121">
        <v>10</v>
      </c>
      <c r="M207" s="188">
        <v>10</v>
      </c>
      <c r="N207" s="121"/>
      <c r="O207" s="188"/>
      <c r="P207" s="121"/>
      <c r="Q207" s="188"/>
      <c r="R207" s="121"/>
      <c r="S207" s="188"/>
      <c r="T207" s="121"/>
      <c r="U207" s="188"/>
      <c r="V207" s="121"/>
      <c r="W207" s="188"/>
      <c r="X207" s="186">
        <f t="shared" si="13"/>
        <v>10</v>
      </c>
      <c r="Y207" s="119">
        <f>purchase!U209</f>
        <v>90</v>
      </c>
      <c r="Z207" s="285">
        <f t="shared" si="14"/>
        <v>0</v>
      </c>
      <c r="AA207" s="87" t="str">
        <f t="shared" si="15"/>
        <v>০</v>
      </c>
    </row>
    <row r="208" spans="1:27" x14ac:dyDescent="0.4">
      <c r="A208" s="85">
        <v>206</v>
      </c>
      <c r="B208" s="86" t="s">
        <v>186</v>
      </c>
      <c r="C208" s="85" t="s">
        <v>9</v>
      </c>
      <c r="D208" s="123">
        <v>0</v>
      </c>
      <c r="E208" s="123">
        <v>0</v>
      </c>
      <c r="F208" s="182">
        <f>purchase!T210</f>
        <v>0</v>
      </c>
      <c r="G208" s="182">
        <f t="shared" si="16"/>
        <v>0</v>
      </c>
      <c r="H208" s="121"/>
      <c r="I208" s="188"/>
      <c r="J208" s="121"/>
      <c r="K208" s="188"/>
      <c r="L208" s="121"/>
      <c r="M208" s="188"/>
      <c r="N208" s="121"/>
      <c r="O208" s="188"/>
      <c r="P208" s="121"/>
      <c r="Q208" s="188"/>
      <c r="R208" s="121"/>
      <c r="S208" s="188"/>
      <c r="T208" s="121"/>
      <c r="U208" s="188"/>
      <c r="V208" s="121"/>
      <c r="W208" s="188"/>
      <c r="X208" s="186">
        <f t="shared" si="13"/>
        <v>0</v>
      </c>
      <c r="Y208" s="119">
        <f>purchase!U210</f>
        <v>0</v>
      </c>
      <c r="Z208" s="285">
        <f t="shared" si="14"/>
        <v>0</v>
      </c>
      <c r="AA208" s="87" t="str">
        <f t="shared" si="15"/>
        <v>০</v>
      </c>
    </row>
    <row r="209" spans="1:27" x14ac:dyDescent="0.4">
      <c r="A209" s="85">
        <v>207</v>
      </c>
      <c r="B209" s="86" t="s">
        <v>187</v>
      </c>
      <c r="C209" s="85" t="s">
        <v>9</v>
      </c>
      <c r="D209" s="123">
        <v>80</v>
      </c>
      <c r="E209" s="123">
        <v>0</v>
      </c>
      <c r="F209" s="182">
        <f>purchase!T211</f>
        <v>0</v>
      </c>
      <c r="G209" s="182">
        <f t="shared" si="16"/>
        <v>0</v>
      </c>
      <c r="H209" s="121"/>
      <c r="I209" s="188"/>
      <c r="J209" s="121"/>
      <c r="K209" s="188"/>
      <c r="L209" s="121"/>
      <c r="M209" s="188"/>
      <c r="N209" s="121"/>
      <c r="O209" s="188"/>
      <c r="P209" s="121"/>
      <c r="Q209" s="188"/>
      <c r="R209" s="121"/>
      <c r="S209" s="188"/>
      <c r="T209" s="121"/>
      <c r="U209" s="188"/>
      <c r="V209" s="121"/>
      <c r="W209" s="188"/>
      <c r="X209" s="186">
        <f t="shared" si="13"/>
        <v>0</v>
      </c>
      <c r="Y209" s="119">
        <f>purchase!U211</f>
        <v>80</v>
      </c>
      <c r="Z209" s="285">
        <f t="shared" si="14"/>
        <v>0</v>
      </c>
      <c r="AA209" s="87" t="str">
        <f t="shared" si="15"/>
        <v>০</v>
      </c>
    </row>
    <row r="210" spans="1:27" x14ac:dyDescent="0.4">
      <c r="A210" s="85">
        <v>208</v>
      </c>
      <c r="B210" s="86" t="s">
        <v>353</v>
      </c>
      <c r="C210" s="85" t="s">
        <v>9</v>
      </c>
      <c r="D210" s="123">
        <v>150</v>
      </c>
      <c r="E210" s="123">
        <v>0</v>
      </c>
      <c r="F210" s="182">
        <f>purchase!T212</f>
        <v>0</v>
      </c>
      <c r="G210" s="182">
        <f t="shared" si="16"/>
        <v>0</v>
      </c>
      <c r="H210" s="121"/>
      <c r="I210" s="188"/>
      <c r="J210" s="121"/>
      <c r="K210" s="188"/>
      <c r="L210" s="121"/>
      <c r="M210" s="188"/>
      <c r="N210" s="121"/>
      <c r="O210" s="188"/>
      <c r="P210" s="121"/>
      <c r="Q210" s="188"/>
      <c r="R210" s="121"/>
      <c r="S210" s="188"/>
      <c r="T210" s="121"/>
      <c r="U210" s="188"/>
      <c r="V210" s="121"/>
      <c r="W210" s="188"/>
      <c r="X210" s="186">
        <f t="shared" si="13"/>
        <v>0</v>
      </c>
      <c r="Y210" s="119">
        <f>purchase!U212</f>
        <v>150</v>
      </c>
      <c r="Z210" s="285">
        <f t="shared" si="14"/>
        <v>0</v>
      </c>
      <c r="AA210" s="87" t="str">
        <f t="shared" si="15"/>
        <v>০</v>
      </c>
    </row>
    <row r="211" spans="1:27" x14ac:dyDescent="0.4">
      <c r="A211" s="85">
        <v>209</v>
      </c>
      <c r="B211" s="86" t="s">
        <v>307</v>
      </c>
      <c r="C211" s="85" t="s">
        <v>9</v>
      </c>
      <c r="D211" s="123">
        <v>80</v>
      </c>
      <c r="E211" s="123">
        <v>0</v>
      </c>
      <c r="F211" s="182">
        <f>purchase!T213</f>
        <v>0</v>
      </c>
      <c r="G211" s="182">
        <f t="shared" si="16"/>
        <v>0</v>
      </c>
      <c r="H211" s="121"/>
      <c r="I211" s="188"/>
      <c r="J211" s="121"/>
      <c r="K211" s="188"/>
      <c r="L211" s="121"/>
      <c r="M211" s="188"/>
      <c r="N211" s="121"/>
      <c r="O211" s="188"/>
      <c r="P211" s="121"/>
      <c r="Q211" s="188"/>
      <c r="R211" s="121"/>
      <c r="S211" s="188"/>
      <c r="T211" s="121"/>
      <c r="U211" s="188"/>
      <c r="V211" s="121"/>
      <c r="W211" s="188"/>
      <c r="X211" s="186">
        <f t="shared" si="13"/>
        <v>0</v>
      </c>
      <c r="Y211" s="119">
        <f>purchase!U213</f>
        <v>80</v>
      </c>
      <c r="Z211" s="285">
        <f t="shared" si="14"/>
        <v>0</v>
      </c>
      <c r="AA211" s="87" t="str">
        <f t="shared" si="15"/>
        <v>০</v>
      </c>
    </row>
    <row r="212" spans="1:27" x14ac:dyDescent="0.4">
      <c r="A212" s="85">
        <v>210</v>
      </c>
      <c r="B212" s="86" t="s">
        <v>299</v>
      </c>
      <c r="C212" s="85" t="s">
        <v>9</v>
      </c>
      <c r="D212" s="123">
        <v>290</v>
      </c>
      <c r="E212" s="123">
        <v>0</v>
      </c>
      <c r="F212" s="182">
        <f>purchase!T214</f>
        <v>0</v>
      </c>
      <c r="G212" s="182">
        <f t="shared" si="16"/>
        <v>0</v>
      </c>
      <c r="H212" s="121"/>
      <c r="I212" s="188"/>
      <c r="J212" s="121"/>
      <c r="K212" s="188"/>
      <c r="L212" s="121"/>
      <c r="M212" s="188"/>
      <c r="N212" s="121"/>
      <c r="O212" s="188"/>
      <c r="P212" s="121"/>
      <c r="Q212" s="188"/>
      <c r="R212" s="121"/>
      <c r="S212" s="188"/>
      <c r="T212" s="121"/>
      <c r="U212" s="188"/>
      <c r="V212" s="121"/>
      <c r="W212" s="188"/>
      <c r="X212" s="186">
        <f t="shared" si="13"/>
        <v>0</v>
      </c>
      <c r="Y212" s="119">
        <f>purchase!U214</f>
        <v>290</v>
      </c>
      <c r="Z212" s="285">
        <f t="shared" si="14"/>
        <v>0</v>
      </c>
      <c r="AA212" s="87" t="str">
        <f t="shared" si="15"/>
        <v>০</v>
      </c>
    </row>
    <row r="213" spans="1:27" x14ac:dyDescent="0.4">
      <c r="A213" s="85">
        <v>211</v>
      </c>
      <c r="B213" s="86" t="s">
        <v>188</v>
      </c>
      <c r="C213" s="85" t="s">
        <v>9</v>
      </c>
      <c r="D213" s="123">
        <v>0</v>
      </c>
      <c r="E213" s="123">
        <v>0</v>
      </c>
      <c r="F213" s="182">
        <f>purchase!T215</f>
        <v>0</v>
      </c>
      <c r="G213" s="182">
        <f t="shared" si="16"/>
        <v>0</v>
      </c>
      <c r="H213" s="121"/>
      <c r="I213" s="188"/>
      <c r="J213" s="121"/>
      <c r="K213" s="188"/>
      <c r="L213" s="121"/>
      <c r="M213" s="188"/>
      <c r="N213" s="121"/>
      <c r="O213" s="188"/>
      <c r="P213" s="121"/>
      <c r="Q213" s="188"/>
      <c r="R213" s="121"/>
      <c r="S213" s="188"/>
      <c r="T213" s="121"/>
      <c r="U213" s="188"/>
      <c r="V213" s="121"/>
      <c r="W213" s="188"/>
      <c r="X213" s="186">
        <f t="shared" si="13"/>
        <v>0</v>
      </c>
      <c r="Y213" s="119">
        <f>purchase!U215</f>
        <v>0</v>
      </c>
      <c r="Z213" s="285">
        <f t="shared" si="14"/>
        <v>0</v>
      </c>
      <c r="AA213" s="87" t="str">
        <f t="shared" si="15"/>
        <v>০</v>
      </c>
    </row>
    <row r="214" spans="1:27" x14ac:dyDescent="0.4">
      <c r="A214" s="85">
        <v>212</v>
      </c>
      <c r="B214" s="86" t="s">
        <v>189</v>
      </c>
      <c r="C214" s="85" t="s">
        <v>9</v>
      </c>
      <c r="D214" s="123">
        <v>50.0695652173913</v>
      </c>
      <c r="E214" s="123">
        <v>0</v>
      </c>
      <c r="F214" s="182">
        <f>purchase!T216</f>
        <v>12</v>
      </c>
      <c r="G214" s="182">
        <f t="shared" si="16"/>
        <v>12</v>
      </c>
      <c r="H214" s="121"/>
      <c r="I214" s="188"/>
      <c r="J214" s="121"/>
      <c r="K214" s="188"/>
      <c r="L214" s="121">
        <v>10</v>
      </c>
      <c r="M214" s="188">
        <v>12</v>
      </c>
      <c r="N214" s="121"/>
      <c r="O214" s="188"/>
      <c r="P214" s="121"/>
      <c r="Q214" s="188"/>
      <c r="R214" s="121"/>
      <c r="S214" s="188"/>
      <c r="T214" s="121"/>
      <c r="U214" s="188"/>
      <c r="V214" s="121"/>
      <c r="W214" s="188"/>
      <c r="X214" s="186">
        <f t="shared" si="13"/>
        <v>12</v>
      </c>
      <c r="Y214" s="119">
        <f>purchase!U216</f>
        <v>50</v>
      </c>
      <c r="Z214" s="285">
        <f t="shared" si="14"/>
        <v>0</v>
      </c>
      <c r="AA214" s="87" t="str">
        <f t="shared" si="15"/>
        <v>০</v>
      </c>
    </row>
    <row r="215" spans="1:27" x14ac:dyDescent="0.4">
      <c r="A215" s="85">
        <v>213</v>
      </c>
      <c r="B215" s="86" t="s">
        <v>190</v>
      </c>
      <c r="C215" s="85" t="s">
        <v>9</v>
      </c>
      <c r="D215" s="123">
        <v>291.76923076923077</v>
      </c>
      <c r="E215" s="123">
        <v>17</v>
      </c>
      <c r="F215" s="182">
        <f>purchase!T217</f>
        <v>0</v>
      </c>
      <c r="G215" s="182">
        <f t="shared" si="16"/>
        <v>17</v>
      </c>
      <c r="H215" s="121"/>
      <c r="I215" s="188"/>
      <c r="J215" s="121"/>
      <c r="K215" s="188"/>
      <c r="L215" s="121"/>
      <c r="M215" s="188">
        <v>17</v>
      </c>
      <c r="N215" s="121"/>
      <c r="O215" s="188"/>
      <c r="P215" s="121"/>
      <c r="Q215" s="188"/>
      <c r="R215" s="121"/>
      <c r="S215" s="188"/>
      <c r="T215" s="121"/>
      <c r="U215" s="188"/>
      <c r="V215" s="121"/>
      <c r="W215" s="188"/>
      <c r="X215" s="186">
        <f t="shared" si="13"/>
        <v>17</v>
      </c>
      <c r="Y215" s="119">
        <f>purchase!U217</f>
        <v>291.76923076923077</v>
      </c>
      <c r="Z215" s="285">
        <f t="shared" si="14"/>
        <v>0</v>
      </c>
      <c r="AA215" s="87" t="str">
        <f t="shared" si="15"/>
        <v>০</v>
      </c>
    </row>
    <row r="216" spans="1:27" x14ac:dyDescent="0.4">
      <c r="A216" s="85">
        <v>214</v>
      </c>
      <c r="B216" s="86" t="s">
        <v>191</v>
      </c>
      <c r="C216" s="85" t="s">
        <v>9</v>
      </c>
      <c r="D216" s="123">
        <v>300</v>
      </c>
      <c r="E216" s="123">
        <v>0</v>
      </c>
      <c r="F216" s="182">
        <f>purchase!T218</f>
        <v>0</v>
      </c>
      <c r="G216" s="182">
        <f t="shared" si="16"/>
        <v>0</v>
      </c>
      <c r="H216" s="121"/>
      <c r="I216" s="188"/>
      <c r="J216" s="121"/>
      <c r="K216" s="188"/>
      <c r="L216" s="121"/>
      <c r="M216" s="188"/>
      <c r="N216" s="121"/>
      <c r="O216" s="188"/>
      <c r="P216" s="121"/>
      <c r="Q216" s="188"/>
      <c r="R216" s="121"/>
      <c r="S216" s="188"/>
      <c r="T216" s="121"/>
      <c r="U216" s="188"/>
      <c r="V216" s="121"/>
      <c r="W216" s="188"/>
      <c r="X216" s="186">
        <f t="shared" si="13"/>
        <v>0</v>
      </c>
      <c r="Y216" s="119">
        <f>purchase!U218</f>
        <v>300</v>
      </c>
      <c r="Z216" s="285">
        <f t="shared" si="14"/>
        <v>0</v>
      </c>
      <c r="AA216" s="87" t="str">
        <f t="shared" si="15"/>
        <v>০</v>
      </c>
    </row>
    <row r="217" spans="1:27" x14ac:dyDescent="0.4">
      <c r="A217" s="85">
        <v>215</v>
      </c>
      <c r="B217" s="86" t="s">
        <v>192</v>
      </c>
      <c r="C217" s="85" t="s">
        <v>9</v>
      </c>
      <c r="D217" s="123">
        <v>140</v>
      </c>
      <c r="E217" s="123">
        <v>0</v>
      </c>
      <c r="F217" s="182">
        <f>purchase!T219</f>
        <v>0</v>
      </c>
      <c r="G217" s="182">
        <f t="shared" si="16"/>
        <v>0</v>
      </c>
      <c r="H217" s="121"/>
      <c r="I217" s="188"/>
      <c r="J217" s="121"/>
      <c r="K217" s="188"/>
      <c r="L217" s="121"/>
      <c r="M217" s="188"/>
      <c r="N217" s="121"/>
      <c r="O217" s="188"/>
      <c r="P217" s="121"/>
      <c r="Q217" s="188"/>
      <c r="R217" s="121"/>
      <c r="S217" s="188"/>
      <c r="T217" s="121"/>
      <c r="U217" s="188"/>
      <c r="V217" s="121"/>
      <c r="W217" s="188"/>
      <c r="X217" s="186">
        <f t="shared" si="13"/>
        <v>0</v>
      </c>
      <c r="Y217" s="119">
        <f>purchase!U219</f>
        <v>140</v>
      </c>
      <c r="Z217" s="285">
        <f t="shared" si="14"/>
        <v>0</v>
      </c>
      <c r="AA217" s="87" t="str">
        <f t="shared" si="15"/>
        <v>০</v>
      </c>
    </row>
    <row r="218" spans="1:27" x14ac:dyDescent="0.4">
      <c r="A218" s="85">
        <v>216</v>
      </c>
      <c r="B218" s="86" t="s">
        <v>193</v>
      </c>
      <c r="C218" s="85" t="s">
        <v>9</v>
      </c>
      <c r="D218" s="123">
        <v>130</v>
      </c>
      <c r="E218" s="123">
        <v>0</v>
      </c>
      <c r="F218" s="182">
        <f>purchase!T220</f>
        <v>0</v>
      </c>
      <c r="G218" s="182">
        <f t="shared" si="16"/>
        <v>0</v>
      </c>
      <c r="H218" s="121"/>
      <c r="I218" s="188"/>
      <c r="J218" s="121"/>
      <c r="K218" s="188"/>
      <c r="L218" s="121"/>
      <c r="M218" s="188"/>
      <c r="N218" s="121"/>
      <c r="O218" s="188"/>
      <c r="P218" s="121"/>
      <c r="Q218" s="188"/>
      <c r="R218" s="121"/>
      <c r="S218" s="188"/>
      <c r="T218" s="121"/>
      <c r="U218" s="188"/>
      <c r="V218" s="121"/>
      <c r="W218" s="188"/>
      <c r="X218" s="186">
        <f t="shared" si="13"/>
        <v>0</v>
      </c>
      <c r="Y218" s="119">
        <f>purchase!U220</f>
        <v>130</v>
      </c>
      <c r="Z218" s="285">
        <f t="shared" si="14"/>
        <v>0</v>
      </c>
      <c r="AA218" s="87" t="str">
        <f t="shared" si="15"/>
        <v>০</v>
      </c>
    </row>
    <row r="219" spans="1:27" x14ac:dyDescent="0.4">
      <c r="A219" s="85">
        <v>217</v>
      </c>
      <c r="B219" s="86" t="s">
        <v>194</v>
      </c>
      <c r="C219" s="85" t="s">
        <v>31</v>
      </c>
      <c r="D219" s="123">
        <v>0</v>
      </c>
      <c r="E219" s="123">
        <v>0</v>
      </c>
      <c r="F219" s="182">
        <f>purchase!T221</f>
        <v>0</v>
      </c>
      <c r="G219" s="182">
        <f t="shared" si="16"/>
        <v>0</v>
      </c>
      <c r="H219" s="121"/>
      <c r="I219" s="188"/>
      <c r="J219" s="121"/>
      <c r="K219" s="188"/>
      <c r="L219" s="121"/>
      <c r="M219" s="188"/>
      <c r="N219" s="121"/>
      <c r="O219" s="188"/>
      <c r="P219" s="121"/>
      <c r="Q219" s="188"/>
      <c r="R219" s="121"/>
      <c r="S219" s="188"/>
      <c r="T219" s="121"/>
      <c r="U219" s="188"/>
      <c r="V219" s="121"/>
      <c r="W219" s="188"/>
      <c r="X219" s="186">
        <f t="shared" si="13"/>
        <v>0</v>
      </c>
      <c r="Y219" s="119">
        <f>purchase!U221</f>
        <v>0</v>
      </c>
      <c r="Z219" s="285">
        <f t="shared" si="14"/>
        <v>0</v>
      </c>
      <c r="AA219" s="87" t="str">
        <f t="shared" si="15"/>
        <v>০</v>
      </c>
    </row>
    <row r="220" spans="1:27" x14ac:dyDescent="0.4">
      <c r="A220" s="85">
        <v>218</v>
      </c>
      <c r="B220" s="86" t="s">
        <v>195</v>
      </c>
      <c r="C220" s="85" t="s">
        <v>9</v>
      </c>
      <c r="D220" s="123">
        <v>0</v>
      </c>
      <c r="E220" s="123">
        <v>0</v>
      </c>
      <c r="F220" s="182">
        <f>purchase!T222</f>
        <v>0</v>
      </c>
      <c r="G220" s="182">
        <f t="shared" si="16"/>
        <v>0</v>
      </c>
      <c r="H220" s="121"/>
      <c r="I220" s="188"/>
      <c r="J220" s="121"/>
      <c r="K220" s="188"/>
      <c r="L220" s="121"/>
      <c r="M220" s="188"/>
      <c r="N220" s="121"/>
      <c r="O220" s="188"/>
      <c r="P220" s="121"/>
      <c r="Q220" s="188"/>
      <c r="R220" s="121"/>
      <c r="S220" s="188"/>
      <c r="T220" s="121"/>
      <c r="U220" s="188"/>
      <c r="V220" s="121"/>
      <c r="W220" s="188"/>
      <c r="X220" s="186">
        <f t="shared" si="13"/>
        <v>0</v>
      </c>
      <c r="Y220" s="119">
        <f>purchase!U222</f>
        <v>0</v>
      </c>
      <c r="Z220" s="285">
        <f t="shared" si="14"/>
        <v>0</v>
      </c>
      <c r="AA220" s="87" t="str">
        <f t="shared" si="15"/>
        <v>০</v>
      </c>
    </row>
    <row r="221" spans="1:27" x14ac:dyDescent="0.4">
      <c r="A221" s="85">
        <v>219</v>
      </c>
      <c r="B221" s="86" t="s">
        <v>300</v>
      </c>
      <c r="C221" s="85" t="s">
        <v>9</v>
      </c>
      <c r="D221" s="123">
        <v>1000</v>
      </c>
      <c r="E221" s="123">
        <v>0</v>
      </c>
      <c r="F221" s="182">
        <f>purchase!T223</f>
        <v>0</v>
      </c>
      <c r="G221" s="182">
        <f t="shared" si="16"/>
        <v>0</v>
      </c>
      <c r="H221" s="121"/>
      <c r="I221" s="188"/>
      <c r="J221" s="121"/>
      <c r="K221" s="188"/>
      <c r="L221" s="121"/>
      <c r="M221" s="188"/>
      <c r="N221" s="121"/>
      <c r="O221" s="188"/>
      <c r="P221" s="121"/>
      <c r="Q221" s="188"/>
      <c r="R221" s="121"/>
      <c r="S221" s="188"/>
      <c r="T221" s="121"/>
      <c r="U221" s="188"/>
      <c r="V221" s="121"/>
      <c r="W221" s="188"/>
      <c r="X221" s="186">
        <f t="shared" si="13"/>
        <v>0</v>
      </c>
      <c r="Y221" s="119">
        <f>purchase!U223</f>
        <v>1000</v>
      </c>
      <c r="Z221" s="285">
        <f t="shared" si="14"/>
        <v>0</v>
      </c>
      <c r="AA221" s="87" t="str">
        <f t="shared" si="15"/>
        <v>০</v>
      </c>
    </row>
    <row r="222" spans="1:27" x14ac:dyDescent="0.4">
      <c r="A222" s="85">
        <v>220</v>
      </c>
      <c r="B222" s="86" t="s">
        <v>196</v>
      </c>
      <c r="C222" s="85" t="s">
        <v>26</v>
      </c>
      <c r="D222" s="123">
        <v>0</v>
      </c>
      <c r="E222" s="123">
        <v>0</v>
      </c>
      <c r="F222" s="182">
        <f>purchase!T224</f>
        <v>0</v>
      </c>
      <c r="G222" s="182">
        <f t="shared" si="16"/>
        <v>0</v>
      </c>
      <c r="H222" s="121"/>
      <c r="I222" s="188"/>
      <c r="J222" s="121"/>
      <c r="K222" s="188"/>
      <c r="L222" s="121"/>
      <c r="M222" s="188"/>
      <c r="N222" s="121"/>
      <c r="O222" s="188"/>
      <c r="P222" s="121"/>
      <c r="Q222" s="188"/>
      <c r="R222" s="121"/>
      <c r="S222" s="188"/>
      <c r="T222" s="121"/>
      <c r="U222" s="188"/>
      <c r="V222" s="121"/>
      <c r="W222" s="188"/>
      <c r="X222" s="186">
        <f t="shared" si="13"/>
        <v>0</v>
      </c>
      <c r="Y222" s="119">
        <f>purchase!U224</f>
        <v>0</v>
      </c>
      <c r="Z222" s="285">
        <f t="shared" si="14"/>
        <v>0</v>
      </c>
      <c r="AA222" s="87" t="str">
        <f t="shared" si="15"/>
        <v>০</v>
      </c>
    </row>
    <row r="223" spans="1:27" x14ac:dyDescent="0.4">
      <c r="A223" s="85">
        <v>221</v>
      </c>
      <c r="B223" s="86" t="s">
        <v>197</v>
      </c>
      <c r="C223" s="85" t="s">
        <v>31</v>
      </c>
      <c r="D223" s="123">
        <v>0</v>
      </c>
      <c r="E223" s="123">
        <v>0</v>
      </c>
      <c r="F223" s="182">
        <f>purchase!T225</f>
        <v>0</v>
      </c>
      <c r="G223" s="182">
        <f t="shared" si="16"/>
        <v>0</v>
      </c>
      <c r="H223" s="121"/>
      <c r="I223" s="188"/>
      <c r="J223" s="121"/>
      <c r="K223" s="188"/>
      <c r="L223" s="121"/>
      <c r="M223" s="188"/>
      <c r="N223" s="121"/>
      <c r="O223" s="188"/>
      <c r="P223" s="121"/>
      <c r="Q223" s="188"/>
      <c r="R223" s="121"/>
      <c r="S223" s="188"/>
      <c r="T223" s="121"/>
      <c r="U223" s="188"/>
      <c r="V223" s="121"/>
      <c r="W223" s="188"/>
      <c r="X223" s="186">
        <f t="shared" si="13"/>
        <v>0</v>
      </c>
      <c r="Y223" s="119">
        <f>purchase!U225</f>
        <v>0</v>
      </c>
      <c r="Z223" s="285">
        <f t="shared" si="14"/>
        <v>0</v>
      </c>
      <c r="AA223" s="87" t="str">
        <f t="shared" si="15"/>
        <v>০</v>
      </c>
    </row>
    <row r="224" spans="1:27" x14ac:dyDescent="0.4">
      <c r="A224" s="85">
        <v>222</v>
      </c>
      <c r="B224" s="86" t="s">
        <v>198</v>
      </c>
      <c r="C224" s="85" t="s">
        <v>31</v>
      </c>
      <c r="D224" s="123">
        <v>0</v>
      </c>
      <c r="E224" s="123">
        <v>0</v>
      </c>
      <c r="F224" s="182">
        <f>purchase!T226</f>
        <v>0</v>
      </c>
      <c r="G224" s="182">
        <f t="shared" si="16"/>
        <v>0</v>
      </c>
      <c r="H224" s="121"/>
      <c r="I224" s="188"/>
      <c r="J224" s="121"/>
      <c r="K224" s="188"/>
      <c r="L224" s="121"/>
      <c r="M224" s="188"/>
      <c r="N224" s="121"/>
      <c r="O224" s="188"/>
      <c r="P224" s="121"/>
      <c r="Q224" s="188"/>
      <c r="R224" s="121"/>
      <c r="S224" s="188"/>
      <c r="T224" s="121"/>
      <c r="U224" s="188"/>
      <c r="V224" s="121"/>
      <c r="W224" s="188"/>
      <c r="X224" s="186">
        <f t="shared" si="13"/>
        <v>0</v>
      </c>
      <c r="Y224" s="119">
        <f>purchase!U226</f>
        <v>0</v>
      </c>
      <c r="Z224" s="285">
        <f t="shared" si="14"/>
        <v>0</v>
      </c>
      <c r="AA224" s="87" t="str">
        <f t="shared" si="15"/>
        <v>০</v>
      </c>
    </row>
    <row r="225" spans="1:27" x14ac:dyDescent="0.4">
      <c r="A225" s="85">
        <v>223</v>
      </c>
      <c r="B225" s="86" t="s">
        <v>199</v>
      </c>
      <c r="C225" s="85" t="s">
        <v>31</v>
      </c>
      <c r="D225" s="123">
        <v>0</v>
      </c>
      <c r="E225" s="123">
        <v>0</v>
      </c>
      <c r="F225" s="182">
        <f>purchase!T227</f>
        <v>0</v>
      </c>
      <c r="G225" s="182">
        <f t="shared" si="16"/>
        <v>0</v>
      </c>
      <c r="H225" s="121"/>
      <c r="I225" s="188"/>
      <c r="J225" s="121"/>
      <c r="K225" s="188"/>
      <c r="L225" s="121"/>
      <c r="M225" s="188"/>
      <c r="N225" s="121"/>
      <c r="O225" s="188"/>
      <c r="P225" s="121"/>
      <c r="Q225" s="188"/>
      <c r="R225" s="121"/>
      <c r="S225" s="188"/>
      <c r="T225" s="121"/>
      <c r="U225" s="188"/>
      <c r="V225" s="121"/>
      <c r="W225" s="188"/>
      <c r="X225" s="186">
        <f t="shared" si="13"/>
        <v>0</v>
      </c>
      <c r="Y225" s="119">
        <f>purchase!U227</f>
        <v>0</v>
      </c>
      <c r="Z225" s="285">
        <f t="shared" si="14"/>
        <v>0</v>
      </c>
      <c r="AA225" s="87" t="str">
        <f t="shared" si="15"/>
        <v>০</v>
      </c>
    </row>
    <row r="226" spans="1:27" x14ac:dyDescent="0.4">
      <c r="A226" s="85">
        <v>224</v>
      </c>
      <c r="B226" s="86" t="s">
        <v>200</v>
      </c>
      <c r="C226" s="85" t="s">
        <v>31</v>
      </c>
      <c r="D226" s="123">
        <v>0</v>
      </c>
      <c r="E226" s="123">
        <v>0</v>
      </c>
      <c r="F226" s="182">
        <f>purchase!T228</f>
        <v>0</v>
      </c>
      <c r="G226" s="182">
        <f t="shared" si="16"/>
        <v>0</v>
      </c>
      <c r="H226" s="121"/>
      <c r="I226" s="188"/>
      <c r="J226" s="121"/>
      <c r="K226" s="188"/>
      <c r="L226" s="121"/>
      <c r="M226" s="188"/>
      <c r="N226" s="121"/>
      <c r="O226" s="188"/>
      <c r="P226" s="121"/>
      <c r="Q226" s="188"/>
      <c r="R226" s="121"/>
      <c r="S226" s="188"/>
      <c r="T226" s="121"/>
      <c r="U226" s="188"/>
      <c r="V226" s="121"/>
      <c r="W226" s="188"/>
      <c r="X226" s="186">
        <f t="shared" si="13"/>
        <v>0</v>
      </c>
      <c r="Y226" s="119">
        <f>purchase!U228</f>
        <v>0</v>
      </c>
      <c r="Z226" s="285">
        <f t="shared" si="14"/>
        <v>0</v>
      </c>
      <c r="AA226" s="87" t="str">
        <f t="shared" si="15"/>
        <v>০</v>
      </c>
    </row>
    <row r="227" spans="1:27" x14ac:dyDescent="0.4">
      <c r="A227" s="85">
        <v>225</v>
      </c>
      <c r="B227" s="86" t="s">
        <v>201</v>
      </c>
      <c r="C227" s="85" t="s">
        <v>31</v>
      </c>
      <c r="D227" s="123">
        <v>0</v>
      </c>
      <c r="E227" s="123">
        <v>0</v>
      </c>
      <c r="F227" s="182">
        <f>purchase!T229</f>
        <v>0</v>
      </c>
      <c r="G227" s="182">
        <f t="shared" si="16"/>
        <v>0</v>
      </c>
      <c r="H227" s="121"/>
      <c r="I227" s="188"/>
      <c r="J227" s="121"/>
      <c r="K227" s="188"/>
      <c r="L227" s="121"/>
      <c r="M227" s="188"/>
      <c r="N227" s="121"/>
      <c r="O227" s="188"/>
      <c r="P227" s="121"/>
      <c r="Q227" s="188"/>
      <c r="R227" s="121"/>
      <c r="S227" s="188"/>
      <c r="T227" s="121"/>
      <c r="U227" s="188"/>
      <c r="V227" s="121"/>
      <c r="W227" s="188"/>
      <c r="X227" s="186">
        <f t="shared" si="13"/>
        <v>0</v>
      </c>
      <c r="Y227" s="119">
        <f>purchase!U229</f>
        <v>0</v>
      </c>
      <c r="Z227" s="285">
        <f t="shared" si="14"/>
        <v>0</v>
      </c>
      <c r="AA227" s="87" t="str">
        <f t="shared" si="15"/>
        <v>০</v>
      </c>
    </row>
    <row r="228" spans="1:27" x14ac:dyDescent="0.4">
      <c r="A228" s="85">
        <v>226</v>
      </c>
      <c r="B228" s="86" t="s">
        <v>204</v>
      </c>
      <c r="C228" s="85" t="s">
        <v>9</v>
      </c>
      <c r="D228" s="123">
        <v>0</v>
      </c>
      <c r="E228" s="123">
        <v>0</v>
      </c>
      <c r="F228" s="182">
        <f>purchase!T230</f>
        <v>0</v>
      </c>
      <c r="G228" s="182">
        <f t="shared" si="16"/>
        <v>0</v>
      </c>
      <c r="H228" s="121"/>
      <c r="I228" s="188"/>
      <c r="J228" s="121"/>
      <c r="K228" s="188"/>
      <c r="L228" s="121"/>
      <c r="M228" s="188"/>
      <c r="N228" s="121"/>
      <c r="O228" s="188"/>
      <c r="P228" s="121"/>
      <c r="Q228" s="188"/>
      <c r="R228" s="121"/>
      <c r="S228" s="188"/>
      <c r="T228" s="121"/>
      <c r="U228" s="188"/>
      <c r="V228" s="121"/>
      <c r="W228" s="188"/>
      <c r="X228" s="186">
        <f t="shared" si="13"/>
        <v>0</v>
      </c>
      <c r="Y228" s="119">
        <f>purchase!U230</f>
        <v>0</v>
      </c>
      <c r="Z228" s="285">
        <f t="shared" si="14"/>
        <v>0</v>
      </c>
      <c r="AA228" s="87" t="str">
        <f t="shared" si="15"/>
        <v>০</v>
      </c>
    </row>
    <row r="229" spans="1:27" x14ac:dyDescent="0.4">
      <c r="A229" s="85">
        <v>227</v>
      </c>
      <c r="B229" s="86" t="s">
        <v>306</v>
      </c>
      <c r="C229" s="85" t="s">
        <v>9</v>
      </c>
      <c r="D229" s="123">
        <v>680</v>
      </c>
      <c r="E229" s="123">
        <v>0</v>
      </c>
      <c r="F229" s="182">
        <f>purchase!T231</f>
        <v>8.9</v>
      </c>
      <c r="G229" s="182">
        <f t="shared" si="16"/>
        <v>8.9</v>
      </c>
      <c r="H229" s="121"/>
      <c r="I229" s="188"/>
      <c r="J229" s="121"/>
      <c r="K229" s="188"/>
      <c r="L229" s="121">
        <v>8.8000000000000007</v>
      </c>
      <c r="M229" s="188">
        <v>8.9</v>
      </c>
      <c r="N229" s="121"/>
      <c r="O229" s="188"/>
      <c r="P229" s="121"/>
      <c r="Q229" s="188"/>
      <c r="R229" s="121"/>
      <c r="S229" s="188"/>
      <c r="T229" s="121"/>
      <c r="U229" s="188"/>
      <c r="V229" s="121"/>
      <c r="W229" s="188"/>
      <c r="X229" s="186">
        <f>I229+K229+M229+O229+Q229+S229+W229+U229</f>
        <v>8.9</v>
      </c>
      <c r="Y229" s="119">
        <f>purchase!U231</f>
        <v>680</v>
      </c>
      <c r="Z229" s="285">
        <f>G229-X229</f>
        <v>0</v>
      </c>
      <c r="AA229" s="87" t="str">
        <f>IF(AND(Z229&gt;=0, Z229&lt;1),IF(Z229=0,"০","NZ")," ")</f>
        <v>০</v>
      </c>
    </row>
    <row r="230" spans="1:27" x14ac:dyDescent="0.4">
      <c r="A230" s="85">
        <v>228</v>
      </c>
      <c r="B230" s="86" t="s">
        <v>319</v>
      </c>
      <c r="C230" s="85" t="s">
        <v>9</v>
      </c>
      <c r="D230" s="123">
        <v>803.41130400881957</v>
      </c>
      <c r="E230" s="123">
        <v>62.949999999999989</v>
      </c>
      <c r="F230" s="182">
        <f>purchase!T232</f>
        <v>0</v>
      </c>
      <c r="G230" s="182">
        <f>E230+F230</f>
        <v>62.949999999999989</v>
      </c>
      <c r="H230" s="121">
        <v>0.5</v>
      </c>
      <c r="I230" s="188">
        <v>1</v>
      </c>
      <c r="J230" s="121">
        <v>0.5</v>
      </c>
      <c r="K230" s="188">
        <v>3</v>
      </c>
      <c r="L230" s="121">
        <v>22</v>
      </c>
      <c r="M230" s="188">
        <v>26</v>
      </c>
      <c r="N230" s="121">
        <v>0.5</v>
      </c>
      <c r="O230" s="188">
        <v>1</v>
      </c>
      <c r="P230" s="121"/>
      <c r="Q230" s="188"/>
      <c r="R230" s="121"/>
      <c r="S230" s="188"/>
      <c r="T230" s="121"/>
      <c r="U230" s="188"/>
      <c r="V230" s="121"/>
      <c r="W230" s="188"/>
      <c r="X230" s="186">
        <f t="shared" si="13"/>
        <v>31</v>
      </c>
      <c r="Y230" s="119">
        <f>purchase!U232</f>
        <v>803.41130400881957</v>
      </c>
      <c r="Z230" s="285">
        <f t="shared" si="14"/>
        <v>31.949999999999989</v>
      </c>
      <c r="AA230" s="87" t="str">
        <f t="shared" si="15"/>
        <v xml:space="preserve"> </v>
      </c>
    </row>
    <row r="231" spans="1:27" x14ac:dyDescent="0.4">
      <c r="A231" s="85">
        <v>229</v>
      </c>
      <c r="B231" s="86" t="s">
        <v>57</v>
      </c>
      <c r="C231" s="85" t="s">
        <v>31</v>
      </c>
      <c r="D231" s="123">
        <v>1.5271250513033408</v>
      </c>
      <c r="E231" s="123">
        <v>5078</v>
      </c>
      <c r="F231" s="182">
        <f>purchase!T233</f>
        <v>0</v>
      </c>
      <c r="G231" s="182">
        <f>E231+F231</f>
        <v>5078</v>
      </c>
      <c r="H231" s="121">
        <v>30</v>
      </c>
      <c r="I231" s="188">
        <v>170</v>
      </c>
      <c r="J231" s="121">
        <v>30</v>
      </c>
      <c r="K231" s="188">
        <v>166</v>
      </c>
      <c r="L231" s="121">
        <v>1140</v>
      </c>
      <c r="M231" s="188">
        <v>1550</v>
      </c>
      <c r="N231" s="121">
        <v>30</v>
      </c>
      <c r="O231" s="188">
        <v>250</v>
      </c>
      <c r="P231" s="121"/>
      <c r="Q231" s="188"/>
      <c r="R231" s="121"/>
      <c r="S231" s="188"/>
      <c r="T231" s="121"/>
      <c r="U231" s="188"/>
      <c r="V231" s="121"/>
      <c r="W231" s="188"/>
      <c r="X231" s="186">
        <f t="shared" si="13"/>
        <v>2136</v>
      </c>
      <c r="Y231" s="119">
        <f>purchase!U233</f>
        <v>1.5271250513033408</v>
      </c>
      <c r="Z231" s="285">
        <f t="shared" si="14"/>
        <v>2942</v>
      </c>
      <c r="AA231" s="87" t="str">
        <f t="shared" si="15"/>
        <v xml:space="preserve"> </v>
      </c>
    </row>
    <row r="232" spans="1:27" x14ac:dyDescent="0.4">
      <c r="A232" s="85">
        <v>230</v>
      </c>
      <c r="B232" s="86" t="s">
        <v>205</v>
      </c>
      <c r="C232" s="85" t="s">
        <v>31</v>
      </c>
      <c r="D232" s="123">
        <v>25</v>
      </c>
      <c r="E232" s="123">
        <v>91</v>
      </c>
      <c r="F232" s="182">
        <f>purchase!T234</f>
        <v>270</v>
      </c>
      <c r="G232" s="182">
        <f t="shared" si="16"/>
        <v>361</v>
      </c>
      <c r="H232" s="121">
        <v>30</v>
      </c>
      <c r="I232" s="188">
        <v>18</v>
      </c>
      <c r="J232" s="121">
        <v>30</v>
      </c>
      <c r="K232" s="188">
        <v>29</v>
      </c>
      <c r="L232" s="121">
        <v>150</v>
      </c>
      <c r="M232" s="188">
        <v>141</v>
      </c>
      <c r="N232" s="121">
        <v>100</v>
      </c>
      <c r="O232" s="188">
        <v>88</v>
      </c>
      <c r="P232" s="121"/>
      <c r="Q232" s="188"/>
      <c r="R232" s="121"/>
      <c r="S232" s="188"/>
      <c r="T232" s="121"/>
      <c r="U232" s="188"/>
      <c r="V232" s="121"/>
      <c r="W232" s="188"/>
      <c r="X232" s="186">
        <f t="shared" si="13"/>
        <v>276</v>
      </c>
      <c r="Y232" s="119">
        <f>purchase!U234</f>
        <v>25</v>
      </c>
      <c r="Z232" s="285">
        <f t="shared" si="14"/>
        <v>85</v>
      </c>
      <c r="AA232" s="87" t="str">
        <f t="shared" si="15"/>
        <v xml:space="preserve"> </v>
      </c>
    </row>
    <row r="233" spans="1:27" x14ac:dyDescent="0.4">
      <c r="A233" s="85">
        <v>231</v>
      </c>
      <c r="B233" s="86" t="s">
        <v>301</v>
      </c>
      <c r="C233" s="85" t="s">
        <v>9</v>
      </c>
      <c r="D233" s="123">
        <v>350</v>
      </c>
      <c r="E233" s="123">
        <v>2</v>
      </c>
      <c r="F233" s="182">
        <f>purchase!T235</f>
        <v>0</v>
      </c>
      <c r="G233" s="182">
        <f t="shared" si="16"/>
        <v>2</v>
      </c>
      <c r="H233" s="121"/>
      <c r="I233" s="188"/>
      <c r="J233" s="121"/>
      <c r="K233" s="188"/>
      <c r="L233" s="121"/>
      <c r="M233" s="188"/>
      <c r="N233" s="121"/>
      <c r="O233" s="188"/>
      <c r="P233" s="121"/>
      <c r="Q233" s="188"/>
      <c r="R233" s="121"/>
      <c r="S233" s="188"/>
      <c r="T233" s="121"/>
      <c r="U233" s="188"/>
      <c r="V233" s="121"/>
      <c r="W233" s="188"/>
      <c r="X233" s="186">
        <f t="shared" si="13"/>
        <v>0</v>
      </c>
      <c r="Y233" s="119">
        <f>purchase!U235</f>
        <v>350</v>
      </c>
      <c r="Z233" s="285">
        <f t="shared" si="14"/>
        <v>2</v>
      </c>
      <c r="AA233" s="87" t="str">
        <f t="shared" si="15"/>
        <v xml:space="preserve"> </v>
      </c>
    </row>
    <row r="234" spans="1:27" x14ac:dyDescent="0.4">
      <c r="A234" s="85">
        <v>232</v>
      </c>
      <c r="B234" s="86" t="s">
        <v>308</v>
      </c>
      <c r="C234" s="85" t="s">
        <v>9</v>
      </c>
      <c r="D234" s="123">
        <v>600</v>
      </c>
      <c r="E234" s="123">
        <v>0</v>
      </c>
      <c r="F234" s="182">
        <f>purchase!T236</f>
        <v>0</v>
      </c>
      <c r="G234" s="182">
        <f t="shared" si="16"/>
        <v>0</v>
      </c>
      <c r="H234" s="121"/>
      <c r="I234" s="188"/>
      <c r="J234" s="121"/>
      <c r="K234" s="188"/>
      <c r="L234" s="121"/>
      <c r="M234" s="188"/>
      <c r="N234" s="121"/>
      <c r="O234" s="188"/>
      <c r="P234" s="121"/>
      <c r="Q234" s="188"/>
      <c r="R234" s="121"/>
      <c r="S234" s="188"/>
      <c r="T234" s="121"/>
      <c r="U234" s="188"/>
      <c r="V234" s="121"/>
      <c r="W234" s="188"/>
      <c r="X234" s="186">
        <f t="shared" si="13"/>
        <v>0</v>
      </c>
      <c r="Y234" s="119">
        <f>purchase!U236</f>
        <v>600</v>
      </c>
      <c r="Z234" s="285">
        <f t="shared" si="14"/>
        <v>0</v>
      </c>
      <c r="AA234" s="87" t="str">
        <f t="shared" si="15"/>
        <v>০</v>
      </c>
    </row>
    <row r="235" spans="1:27" x14ac:dyDescent="0.4">
      <c r="A235" s="85">
        <v>233</v>
      </c>
      <c r="B235" s="86" t="s">
        <v>310</v>
      </c>
      <c r="C235" s="85" t="s">
        <v>9</v>
      </c>
      <c r="D235" s="123">
        <v>480</v>
      </c>
      <c r="E235" s="123">
        <v>0</v>
      </c>
      <c r="F235" s="182">
        <f>purchase!T237</f>
        <v>0</v>
      </c>
      <c r="G235" s="182">
        <f t="shared" si="16"/>
        <v>0</v>
      </c>
      <c r="H235" s="121"/>
      <c r="I235" s="188"/>
      <c r="J235" s="121"/>
      <c r="K235" s="188"/>
      <c r="L235" s="121"/>
      <c r="M235" s="188"/>
      <c r="N235" s="121"/>
      <c r="O235" s="188"/>
      <c r="P235" s="121"/>
      <c r="Q235" s="188"/>
      <c r="R235" s="121"/>
      <c r="S235" s="188"/>
      <c r="T235" s="121"/>
      <c r="U235" s="188"/>
      <c r="V235" s="121"/>
      <c r="W235" s="188"/>
      <c r="X235" s="186">
        <f t="shared" si="13"/>
        <v>0</v>
      </c>
      <c r="Y235" s="119">
        <f>purchase!U237</f>
        <v>480</v>
      </c>
      <c r="Z235" s="285">
        <f t="shared" si="14"/>
        <v>0</v>
      </c>
      <c r="AA235" s="87" t="str">
        <f t="shared" si="15"/>
        <v>০</v>
      </c>
    </row>
    <row r="236" spans="1:27" x14ac:dyDescent="0.4">
      <c r="A236" s="85">
        <v>234</v>
      </c>
      <c r="B236" s="86" t="s">
        <v>309</v>
      </c>
      <c r="C236" s="85" t="s">
        <v>9</v>
      </c>
      <c r="D236" s="123">
        <v>380</v>
      </c>
      <c r="E236" s="123">
        <v>0</v>
      </c>
      <c r="F236" s="182">
        <f>purchase!T238</f>
        <v>0</v>
      </c>
      <c r="G236" s="182">
        <f t="shared" si="16"/>
        <v>0</v>
      </c>
      <c r="H236" s="121"/>
      <c r="I236" s="188"/>
      <c r="J236" s="121"/>
      <c r="K236" s="188"/>
      <c r="L236" s="121"/>
      <c r="M236" s="188"/>
      <c r="N236" s="121"/>
      <c r="O236" s="188"/>
      <c r="P236" s="121"/>
      <c r="Q236" s="188"/>
      <c r="R236" s="121"/>
      <c r="S236" s="188"/>
      <c r="T236" s="121"/>
      <c r="U236" s="188"/>
      <c r="V236" s="121"/>
      <c r="W236" s="188"/>
      <c r="X236" s="186">
        <f t="shared" si="13"/>
        <v>0</v>
      </c>
      <c r="Y236" s="119">
        <f>purchase!U238</f>
        <v>380</v>
      </c>
      <c r="Z236" s="285">
        <f t="shared" si="14"/>
        <v>0</v>
      </c>
      <c r="AA236" s="87" t="str">
        <f t="shared" si="15"/>
        <v>০</v>
      </c>
    </row>
    <row r="237" spans="1:27" x14ac:dyDescent="0.4">
      <c r="A237" s="85">
        <v>235</v>
      </c>
      <c r="B237" s="86" t="s">
        <v>302</v>
      </c>
      <c r="C237" s="85" t="s">
        <v>9</v>
      </c>
      <c r="D237" s="123">
        <v>380</v>
      </c>
      <c r="E237" s="123">
        <v>0</v>
      </c>
      <c r="F237" s="182">
        <f>purchase!T239</f>
        <v>0</v>
      </c>
      <c r="G237" s="182">
        <f t="shared" si="16"/>
        <v>0</v>
      </c>
      <c r="H237" s="121"/>
      <c r="I237" s="188"/>
      <c r="J237" s="121"/>
      <c r="K237" s="188"/>
      <c r="L237" s="121"/>
      <c r="M237" s="188"/>
      <c r="N237" s="121"/>
      <c r="O237" s="188"/>
      <c r="P237" s="121"/>
      <c r="Q237" s="188"/>
      <c r="R237" s="121"/>
      <c r="S237" s="188"/>
      <c r="T237" s="121"/>
      <c r="U237" s="188"/>
      <c r="V237" s="121"/>
      <c r="W237" s="188"/>
      <c r="X237" s="186">
        <f t="shared" si="13"/>
        <v>0</v>
      </c>
      <c r="Y237" s="119">
        <f>purchase!U239</f>
        <v>380</v>
      </c>
      <c r="Z237" s="285">
        <f t="shared" si="14"/>
        <v>0</v>
      </c>
      <c r="AA237" s="87" t="str">
        <f t="shared" si="15"/>
        <v>০</v>
      </c>
    </row>
    <row r="238" spans="1:27" x14ac:dyDescent="0.4">
      <c r="A238" s="85">
        <v>236</v>
      </c>
      <c r="B238" s="86" t="s">
        <v>303</v>
      </c>
      <c r="C238" s="85" t="s">
        <v>9</v>
      </c>
      <c r="D238" s="123">
        <v>1200</v>
      </c>
      <c r="E238" s="123">
        <v>0</v>
      </c>
      <c r="F238" s="182">
        <f>purchase!T240</f>
        <v>0</v>
      </c>
      <c r="G238" s="182">
        <f t="shared" si="16"/>
        <v>0</v>
      </c>
      <c r="H238" s="121"/>
      <c r="I238" s="188"/>
      <c r="J238" s="121"/>
      <c r="K238" s="188"/>
      <c r="L238" s="121"/>
      <c r="M238" s="188"/>
      <c r="N238" s="121"/>
      <c r="O238" s="188"/>
      <c r="P238" s="121"/>
      <c r="Q238" s="188"/>
      <c r="R238" s="121"/>
      <c r="S238" s="188"/>
      <c r="T238" s="121"/>
      <c r="U238" s="188"/>
      <c r="V238" s="121"/>
      <c r="W238" s="188"/>
      <c r="X238" s="186">
        <f t="shared" si="13"/>
        <v>0</v>
      </c>
      <c r="Y238" s="119">
        <f>purchase!U240</f>
        <v>1200</v>
      </c>
      <c r="Z238" s="285">
        <f t="shared" si="14"/>
        <v>0</v>
      </c>
      <c r="AA238" s="87" t="str">
        <f t="shared" si="15"/>
        <v>০</v>
      </c>
    </row>
    <row r="239" spans="1:27" x14ac:dyDescent="0.4">
      <c r="A239" s="85">
        <v>237</v>
      </c>
      <c r="B239" s="86" t="s">
        <v>304</v>
      </c>
      <c r="C239" s="85" t="s">
        <v>9</v>
      </c>
      <c r="D239" s="123">
        <v>320</v>
      </c>
      <c r="E239" s="123">
        <v>0</v>
      </c>
      <c r="F239" s="182">
        <f>purchase!T241</f>
        <v>0</v>
      </c>
      <c r="G239" s="182">
        <f t="shared" si="16"/>
        <v>0</v>
      </c>
      <c r="H239" s="121"/>
      <c r="I239" s="188"/>
      <c r="J239" s="121"/>
      <c r="K239" s="188"/>
      <c r="L239" s="121"/>
      <c r="M239" s="188"/>
      <c r="N239" s="121"/>
      <c r="O239" s="188"/>
      <c r="P239" s="121"/>
      <c r="Q239" s="188"/>
      <c r="R239" s="121"/>
      <c r="S239" s="188"/>
      <c r="T239" s="121"/>
      <c r="U239" s="188"/>
      <c r="V239" s="121"/>
      <c r="W239" s="188"/>
      <c r="X239" s="186">
        <f t="shared" si="13"/>
        <v>0</v>
      </c>
      <c r="Y239" s="119">
        <f>purchase!U241</f>
        <v>320</v>
      </c>
      <c r="Z239" s="285">
        <f t="shared" si="14"/>
        <v>0</v>
      </c>
      <c r="AA239" s="87" t="str">
        <f t="shared" si="15"/>
        <v>০</v>
      </c>
    </row>
    <row r="240" spans="1:27" x14ac:dyDescent="0.4">
      <c r="A240" s="85">
        <v>238</v>
      </c>
      <c r="B240" s="86" t="s">
        <v>206</v>
      </c>
      <c r="C240" s="85" t="s">
        <v>9</v>
      </c>
      <c r="D240" s="123">
        <v>270</v>
      </c>
      <c r="E240" s="123">
        <v>4</v>
      </c>
      <c r="F240" s="182">
        <f>purchase!T242</f>
        <v>0</v>
      </c>
      <c r="G240" s="182">
        <f t="shared" si="16"/>
        <v>4</v>
      </c>
      <c r="H240" s="121"/>
      <c r="I240" s="188"/>
      <c r="J240" s="121"/>
      <c r="K240" s="188"/>
      <c r="L240" s="121"/>
      <c r="M240" s="188"/>
      <c r="N240" s="121"/>
      <c r="O240" s="188"/>
      <c r="P240" s="121"/>
      <c r="Q240" s="188"/>
      <c r="R240" s="121"/>
      <c r="S240" s="188"/>
      <c r="T240" s="121"/>
      <c r="U240" s="188"/>
      <c r="V240" s="121"/>
      <c r="W240" s="188"/>
      <c r="X240" s="186">
        <f t="shared" si="13"/>
        <v>0</v>
      </c>
      <c r="Y240" s="119">
        <f>purchase!U242</f>
        <v>270</v>
      </c>
      <c r="Z240" s="285">
        <f t="shared" si="14"/>
        <v>4</v>
      </c>
      <c r="AA240" s="87" t="str">
        <f t="shared" si="15"/>
        <v xml:space="preserve"> </v>
      </c>
    </row>
    <row r="241" spans="1:37" x14ac:dyDescent="0.4">
      <c r="A241" s="85">
        <v>239</v>
      </c>
      <c r="B241" s="86" t="s">
        <v>23</v>
      </c>
      <c r="C241" s="85" t="s">
        <v>9</v>
      </c>
      <c r="D241" s="123">
        <v>0</v>
      </c>
      <c r="E241" s="123">
        <v>0</v>
      </c>
      <c r="F241" s="182">
        <f>purchase!T243</f>
        <v>0</v>
      </c>
      <c r="G241" s="182">
        <f t="shared" si="16"/>
        <v>0</v>
      </c>
      <c r="H241" s="121"/>
      <c r="I241" s="188"/>
      <c r="J241" s="121"/>
      <c r="K241" s="188"/>
      <c r="L241" s="121"/>
      <c r="M241" s="188"/>
      <c r="N241" s="121"/>
      <c r="O241" s="188"/>
      <c r="P241" s="121"/>
      <c r="Q241" s="188"/>
      <c r="R241" s="121"/>
      <c r="S241" s="188"/>
      <c r="T241" s="121"/>
      <c r="U241" s="188"/>
      <c r="V241" s="121"/>
      <c r="W241" s="188"/>
      <c r="X241" s="186">
        <f t="shared" si="13"/>
        <v>0</v>
      </c>
      <c r="Y241" s="119">
        <f>purchase!U243</f>
        <v>0</v>
      </c>
      <c r="Z241" s="285">
        <f t="shared" si="14"/>
        <v>0</v>
      </c>
      <c r="AA241" s="87" t="str">
        <f t="shared" si="15"/>
        <v>০</v>
      </c>
    </row>
    <row r="242" spans="1:37" x14ac:dyDescent="0.4">
      <c r="A242" s="85">
        <v>240</v>
      </c>
      <c r="B242" s="86" t="s">
        <v>208</v>
      </c>
      <c r="C242" s="85" t="s">
        <v>31</v>
      </c>
      <c r="D242" s="123">
        <v>362</v>
      </c>
      <c r="E242" s="123">
        <v>0</v>
      </c>
      <c r="F242" s="182">
        <f>purchase!T244</f>
        <v>0</v>
      </c>
      <c r="G242" s="182">
        <f t="shared" si="16"/>
        <v>0</v>
      </c>
      <c r="H242" s="121"/>
      <c r="I242" s="188"/>
      <c r="J242" s="121"/>
      <c r="K242" s="188"/>
      <c r="L242" s="121"/>
      <c r="M242" s="188"/>
      <c r="N242" s="121"/>
      <c r="O242" s="188"/>
      <c r="P242" s="121"/>
      <c r="Q242" s="188"/>
      <c r="R242" s="121"/>
      <c r="S242" s="188"/>
      <c r="T242" s="121"/>
      <c r="U242" s="188"/>
      <c r="V242" s="121"/>
      <c r="W242" s="188"/>
      <c r="X242" s="186">
        <f t="shared" si="13"/>
        <v>0</v>
      </c>
      <c r="Y242" s="119">
        <f>purchase!U244</f>
        <v>362</v>
      </c>
      <c r="Z242" s="285">
        <f t="shared" si="14"/>
        <v>0</v>
      </c>
      <c r="AA242" s="87" t="str">
        <f t="shared" si="15"/>
        <v>০</v>
      </c>
    </row>
    <row r="243" spans="1:37" x14ac:dyDescent="0.4">
      <c r="A243" s="85">
        <v>241</v>
      </c>
      <c r="B243" s="86" t="s">
        <v>209</v>
      </c>
      <c r="C243" s="85" t="s">
        <v>31</v>
      </c>
      <c r="D243" s="123">
        <v>9.6660550458715591</v>
      </c>
      <c r="E243" s="123">
        <v>0</v>
      </c>
      <c r="F243" s="182">
        <f>purchase!T245</f>
        <v>305</v>
      </c>
      <c r="G243" s="183">
        <f t="shared" si="16"/>
        <v>305</v>
      </c>
      <c r="H243" s="188"/>
      <c r="I243" s="188"/>
      <c r="J243" s="121"/>
      <c r="K243" s="188"/>
      <c r="L243" s="121"/>
      <c r="M243" s="188"/>
      <c r="N243" s="121"/>
      <c r="O243" s="188">
        <v>305</v>
      </c>
      <c r="P243" s="121"/>
      <c r="Q243" s="188"/>
      <c r="R243" s="121"/>
      <c r="S243" s="188"/>
      <c r="T243" s="121"/>
      <c r="U243" s="188"/>
      <c r="V243" s="121"/>
      <c r="W243" s="188"/>
      <c r="X243" s="186">
        <f t="shared" si="13"/>
        <v>305</v>
      </c>
      <c r="Y243" s="119">
        <f>purchase!U245</f>
        <v>9.6032786885245898</v>
      </c>
      <c r="Z243" s="285">
        <f t="shared" si="14"/>
        <v>0</v>
      </c>
      <c r="AA243" s="87" t="str">
        <f t="shared" si="15"/>
        <v>০</v>
      </c>
    </row>
    <row r="244" spans="1:37" x14ac:dyDescent="0.4">
      <c r="A244" s="85">
        <v>242</v>
      </c>
      <c r="B244" s="86" t="s">
        <v>211</v>
      </c>
      <c r="C244" s="85" t="s">
        <v>9</v>
      </c>
      <c r="D244" s="123">
        <v>515</v>
      </c>
      <c r="E244" s="123">
        <v>0</v>
      </c>
      <c r="F244" s="182">
        <f>purchase!T246</f>
        <v>0</v>
      </c>
      <c r="G244" s="182">
        <f t="shared" si="16"/>
        <v>0</v>
      </c>
      <c r="H244" s="121"/>
      <c r="I244" s="188"/>
      <c r="J244" s="121"/>
      <c r="K244" s="188"/>
      <c r="L244" s="121"/>
      <c r="M244" s="188"/>
      <c r="N244" s="121"/>
      <c r="O244" s="188"/>
      <c r="P244" s="121"/>
      <c r="Q244" s="188"/>
      <c r="R244" s="121"/>
      <c r="S244" s="188"/>
      <c r="T244" s="121"/>
      <c r="U244" s="188"/>
      <c r="V244" s="121"/>
      <c r="W244" s="188"/>
      <c r="X244" s="186">
        <f t="shared" si="13"/>
        <v>0</v>
      </c>
      <c r="Y244" s="119">
        <f>purchase!U246</f>
        <v>515</v>
      </c>
      <c r="Z244" s="285">
        <f t="shared" si="14"/>
        <v>0</v>
      </c>
      <c r="AA244" s="87" t="str">
        <f t="shared" si="15"/>
        <v>০</v>
      </c>
    </row>
    <row r="245" spans="1:37" x14ac:dyDescent="0.4">
      <c r="A245" s="85">
        <v>243</v>
      </c>
      <c r="B245" s="86" t="s">
        <v>212</v>
      </c>
      <c r="C245" s="85" t="s">
        <v>9</v>
      </c>
      <c r="D245" s="123">
        <v>346.11111111111109</v>
      </c>
      <c r="E245" s="123">
        <v>5</v>
      </c>
      <c r="F245" s="182">
        <f>purchase!T247</f>
        <v>0</v>
      </c>
      <c r="G245" s="182">
        <f t="shared" si="16"/>
        <v>5</v>
      </c>
      <c r="H245" s="121"/>
      <c r="I245" s="188"/>
      <c r="J245" s="121"/>
      <c r="K245" s="188"/>
      <c r="L245" s="121">
        <v>8</v>
      </c>
      <c r="M245" s="188">
        <v>3</v>
      </c>
      <c r="N245" s="121"/>
      <c r="O245" s="188"/>
      <c r="P245" s="121"/>
      <c r="Q245" s="188"/>
      <c r="R245" s="121"/>
      <c r="S245" s="188"/>
      <c r="T245" s="121"/>
      <c r="U245" s="188"/>
      <c r="V245" s="121"/>
      <c r="W245" s="188"/>
      <c r="X245" s="186">
        <f t="shared" si="13"/>
        <v>3</v>
      </c>
      <c r="Y245" s="119">
        <f>purchase!U247</f>
        <v>346.11111111111109</v>
      </c>
      <c r="Z245" s="285">
        <f t="shared" si="14"/>
        <v>2</v>
      </c>
      <c r="AA245" s="87" t="str">
        <f t="shared" si="15"/>
        <v xml:space="preserve"> </v>
      </c>
    </row>
    <row r="246" spans="1:37" x14ac:dyDescent="0.4">
      <c r="A246" s="85">
        <v>244</v>
      </c>
      <c r="B246" s="86" t="s">
        <v>202</v>
      </c>
      <c r="C246" s="85" t="s">
        <v>203</v>
      </c>
      <c r="D246" s="123">
        <v>1</v>
      </c>
      <c r="E246" s="123">
        <v>0</v>
      </c>
      <c r="F246" s="182">
        <f>purchase!T248</f>
        <v>500</v>
      </c>
      <c r="G246" s="183">
        <f>E246+F246</f>
        <v>500</v>
      </c>
      <c r="H246" s="188"/>
      <c r="I246" s="188"/>
      <c r="J246" s="121"/>
      <c r="K246" s="188"/>
      <c r="L246" s="121"/>
      <c r="M246" s="188"/>
      <c r="N246" s="121"/>
      <c r="O246" s="188">
        <v>500</v>
      </c>
      <c r="P246" s="121"/>
      <c r="Q246" s="188"/>
      <c r="R246" s="121"/>
      <c r="S246" s="188"/>
      <c r="T246" s="121"/>
      <c r="U246" s="188"/>
      <c r="V246" s="121"/>
      <c r="W246" s="188"/>
      <c r="X246" s="186">
        <f t="shared" si="13"/>
        <v>500</v>
      </c>
      <c r="Y246" s="119">
        <f>purchase!U248</f>
        <v>20</v>
      </c>
      <c r="Z246" s="285">
        <f t="shared" si="14"/>
        <v>0</v>
      </c>
      <c r="AA246" s="87" t="str">
        <f t="shared" si="15"/>
        <v>০</v>
      </c>
    </row>
    <row r="247" spans="1:37" s="92" customFormat="1" ht="19.5" customHeight="1" x14ac:dyDescent="0.4">
      <c r="A247" s="85">
        <v>245</v>
      </c>
      <c r="B247" s="86" t="s">
        <v>372</v>
      </c>
      <c r="C247" s="85" t="s">
        <v>31</v>
      </c>
      <c r="D247" s="123">
        <v>1</v>
      </c>
      <c r="E247" s="123">
        <v>7290</v>
      </c>
      <c r="F247" s="182">
        <f>purchase!T249</f>
        <v>6276</v>
      </c>
      <c r="G247" s="184">
        <f t="shared" si="16"/>
        <v>13566</v>
      </c>
      <c r="H247" s="191"/>
      <c r="I247" s="192"/>
      <c r="J247" s="191"/>
      <c r="K247" s="192"/>
      <c r="L247" s="191"/>
      <c r="M247" s="192"/>
      <c r="N247" s="191"/>
      <c r="O247" s="192">
        <v>13566</v>
      </c>
      <c r="P247" s="191"/>
      <c r="Q247" s="192"/>
      <c r="R247" s="191"/>
      <c r="S247" s="192"/>
      <c r="T247" s="191"/>
      <c r="U247" s="192"/>
      <c r="V247" s="191"/>
      <c r="W247" s="192"/>
      <c r="X247" s="186">
        <f t="shared" si="13"/>
        <v>13566</v>
      </c>
      <c r="Y247" s="119">
        <f>purchase!U249</f>
        <v>1</v>
      </c>
      <c r="Z247" s="285">
        <f t="shared" si="14"/>
        <v>0</v>
      </c>
      <c r="AA247" s="87" t="str">
        <f t="shared" si="15"/>
        <v>০</v>
      </c>
      <c r="AC247" s="81"/>
      <c r="AD247" s="83"/>
      <c r="AE247" s="83"/>
      <c r="AF247" s="83"/>
      <c r="AI247" s="83"/>
      <c r="AJ247" s="83"/>
      <c r="AK247" s="81"/>
    </row>
    <row r="248" spans="1:37" x14ac:dyDescent="0.4">
      <c r="A248" s="85">
        <v>246</v>
      </c>
      <c r="B248" s="86" t="s">
        <v>213</v>
      </c>
      <c r="C248" s="85" t="s">
        <v>10</v>
      </c>
      <c r="D248" s="123">
        <v>1</v>
      </c>
      <c r="E248" s="123">
        <v>0</v>
      </c>
      <c r="F248" s="182">
        <f>purchase!T250</f>
        <v>470</v>
      </c>
      <c r="G248" s="182">
        <f t="shared" si="16"/>
        <v>470</v>
      </c>
      <c r="H248" s="121"/>
      <c r="I248" s="188"/>
      <c r="J248" s="121"/>
      <c r="K248" s="188"/>
      <c r="L248" s="121"/>
      <c r="M248" s="188"/>
      <c r="N248" s="121"/>
      <c r="O248" s="188">
        <v>470</v>
      </c>
      <c r="P248" s="121"/>
      <c r="Q248" s="188"/>
      <c r="R248" s="121"/>
      <c r="S248" s="188"/>
      <c r="T248" s="121"/>
      <c r="U248" s="188"/>
      <c r="V248" s="121"/>
      <c r="W248" s="188"/>
      <c r="X248" s="186">
        <f t="shared" si="13"/>
        <v>470</v>
      </c>
      <c r="Y248" s="119">
        <f>purchase!U250</f>
        <v>1</v>
      </c>
      <c r="Z248" s="285">
        <f t="shared" si="14"/>
        <v>0</v>
      </c>
      <c r="AA248" s="87" t="str">
        <f t="shared" si="15"/>
        <v>০</v>
      </c>
    </row>
    <row r="249" spans="1:37" x14ac:dyDescent="0.4">
      <c r="A249" s="85">
        <v>247</v>
      </c>
      <c r="B249" s="86" t="s">
        <v>214</v>
      </c>
      <c r="C249" s="85" t="s">
        <v>10</v>
      </c>
      <c r="D249" s="123">
        <v>1</v>
      </c>
      <c r="E249" s="123">
        <v>0</v>
      </c>
      <c r="F249" s="182">
        <f>purchase!T251</f>
        <v>7000</v>
      </c>
      <c r="G249" s="182">
        <f t="shared" si="16"/>
        <v>7000</v>
      </c>
      <c r="H249" s="121"/>
      <c r="I249" s="188"/>
      <c r="J249" s="121"/>
      <c r="K249" s="188"/>
      <c r="L249" s="121"/>
      <c r="M249" s="188"/>
      <c r="N249" s="121"/>
      <c r="O249" s="188">
        <v>7000</v>
      </c>
      <c r="P249" s="121"/>
      <c r="Q249" s="188"/>
      <c r="R249" s="121"/>
      <c r="S249" s="188"/>
      <c r="T249" s="121"/>
      <c r="U249" s="188"/>
      <c r="V249" s="121"/>
      <c r="W249" s="188"/>
      <c r="X249" s="186">
        <f t="shared" si="13"/>
        <v>7000</v>
      </c>
      <c r="Y249" s="119">
        <f>purchase!U251</f>
        <v>1</v>
      </c>
      <c r="Z249" s="285">
        <f t="shared" si="14"/>
        <v>0</v>
      </c>
      <c r="AA249" s="87" t="str">
        <f t="shared" si="15"/>
        <v>০</v>
      </c>
    </row>
    <row r="250" spans="1:37" x14ac:dyDescent="0.4">
      <c r="A250" s="85">
        <v>248</v>
      </c>
      <c r="B250" s="86" t="s">
        <v>8</v>
      </c>
      <c r="C250" s="85" t="s">
        <v>10</v>
      </c>
      <c r="D250" s="123">
        <v>1</v>
      </c>
      <c r="E250" s="123">
        <v>0</v>
      </c>
      <c r="F250" s="182">
        <f>purchase!T252</f>
        <v>710</v>
      </c>
      <c r="G250" s="182">
        <f t="shared" si="16"/>
        <v>710</v>
      </c>
      <c r="H250" s="121"/>
      <c r="I250" s="188"/>
      <c r="J250" s="121"/>
      <c r="K250" s="188"/>
      <c r="L250" s="121"/>
      <c r="M250" s="188"/>
      <c r="N250" s="121"/>
      <c r="O250" s="188">
        <v>710</v>
      </c>
      <c r="P250" s="121"/>
      <c r="Q250" s="188"/>
      <c r="R250" s="121"/>
      <c r="S250" s="188"/>
      <c r="T250" s="121"/>
      <c r="U250" s="188"/>
      <c r="V250" s="121"/>
      <c r="W250" s="188"/>
      <c r="X250" s="186">
        <f t="shared" si="13"/>
        <v>710</v>
      </c>
      <c r="Y250" s="119">
        <f>purchase!U252</f>
        <v>1</v>
      </c>
      <c r="Z250" s="285">
        <f t="shared" si="14"/>
        <v>0</v>
      </c>
      <c r="AA250" s="87" t="str">
        <f t="shared" si="15"/>
        <v>০</v>
      </c>
    </row>
    <row r="251" spans="1:37" x14ac:dyDescent="0.4">
      <c r="A251" s="85">
        <v>249</v>
      </c>
      <c r="B251" s="86" t="s">
        <v>7</v>
      </c>
      <c r="C251" s="85" t="s">
        <v>10</v>
      </c>
      <c r="D251" s="123">
        <v>1</v>
      </c>
      <c r="E251" s="123">
        <v>0</v>
      </c>
      <c r="F251" s="182">
        <f>purchase!T253</f>
        <v>2230</v>
      </c>
      <c r="G251" s="182">
        <f t="shared" si="16"/>
        <v>2230</v>
      </c>
      <c r="H251" s="121"/>
      <c r="I251" s="188"/>
      <c r="J251" s="121"/>
      <c r="K251" s="188"/>
      <c r="L251" s="121"/>
      <c r="M251" s="188"/>
      <c r="N251" s="121"/>
      <c r="O251" s="188">
        <v>2230</v>
      </c>
      <c r="P251" s="121"/>
      <c r="Q251" s="188"/>
      <c r="R251" s="121"/>
      <c r="S251" s="188"/>
      <c r="T251" s="121"/>
      <c r="U251" s="188"/>
      <c r="V251" s="121"/>
      <c r="W251" s="188"/>
      <c r="X251" s="186">
        <f t="shared" si="13"/>
        <v>2230</v>
      </c>
      <c r="Y251" s="119">
        <f>purchase!U253</f>
        <v>1</v>
      </c>
      <c r="Z251" s="285">
        <f t="shared" si="14"/>
        <v>0</v>
      </c>
      <c r="AA251" s="87" t="str">
        <f t="shared" si="15"/>
        <v>০</v>
      </c>
    </row>
    <row r="252" spans="1:37" ht="18.75" thickBot="1" x14ac:dyDescent="0.45">
      <c r="A252" s="85">
        <v>250</v>
      </c>
      <c r="B252" s="86" t="s">
        <v>215</v>
      </c>
      <c r="C252" s="85" t="s">
        <v>10</v>
      </c>
      <c r="D252" s="123">
        <v>1</v>
      </c>
      <c r="E252" s="123">
        <v>0</v>
      </c>
      <c r="F252" s="182">
        <f>purchase!T254</f>
        <v>14600</v>
      </c>
      <c r="G252" s="185">
        <f t="shared" si="16"/>
        <v>14600</v>
      </c>
      <c r="H252" s="121"/>
      <c r="I252" s="188"/>
      <c r="J252" s="121"/>
      <c r="K252" s="188"/>
      <c r="L252" s="121"/>
      <c r="M252" s="188"/>
      <c r="N252" s="121"/>
      <c r="O252" s="188">
        <v>14600</v>
      </c>
      <c r="P252" s="121"/>
      <c r="Q252" s="188"/>
      <c r="R252" s="121"/>
      <c r="S252" s="188"/>
      <c r="T252" s="121"/>
      <c r="U252" s="188"/>
      <c r="V252" s="121"/>
      <c r="W252" s="188"/>
      <c r="X252" s="186">
        <f t="shared" si="13"/>
        <v>14600</v>
      </c>
      <c r="Y252" s="122">
        <f>purchase!U254</f>
        <v>1</v>
      </c>
      <c r="Z252" s="285">
        <f t="shared" si="14"/>
        <v>0</v>
      </c>
      <c r="AA252" s="87" t="str">
        <f t="shared" si="15"/>
        <v>০</v>
      </c>
    </row>
    <row r="253" spans="1:37" s="98" customFormat="1" ht="5.25" customHeight="1" x14ac:dyDescent="0.4">
      <c r="A253" s="93"/>
      <c r="B253" s="94"/>
      <c r="C253" s="93"/>
      <c r="D253" s="95"/>
      <c r="E253" s="96"/>
      <c r="F253" s="97"/>
      <c r="I253" s="99"/>
      <c r="J253" s="93"/>
      <c r="K253" s="99"/>
      <c r="L253" s="93"/>
      <c r="M253" s="99"/>
      <c r="N253" s="93"/>
      <c r="O253" s="99"/>
      <c r="P253" s="93"/>
      <c r="Q253" s="99"/>
      <c r="R253" s="93"/>
      <c r="S253" s="99"/>
      <c r="T253" s="93"/>
      <c r="U253" s="99"/>
      <c r="V253" s="93"/>
      <c r="W253" s="99"/>
      <c r="X253" s="100"/>
      <c r="Y253" s="100"/>
      <c r="Z253" s="287"/>
      <c r="AA253" s="101"/>
      <c r="AC253" s="102"/>
      <c r="AK253" s="102"/>
    </row>
  </sheetData>
  <mergeCells count="11">
    <mergeCell ref="F1:F2"/>
    <mergeCell ref="A1:A2"/>
    <mergeCell ref="B1:B2"/>
    <mergeCell ref="C1:C2"/>
    <mergeCell ref="D1:D2"/>
    <mergeCell ref="E1:E2"/>
    <mergeCell ref="G1:G2"/>
    <mergeCell ref="Y1:Y2"/>
    <mergeCell ref="Z1:Z2"/>
    <mergeCell ref="X1:X2"/>
    <mergeCell ref="AA1:AA2"/>
  </mergeCells>
  <conditionalFormatting sqref="G8:Z252">
    <cfRule type="cellIs" dxfId="6" priority="1" operator="lessThan">
      <formula>0</formula>
    </cfRule>
  </conditionalFormatting>
  <conditionalFormatting sqref="R126:S126">
    <cfRule type="cellIs" dxfId="5" priority="5" operator="lessThan">
      <formula>0</formula>
    </cfRule>
  </conditionalFormatting>
  <conditionalFormatting sqref="X3:Z252">
    <cfRule type="cellIs" dxfId="4" priority="14" operator="lessThan">
      <formula>0</formula>
    </cfRule>
  </conditionalFormatting>
  <conditionalFormatting sqref="AA3:AA252">
    <cfRule type="cellIs" dxfId="3" priority="17" operator="equal">
      <formula>"NZ"</formula>
    </cfRule>
    <cfRule type="cellIs" dxfId="2" priority="18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58"/>
  <sheetViews>
    <sheetView zoomScale="115" zoomScaleNormal="115" workbookViewId="0">
      <pane ySplit="1" topLeftCell="A20" activePane="bottomLeft" state="frozen"/>
      <selection pane="bottomLeft" activeCell="B39" sqref="B39"/>
    </sheetView>
  </sheetViews>
  <sheetFormatPr defaultColWidth="9.140625" defaultRowHeight="16.5" x14ac:dyDescent="0.2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 x14ac:dyDescent="0.25">
      <c r="B1" s="10" t="s">
        <v>255</v>
      </c>
      <c r="D1" s="13" t="s">
        <v>256</v>
      </c>
      <c r="E1" s="14">
        <f>C11+C23+C34+C47+C58+C69+C83+C99</f>
        <v>6276</v>
      </c>
    </row>
    <row r="2" spans="1:8" x14ac:dyDescent="0.25">
      <c r="D2" s="15"/>
    </row>
    <row r="3" spans="1:8" x14ac:dyDescent="0.25">
      <c r="A3" s="11"/>
      <c r="B3" s="295">
        <f>purchase!D3</f>
        <v>45712</v>
      </c>
      <c r="C3" s="16"/>
      <c r="D3" s="15"/>
    </row>
    <row r="4" spans="1:8" x14ac:dyDescent="0.25">
      <c r="A4" s="17" t="s">
        <v>0</v>
      </c>
      <c r="B4" s="17" t="s">
        <v>235</v>
      </c>
      <c r="C4" s="18" t="s">
        <v>10</v>
      </c>
      <c r="D4" s="19"/>
      <c r="E4" s="20"/>
    </row>
    <row r="5" spans="1:8" x14ac:dyDescent="0.25">
      <c r="A5" s="21">
        <v>1</v>
      </c>
      <c r="B5" s="11"/>
      <c r="C5" s="16"/>
    </row>
    <row r="6" spans="1:8" x14ac:dyDescent="0.25">
      <c r="A6" s="21">
        <v>2</v>
      </c>
      <c r="B6" s="11"/>
      <c r="C6" s="16"/>
    </row>
    <row r="7" spans="1:8" x14ac:dyDescent="0.25">
      <c r="A7" s="21">
        <v>3</v>
      </c>
      <c r="B7" s="11"/>
      <c r="C7" s="16"/>
    </row>
    <row r="8" spans="1:8" x14ac:dyDescent="0.25">
      <c r="A8" s="21">
        <v>4</v>
      </c>
      <c r="B8" s="11"/>
      <c r="C8" s="16"/>
    </row>
    <row r="9" spans="1:8" x14ac:dyDescent="0.25">
      <c r="A9" s="21">
        <v>5</v>
      </c>
      <c r="B9" s="11"/>
      <c r="C9" s="16"/>
    </row>
    <row r="10" spans="1:8" x14ac:dyDescent="0.25">
      <c r="A10" s="21">
        <v>6</v>
      </c>
      <c r="B10" s="11"/>
      <c r="C10" s="16"/>
      <c r="D10" s="10" t="s">
        <v>354</v>
      </c>
    </row>
    <row r="11" spans="1:8" x14ac:dyDescent="0.25">
      <c r="A11" s="22"/>
      <c r="B11" s="13" t="s">
        <v>257</v>
      </c>
      <c r="C11" s="16">
        <f>SUM(C5:C10)</f>
        <v>0</v>
      </c>
    </row>
    <row r="12" spans="1:8" x14ac:dyDescent="0.25">
      <c r="A12"/>
      <c r="B12"/>
      <c r="C12"/>
      <c r="D12"/>
      <c r="E12"/>
      <c r="F12"/>
      <c r="G12"/>
      <c r="H12"/>
    </row>
    <row r="13" spans="1:8" x14ac:dyDescent="0.25">
      <c r="A13"/>
      <c r="B13"/>
      <c r="C13"/>
      <c r="D13"/>
      <c r="E13"/>
      <c r="F13"/>
      <c r="G13"/>
      <c r="H13"/>
    </row>
    <row r="14" spans="1:8" x14ac:dyDescent="0.25">
      <c r="A14" s="11"/>
      <c r="B14" s="51">
        <f>purchase!F3</f>
        <v>45713</v>
      </c>
      <c r="C14" s="16"/>
      <c r="D14"/>
      <c r="E14"/>
      <c r="F14"/>
      <c r="G14"/>
      <c r="H14"/>
    </row>
    <row r="15" spans="1:8" x14ac:dyDescent="0.25">
      <c r="A15" s="17" t="s">
        <v>0</v>
      </c>
      <c r="B15" s="17" t="s">
        <v>235</v>
      </c>
      <c r="C15" s="18" t="s">
        <v>10</v>
      </c>
      <c r="D15"/>
      <c r="E15"/>
      <c r="F15"/>
      <c r="G15"/>
      <c r="H15"/>
    </row>
    <row r="16" spans="1:8" x14ac:dyDescent="0.25">
      <c r="A16" s="21">
        <v>1</v>
      </c>
      <c r="B16" s="11"/>
      <c r="C16" s="16"/>
      <c r="D16"/>
      <c r="E16"/>
      <c r="F16"/>
      <c r="G16"/>
      <c r="H16"/>
    </row>
    <row r="17" spans="1:8" x14ac:dyDescent="0.25">
      <c r="A17" s="21">
        <v>2</v>
      </c>
      <c r="B17" s="11"/>
      <c r="C17" s="16"/>
      <c r="D17"/>
      <c r="E17"/>
      <c r="F17"/>
      <c r="G17"/>
      <c r="H17"/>
    </row>
    <row r="18" spans="1:8" x14ac:dyDescent="0.25">
      <c r="A18" s="21">
        <v>3</v>
      </c>
      <c r="B18" s="11"/>
      <c r="C18" s="16"/>
      <c r="D18"/>
      <c r="E18"/>
      <c r="F18"/>
      <c r="G18"/>
      <c r="H18"/>
    </row>
    <row r="19" spans="1:8" x14ac:dyDescent="0.25">
      <c r="A19" s="21">
        <v>4</v>
      </c>
      <c r="B19" s="11"/>
      <c r="C19" s="16"/>
      <c r="D19"/>
      <c r="E19"/>
      <c r="F19"/>
      <c r="G19"/>
      <c r="H19"/>
    </row>
    <row r="20" spans="1:8" x14ac:dyDescent="0.25">
      <c r="A20" s="21">
        <v>5</v>
      </c>
      <c r="B20" s="11"/>
      <c r="C20" s="16"/>
      <c r="D20"/>
      <c r="E20"/>
      <c r="F20"/>
      <c r="G20"/>
      <c r="H20"/>
    </row>
    <row r="21" spans="1:8" x14ac:dyDescent="0.25">
      <c r="A21" s="21"/>
      <c r="B21" s="11"/>
      <c r="C21" s="16"/>
      <c r="D21"/>
      <c r="E21"/>
      <c r="F21"/>
      <c r="G21"/>
      <c r="H21"/>
    </row>
    <row r="22" spans="1:8" x14ac:dyDescent="0.25">
      <c r="A22" s="21">
        <v>6</v>
      </c>
      <c r="B22" s="11"/>
      <c r="C22" s="16"/>
      <c r="D22"/>
      <c r="E22"/>
      <c r="F22"/>
      <c r="G22"/>
      <c r="H22"/>
    </row>
    <row r="23" spans="1:8" x14ac:dyDescent="0.25">
      <c r="A23" s="22"/>
      <c r="B23" s="13" t="s">
        <v>257</v>
      </c>
      <c r="C23" s="16">
        <f>SUM(C16:C22)</f>
        <v>0</v>
      </c>
      <c r="D23"/>
      <c r="E23"/>
      <c r="F23"/>
      <c r="G23"/>
      <c r="H23"/>
    </row>
    <row r="24" spans="1:8" x14ac:dyDescent="0.25">
      <c r="A24"/>
      <c r="B24"/>
      <c r="C24"/>
      <c r="D24"/>
      <c r="E24"/>
      <c r="F24"/>
      <c r="G24"/>
      <c r="H24"/>
    </row>
    <row r="25" spans="1:8" x14ac:dyDescent="0.25">
      <c r="A25"/>
      <c r="B25"/>
      <c r="C25"/>
      <c r="D25"/>
      <c r="E25"/>
      <c r="F25"/>
      <c r="G25"/>
      <c r="H25"/>
    </row>
    <row r="26" spans="1:8" x14ac:dyDescent="0.25">
      <c r="A26" s="11"/>
      <c r="B26" s="50">
        <f>purchase!H3</f>
        <v>45714</v>
      </c>
      <c r="C26" s="16"/>
      <c r="D26"/>
      <c r="E26"/>
      <c r="F26"/>
      <c r="G26"/>
      <c r="H26"/>
    </row>
    <row r="27" spans="1:8" x14ac:dyDescent="0.25">
      <c r="A27" s="17" t="s">
        <v>0</v>
      </c>
      <c r="B27" s="17" t="s">
        <v>235</v>
      </c>
      <c r="C27" s="18" t="s">
        <v>10</v>
      </c>
      <c r="D27"/>
      <c r="E27"/>
      <c r="F27"/>
      <c r="G27"/>
      <c r="H27"/>
    </row>
    <row r="28" spans="1:8" x14ac:dyDescent="0.25">
      <c r="A28" s="21">
        <v>1</v>
      </c>
      <c r="B28" s="10" t="s">
        <v>421</v>
      </c>
      <c r="C28" s="12">
        <v>1120</v>
      </c>
      <c r="D28"/>
      <c r="E28"/>
      <c r="F28"/>
      <c r="G28"/>
      <c r="H28"/>
    </row>
    <row r="29" spans="1:8" x14ac:dyDescent="0.25">
      <c r="A29" s="21">
        <v>2</v>
      </c>
      <c r="B29" s="11" t="s">
        <v>430</v>
      </c>
      <c r="C29" s="16">
        <v>240</v>
      </c>
      <c r="D29"/>
      <c r="E29"/>
      <c r="F29"/>
      <c r="G29"/>
      <c r="H29"/>
    </row>
    <row r="30" spans="1:8" x14ac:dyDescent="0.25">
      <c r="A30" s="21">
        <v>3</v>
      </c>
      <c r="B30" s="11" t="s">
        <v>431</v>
      </c>
      <c r="C30" s="16">
        <v>630</v>
      </c>
      <c r="D30"/>
      <c r="E30"/>
      <c r="F30"/>
      <c r="G30"/>
      <c r="H30"/>
    </row>
    <row r="31" spans="1:8" x14ac:dyDescent="0.25">
      <c r="A31" s="21">
        <v>4</v>
      </c>
      <c r="B31" s="11"/>
      <c r="C31" s="16"/>
      <c r="D31"/>
      <c r="E31"/>
      <c r="F31"/>
      <c r="G31"/>
      <c r="H31"/>
    </row>
    <row r="32" spans="1:8" x14ac:dyDescent="0.25">
      <c r="A32" s="21">
        <v>5</v>
      </c>
      <c r="B32" s="11"/>
      <c r="C32" s="16"/>
      <c r="D32"/>
      <c r="E32"/>
      <c r="F32"/>
      <c r="G32"/>
      <c r="H32"/>
    </row>
    <row r="33" spans="1:8" x14ac:dyDescent="0.25">
      <c r="A33" s="21">
        <v>6</v>
      </c>
      <c r="B33" s="11"/>
      <c r="C33" s="16"/>
      <c r="D33"/>
      <c r="E33"/>
      <c r="F33"/>
      <c r="G33"/>
      <c r="H33"/>
    </row>
    <row r="34" spans="1:8" x14ac:dyDescent="0.25">
      <c r="A34" s="22"/>
      <c r="B34" s="13" t="s">
        <v>257</v>
      </c>
      <c r="C34" s="16">
        <f>SUM(C28:C33)</f>
        <v>1990</v>
      </c>
      <c r="D34"/>
      <c r="E34"/>
      <c r="F34"/>
      <c r="G34"/>
      <c r="H34"/>
    </row>
    <row r="35" spans="1:8" x14ac:dyDescent="0.25">
      <c r="A35"/>
      <c r="B35"/>
      <c r="C35"/>
      <c r="D35"/>
      <c r="E35"/>
      <c r="F35"/>
      <c r="G35"/>
      <c r="H35"/>
    </row>
    <row r="36" spans="1:8" x14ac:dyDescent="0.25">
      <c r="A36"/>
      <c r="B36"/>
      <c r="C36"/>
      <c r="D36"/>
      <c r="E36"/>
      <c r="F36"/>
      <c r="G36"/>
      <c r="H36"/>
    </row>
    <row r="37" spans="1:8" x14ac:dyDescent="0.25">
      <c r="A37" s="11"/>
      <c r="B37" s="50">
        <f>purchase!J3</f>
        <v>45715</v>
      </c>
      <c r="C37" s="16"/>
      <c r="D37"/>
      <c r="E37"/>
      <c r="F37"/>
      <c r="G37"/>
      <c r="H37"/>
    </row>
    <row r="38" spans="1:8" x14ac:dyDescent="0.25">
      <c r="A38" s="17" t="s">
        <v>0</v>
      </c>
      <c r="B38" s="17" t="s">
        <v>235</v>
      </c>
      <c r="C38" s="18" t="s">
        <v>10</v>
      </c>
      <c r="D38"/>
      <c r="E38"/>
      <c r="F38"/>
      <c r="G38"/>
      <c r="H38"/>
    </row>
    <row r="39" spans="1:8" x14ac:dyDescent="0.25">
      <c r="A39" s="21">
        <v>1</v>
      </c>
      <c r="B39" s="11" t="s">
        <v>436</v>
      </c>
      <c r="C39" s="16">
        <v>4286</v>
      </c>
      <c r="D39"/>
      <c r="E39"/>
      <c r="F39"/>
      <c r="G39"/>
      <c r="H39"/>
    </row>
    <row r="40" spans="1:8" x14ac:dyDescent="0.25">
      <c r="A40" s="21">
        <v>2</v>
      </c>
      <c r="B40" s="11"/>
      <c r="C40" s="16"/>
      <c r="D40"/>
      <c r="E40"/>
      <c r="F40"/>
      <c r="G40"/>
      <c r="H40"/>
    </row>
    <row r="41" spans="1:8" x14ac:dyDescent="0.25">
      <c r="A41" s="21">
        <v>3</v>
      </c>
      <c r="B41" s="11"/>
      <c r="C41" s="16"/>
      <c r="D41"/>
      <c r="E41"/>
      <c r="F41"/>
      <c r="G41"/>
      <c r="H41"/>
    </row>
    <row r="42" spans="1:8" x14ac:dyDescent="0.25">
      <c r="A42" s="21">
        <v>4</v>
      </c>
      <c r="B42" s="11"/>
      <c r="C42" s="16"/>
      <c r="D42"/>
      <c r="E42"/>
      <c r="F42"/>
      <c r="G42"/>
      <c r="H42"/>
    </row>
    <row r="43" spans="1:8" x14ac:dyDescent="0.25">
      <c r="A43" s="21">
        <v>5</v>
      </c>
      <c r="B43" s="11"/>
      <c r="C43" s="16"/>
      <c r="D43"/>
      <c r="E43"/>
      <c r="F43"/>
      <c r="G43"/>
      <c r="H43"/>
    </row>
    <row r="44" spans="1:8" x14ac:dyDescent="0.25">
      <c r="A44" s="21">
        <v>6</v>
      </c>
      <c r="B44" s="11"/>
      <c r="C44" s="16"/>
      <c r="D44"/>
      <c r="E44"/>
      <c r="F44"/>
      <c r="G44"/>
      <c r="H44"/>
    </row>
    <row r="45" spans="1:8" x14ac:dyDescent="0.25">
      <c r="A45" s="21">
        <v>7</v>
      </c>
      <c r="B45" s="11"/>
      <c r="C45" s="16"/>
      <c r="D45"/>
      <c r="E45"/>
      <c r="F45"/>
      <c r="G45"/>
      <c r="H45"/>
    </row>
    <row r="46" spans="1:8" x14ac:dyDescent="0.25">
      <c r="A46" s="21">
        <v>8</v>
      </c>
      <c r="B46" s="11"/>
      <c r="C46" s="16"/>
      <c r="D46"/>
      <c r="E46"/>
      <c r="F46"/>
      <c r="G46"/>
      <c r="H46"/>
    </row>
    <row r="47" spans="1:8" x14ac:dyDescent="0.25">
      <c r="A47" s="22"/>
      <c r="B47" s="13" t="s">
        <v>257</v>
      </c>
      <c r="C47" s="16">
        <f>SUM(C39:C46)</f>
        <v>4286</v>
      </c>
      <c r="D47"/>
      <c r="E47"/>
      <c r="F47"/>
      <c r="G47"/>
      <c r="H47"/>
    </row>
    <row r="48" spans="1:8" x14ac:dyDescent="0.25">
      <c r="A48"/>
      <c r="B48"/>
      <c r="C48"/>
      <c r="D48"/>
      <c r="E48"/>
      <c r="F48"/>
      <c r="G48"/>
      <c r="H48"/>
    </row>
    <row r="49" spans="1:8" x14ac:dyDescent="0.25">
      <c r="A49"/>
      <c r="B49"/>
      <c r="C49"/>
      <c r="D49"/>
      <c r="E49"/>
      <c r="F49"/>
      <c r="G49"/>
      <c r="H49"/>
    </row>
    <row r="50" spans="1:8" x14ac:dyDescent="0.25">
      <c r="A50" s="11"/>
      <c r="B50" s="51">
        <f>purchase!L3</f>
        <v>45716</v>
      </c>
      <c r="C50" s="16"/>
      <c r="D50"/>
      <c r="E50"/>
      <c r="F50"/>
      <c r="G50"/>
      <c r="H50"/>
    </row>
    <row r="51" spans="1:8" x14ac:dyDescent="0.25">
      <c r="A51" s="17" t="s">
        <v>0</v>
      </c>
      <c r="B51" s="17" t="s">
        <v>235</v>
      </c>
      <c r="C51" s="18" t="s">
        <v>10</v>
      </c>
      <c r="D51"/>
      <c r="E51"/>
      <c r="F51"/>
      <c r="G51"/>
      <c r="H51"/>
    </row>
    <row r="52" spans="1:8" x14ac:dyDescent="0.25">
      <c r="A52" s="21">
        <v>1</v>
      </c>
      <c r="B52" s="11"/>
      <c r="C52" s="16"/>
      <c r="D52"/>
      <c r="E52"/>
      <c r="F52"/>
      <c r="G52"/>
      <c r="H52"/>
    </row>
    <row r="53" spans="1:8" x14ac:dyDescent="0.25">
      <c r="A53" s="21">
        <v>2</v>
      </c>
      <c r="B53" s="11"/>
      <c r="C53" s="16"/>
      <c r="D53"/>
      <c r="E53"/>
      <c r="F53"/>
      <c r="G53"/>
      <c r="H53"/>
    </row>
    <row r="54" spans="1:8" x14ac:dyDescent="0.25">
      <c r="A54" s="21">
        <v>3</v>
      </c>
      <c r="B54" s="11"/>
      <c r="C54" s="16"/>
      <c r="D54"/>
      <c r="E54"/>
      <c r="F54"/>
      <c r="G54"/>
      <c r="H54"/>
    </row>
    <row r="55" spans="1:8" x14ac:dyDescent="0.25">
      <c r="A55" s="21">
        <v>4</v>
      </c>
      <c r="B55" s="11"/>
      <c r="C55" s="16"/>
      <c r="D55"/>
      <c r="E55"/>
      <c r="F55"/>
      <c r="G55"/>
      <c r="H55"/>
    </row>
    <row r="56" spans="1:8" x14ac:dyDescent="0.25">
      <c r="A56" s="21">
        <v>5</v>
      </c>
      <c r="B56" s="11"/>
      <c r="C56" s="16"/>
      <c r="D56"/>
      <c r="E56"/>
      <c r="F56"/>
      <c r="G56"/>
      <c r="H56"/>
    </row>
    <row r="57" spans="1:8" x14ac:dyDescent="0.25">
      <c r="A57" s="21">
        <v>6</v>
      </c>
      <c r="B57" s="11"/>
      <c r="C57" s="16"/>
      <c r="D57"/>
      <c r="E57"/>
      <c r="F57"/>
      <c r="G57"/>
      <c r="H57"/>
    </row>
    <row r="58" spans="1:8" x14ac:dyDescent="0.25">
      <c r="A58" s="22"/>
      <c r="B58" s="13" t="s">
        <v>257</v>
      </c>
      <c r="C58" s="16">
        <f>SUM(C52:C57)</f>
        <v>0</v>
      </c>
      <c r="D58"/>
      <c r="E58"/>
      <c r="F58"/>
      <c r="G58"/>
      <c r="H58"/>
    </row>
    <row r="59" spans="1:8" x14ac:dyDescent="0.25">
      <c r="A59"/>
      <c r="B59"/>
      <c r="C59"/>
      <c r="D59"/>
      <c r="E59"/>
      <c r="F59"/>
      <c r="G59"/>
      <c r="H59"/>
    </row>
    <row r="60" spans="1:8" x14ac:dyDescent="0.25">
      <c r="A60"/>
      <c r="B60"/>
      <c r="C60"/>
      <c r="D60"/>
      <c r="E60"/>
      <c r="F60"/>
      <c r="G60"/>
      <c r="H60"/>
    </row>
    <row r="61" spans="1:8" x14ac:dyDescent="0.25">
      <c r="A61" s="11"/>
      <c r="B61" s="50">
        <f>purchase!N3</f>
        <v>45717</v>
      </c>
      <c r="C61" s="16"/>
      <c r="D61"/>
      <c r="E61"/>
      <c r="F61"/>
      <c r="G61"/>
      <c r="H61"/>
    </row>
    <row r="62" spans="1:8" x14ac:dyDescent="0.25">
      <c r="A62" s="17" t="s">
        <v>0</v>
      </c>
      <c r="B62" s="17" t="s">
        <v>235</v>
      </c>
      <c r="C62" s="18" t="s">
        <v>10</v>
      </c>
      <c r="D62"/>
      <c r="E62"/>
      <c r="F62"/>
      <c r="G62"/>
      <c r="H62"/>
    </row>
    <row r="63" spans="1:8" x14ac:dyDescent="0.25">
      <c r="A63" s="21">
        <v>1</v>
      </c>
      <c r="B63" s="11"/>
      <c r="C63" s="16"/>
      <c r="D63"/>
      <c r="E63"/>
      <c r="F63"/>
      <c r="G63"/>
      <c r="H63"/>
    </row>
    <row r="64" spans="1:8" x14ac:dyDescent="0.25">
      <c r="A64" s="21">
        <v>2</v>
      </c>
      <c r="B64" s="11"/>
      <c r="C64" s="16"/>
      <c r="D64"/>
      <c r="E64"/>
      <c r="F64"/>
      <c r="G64"/>
      <c r="H64"/>
    </row>
    <row r="65" spans="1:8" x14ac:dyDescent="0.25">
      <c r="A65" s="21">
        <v>3</v>
      </c>
      <c r="B65" s="11"/>
      <c r="C65" s="16"/>
      <c r="D65"/>
      <c r="E65"/>
      <c r="F65"/>
      <c r="G65"/>
      <c r="H65"/>
    </row>
    <row r="66" spans="1:8" x14ac:dyDescent="0.25">
      <c r="A66" s="21">
        <v>4</v>
      </c>
      <c r="B66" s="11"/>
      <c r="C66" s="16"/>
      <c r="D66"/>
      <c r="E66"/>
      <c r="F66"/>
      <c r="G66"/>
      <c r="H66"/>
    </row>
    <row r="67" spans="1:8" x14ac:dyDescent="0.25">
      <c r="A67" s="21">
        <v>5</v>
      </c>
      <c r="B67" s="11"/>
      <c r="C67" s="16"/>
      <c r="D67"/>
      <c r="E67"/>
      <c r="F67"/>
      <c r="G67"/>
      <c r="H67"/>
    </row>
    <row r="68" spans="1:8" x14ac:dyDescent="0.25">
      <c r="A68" s="21">
        <v>6</v>
      </c>
      <c r="B68" s="11"/>
      <c r="C68" s="16"/>
      <c r="D68"/>
      <c r="E68"/>
      <c r="F68"/>
      <c r="G68"/>
      <c r="H68"/>
    </row>
    <row r="69" spans="1:8" x14ac:dyDescent="0.25">
      <c r="A69" s="22"/>
      <c r="B69" s="13" t="s">
        <v>257</v>
      </c>
      <c r="C69" s="16">
        <f>SUM(C63:C68)</f>
        <v>0</v>
      </c>
      <c r="D69"/>
      <c r="E69"/>
      <c r="F69"/>
      <c r="G69"/>
      <c r="H69"/>
    </row>
    <row r="70" spans="1:8" x14ac:dyDescent="0.25">
      <c r="A70"/>
      <c r="B70"/>
      <c r="C70"/>
      <c r="D70"/>
      <c r="E70"/>
      <c r="F70"/>
      <c r="G70"/>
      <c r="H70"/>
    </row>
    <row r="71" spans="1:8" x14ac:dyDescent="0.25">
      <c r="A71"/>
      <c r="B71"/>
      <c r="C71"/>
      <c r="D71"/>
      <c r="E71"/>
      <c r="F71"/>
      <c r="G71"/>
      <c r="H71"/>
    </row>
    <row r="72" spans="1:8" x14ac:dyDescent="0.25">
      <c r="A72" s="11"/>
      <c r="B72" s="50">
        <f>purchase!P3</f>
        <v>45718</v>
      </c>
      <c r="C72" s="16"/>
      <c r="D72"/>
      <c r="E72"/>
      <c r="F72"/>
      <c r="G72"/>
      <c r="H72"/>
    </row>
    <row r="73" spans="1:8" x14ac:dyDescent="0.25">
      <c r="A73" s="17" t="s">
        <v>0</v>
      </c>
      <c r="B73" s="17" t="s">
        <v>235</v>
      </c>
      <c r="C73" s="18" t="s">
        <v>10</v>
      </c>
      <c r="D73"/>
      <c r="E73"/>
      <c r="F73"/>
      <c r="G73"/>
      <c r="H73"/>
    </row>
    <row r="74" spans="1:8" x14ac:dyDescent="0.25">
      <c r="A74" s="21">
        <v>1</v>
      </c>
      <c r="B74" s="11"/>
      <c r="C74" s="16"/>
      <c r="D74"/>
      <c r="E74"/>
      <c r="F74"/>
      <c r="G74"/>
      <c r="H74"/>
    </row>
    <row r="75" spans="1:8" x14ac:dyDescent="0.25">
      <c r="A75" s="21">
        <v>2</v>
      </c>
      <c r="B75" s="11"/>
      <c r="C75" s="16"/>
      <c r="D75"/>
      <c r="E75"/>
      <c r="F75"/>
      <c r="G75"/>
      <c r="H75"/>
    </row>
    <row r="76" spans="1:8" x14ac:dyDescent="0.25">
      <c r="A76" s="21">
        <v>3</v>
      </c>
      <c r="B76" s="11"/>
      <c r="C76" s="16"/>
      <c r="D76"/>
      <c r="E76"/>
      <c r="F76"/>
      <c r="G76"/>
      <c r="H76"/>
    </row>
    <row r="77" spans="1:8" x14ac:dyDescent="0.25">
      <c r="A77" s="21">
        <v>4</v>
      </c>
      <c r="B77" s="11"/>
      <c r="C77" s="16"/>
      <c r="D77"/>
      <c r="E77"/>
      <c r="F77"/>
      <c r="G77"/>
      <c r="H77"/>
    </row>
    <row r="78" spans="1:8" x14ac:dyDescent="0.25">
      <c r="A78" s="21">
        <v>5</v>
      </c>
      <c r="B78" s="11"/>
      <c r="C78" s="16"/>
      <c r="D78"/>
      <c r="E78"/>
      <c r="F78"/>
      <c r="G78"/>
      <c r="H78"/>
    </row>
    <row r="79" spans="1:8" x14ac:dyDescent="0.25">
      <c r="A79" s="21">
        <v>6</v>
      </c>
      <c r="B79" s="11"/>
      <c r="C79" s="16"/>
      <c r="D79"/>
      <c r="E79"/>
      <c r="F79"/>
      <c r="G79"/>
      <c r="H79"/>
    </row>
    <row r="80" spans="1:8" x14ac:dyDescent="0.25">
      <c r="A80" s="21">
        <v>7</v>
      </c>
      <c r="B80" s="11"/>
      <c r="C80" s="16"/>
      <c r="D80"/>
      <c r="E80"/>
      <c r="F80"/>
      <c r="G80"/>
      <c r="H80"/>
    </row>
    <row r="81" spans="1:8" x14ac:dyDescent="0.25">
      <c r="A81" s="21"/>
      <c r="B81" s="11"/>
      <c r="C81" s="16"/>
      <c r="D81"/>
      <c r="E81"/>
      <c r="F81"/>
      <c r="G81"/>
      <c r="H81"/>
    </row>
    <row r="82" spans="1:8" x14ac:dyDescent="0.25">
      <c r="A82" s="21">
        <v>8</v>
      </c>
      <c r="B82" s="11"/>
      <c r="C82" s="16"/>
      <c r="D82"/>
      <c r="E82"/>
      <c r="F82"/>
      <c r="G82"/>
      <c r="H82"/>
    </row>
    <row r="83" spans="1:8" x14ac:dyDescent="0.25">
      <c r="A83" s="22"/>
      <c r="B83" s="13" t="s">
        <v>257</v>
      </c>
      <c r="C83" s="16">
        <f>SUM(C74:C82)</f>
        <v>0</v>
      </c>
      <c r="D83"/>
      <c r="E83"/>
      <c r="F83"/>
      <c r="G83"/>
      <c r="H83"/>
    </row>
    <row r="84" spans="1:8" x14ac:dyDescent="0.25">
      <c r="A84"/>
      <c r="B84"/>
      <c r="C84"/>
      <c r="D84"/>
      <c r="E84"/>
      <c r="F84"/>
      <c r="G84"/>
      <c r="H84"/>
    </row>
    <row r="85" spans="1:8" x14ac:dyDescent="0.25">
      <c r="A85"/>
      <c r="B85"/>
      <c r="C85"/>
      <c r="D85"/>
      <c r="E85"/>
      <c r="F85"/>
      <c r="G85"/>
      <c r="H85"/>
    </row>
    <row r="86" spans="1:8" x14ac:dyDescent="0.25">
      <c r="A86" s="11"/>
      <c r="B86" s="50">
        <f>purchase!R3</f>
        <v>45719</v>
      </c>
      <c r="C86" s="16"/>
      <c r="D86"/>
      <c r="E86"/>
      <c r="F86"/>
      <c r="G86"/>
      <c r="H86"/>
    </row>
    <row r="87" spans="1:8" x14ac:dyDescent="0.25">
      <c r="A87" s="17" t="s">
        <v>0</v>
      </c>
      <c r="B87" s="17" t="s">
        <v>235</v>
      </c>
      <c r="C87" s="18" t="s">
        <v>10</v>
      </c>
      <c r="D87"/>
      <c r="E87"/>
      <c r="F87"/>
      <c r="G87"/>
      <c r="H87"/>
    </row>
    <row r="88" spans="1:8" x14ac:dyDescent="0.25">
      <c r="A88" s="21">
        <v>1</v>
      </c>
      <c r="B88" s="11"/>
      <c r="C88" s="16"/>
      <c r="D88"/>
      <c r="E88"/>
      <c r="F88"/>
      <c r="G88"/>
      <c r="H88"/>
    </row>
    <row r="89" spans="1:8" x14ac:dyDescent="0.25">
      <c r="A89" s="21">
        <v>2</v>
      </c>
      <c r="B89" s="11"/>
      <c r="C89" s="16"/>
      <c r="D89"/>
      <c r="E89"/>
      <c r="F89"/>
      <c r="G89"/>
      <c r="H89"/>
    </row>
    <row r="90" spans="1:8" x14ac:dyDescent="0.25">
      <c r="A90" s="21">
        <v>3</v>
      </c>
      <c r="B90" s="11"/>
      <c r="C90" s="16"/>
      <c r="D90"/>
      <c r="E90"/>
      <c r="F90"/>
      <c r="G90"/>
      <c r="H90"/>
    </row>
    <row r="91" spans="1:8" x14ac:dyDescent="0.25">
      <c r="A91" s="21">
        <v>4</v>
      </c>
      <c r="B91" s="11"/>
      <c r="C91" s="16"/>
      <c r="D91"/>
      <c r="E91"/>
      <c r="F91"/>
      <c r="G91"/>
      <c r="H91"/>
    </row>
    <row r="92" spans="1:8" x14ac:dyDescent="0.25">
      <c r="A92" s="21">
        <v>5</v>
      </c>
      <c r="B92" s="11"/>
      <c r="C92" s="16"/>
      <c r="D92"/>
      <c r="E92"/>
      <c r="F92"/>
      <c r="G92"/>
      <c r="H92"/>
    </row>
    <row r="93" spans="1:8" x14ac:dyDescent="0.25">
      <c r="A93" s="21">
        <v>5</v>
      </c>
      <c r="B93" s="11"/>
      <c r="C93" s="16"/>
      <c r="D93"/>
      <c r="E93"/>
      <c r="F93"/>
      <c r="G93"/>
      <c r="H93"/>
    </row>
    <row r="94" spans="1:8" x14ac:dyDescent="0.25">
      <c r="A94" s="21">
        <v>5</v>
      </c>
      <c r="B94" s="11"/>
      <c r="C94" s="16"/>
      <c r="D94"/>
      <c r="E94"/>
      <c r="F94"/>
      <c r="G94"/>
      <c r="H94"/>
    </row>
    <row r="95" spans="1:8" x14ac:dyDescent="0.25">
      <c r="A95" s="21">
        <v>5</v>
      </c>
      <c r="B95" s="11"/>
      <c r="C95" s="16"/>
      <c r="D95"/>
      <c r="E95"/>
      <c r="F95"/>
      <c r="G95"/>
      <c r="H95"/>
    </row>
    <row r="96" spans="1:8" x14ac:dyDescent="0.25">
      <c r="A96" s="21">
        <v>5</v>
      </c>
      <c r="B96" s="11"/>
      <c r="C96" s="16"/>
      <c r="D96"/>
      <c r="E96"/>
      <c r="F96"/>
      <c r="G96"/>
      <c r="H96"/>
    </row>
    <row r="97" spans="1:8" x14ac:dyDescent="0.25">
      <c r="A97" s="21">
        <v>5</v>
      </c>
      <c r="B97" s="11"/>
      <c r="C97" s="16"/>
      <c r="D97"/>
      <c r="E97"/>
      <c r="F97"/>
      <c r="G97"/>
      <c r="H97"/>
    </row>
    <row r="98" spans="1:8" x14ac:dyDescent="0.25">
      <c r="A98" s="21">
        <v>5</v>
      </c>
      <c r="B98" s="11"/>
      <c r="C98" s="16"/>
      <c r="D98"/>
      <c r="E98"/>
      <c r="F98"/>
      <c r="G98"/>
      <c r="H98"/>
    </row>
    <row r="99" spans="1:8" x14ac:dyDescent="0.25">
      <c r="A99" s="22"/>
      <c r="B99" s="13" t="s">
        <v>257</v>
      </c>
      <c r="C99" s="16">
        <f>SUM(C88:C98)</f>
        <v>0</v>
      </c>
      <c r="D99"/>
      <c r="E99"/>
      <c r="F99"/>
      <c r="G99"/>
      <c r="H99"/>
    </row>
    <row r="100" spans="1:8" x14ac:dyDescent="0.25">
      <c r="A100"/>
      <c r="B100"/>
      <c r="C100"/>
      <c r="D100"/>
      <c r="E100"/>
      <c r="F100"/>
      <c r="G100"/>
      <c r="H100"/>
    </row>
    <row r="101" spans="1:8" x14ac:dyDescent="0.25">
      <c r="A101"/>
      <c r="B101"/>
      <c r="C101"/>
      <c r="D101"/>
      <c r="E101"/>
      <c r="F101"/>
      <c r="G101"/>
      <c r="H101"/>
    </row>
    <row r="102" spans="1:8" x14ac:dyDescent="0.25">
      <c r="A102"/>
      <c r="B102"/>
      <c r="C102"/>
      <c r="D102"/>
      <c r="E102"/>
      <c r="F102"/>
      <c r="G102"/>
      <c r="H102"/>
    </row>
    <row r="103" spans="1:8" x14ac:dyDescent="0.25">
      <c r="A103"/>
      <c r="B103"/>
      <c r="C103"/>
      <c r="D103"/>
      <c r="E103"/>
      <c r="F103"/>
      <c r="G103"/>
      <c r="H103"/>
    </row>
    <row r="104" spans="1:8" x14ac:dyDescent="0.25">
      <c r="A104"/>
      <c r="B104"/>
      <c r="C104"/>
      <c r="D104"/>
      <c r="E104"/>
      <c r="F104"/>
      <c r="G104"/>
      <c r="H104"/>
    </row>
    <row r="105" spans="1:8" x14ac:dyDescent="0.25">
      <c r="A105"/>
      <c r="B105"/>
      <c r="C105"/>
      <c r="D105"/>
      <c r="E105"/>
      <c r="F105"/>
      <c r="G105"/>
      <c r="H105"/>
    </row>
    <row r="106" spans="1:8" x14ac:dyDescent="0.25">
      <c r="A106"/>
      <c r="B106"/>
      <c r="C106"/>
      <c r="D106"/>
      <c r="E106"/>
      <c r="F106"/>
      <c r="G106"/>
      <c r="H106"/>
    </row>
    <row r="107" spans="1:8" x14ac:dyDescent="0.25">
      <c r="A107"/>
      <c r="B107"/>
      <c r="C107"/>
      <c r="D107"/>
      <c r="E107"/>
      <c r="F107"/>
      <c r="G107"/>
      <c r="H107"/>
    </row>
    <row r="108" spans="1:8" x14ac:dyDescent="0.25">
      <c r="A108"/>
      <c r="B108"/>
      <c r="C108"/>
      <c r="D108"/>
      <c r="E108"/>
      <c r="F108"/>
      <c r="G108"/>
      <c r="H108"/>
    </row>
    <row r="109" spans="1:8" x14ac:dyDescent="0.25">
      <c r="A109"/>
      <c r="B109"/>
      <c r="C109"/>
      <c r="D109"/>
      <c r="E109"/>
      <c r="F109"/>
      <c r="G109"/>
      <c r="H109"/>
    </row>
    <row r="110" spans="1:8" x14ac:dyDescent="0.25">
      <c r="A110"/>
      <c r="B110"/>
      <c r="C110"/>
      <c r="D110"/>
      <c r="E110"/>
      <c r="F110"/>
      <c r="G110"/>
      <c r="H110"/>
    </row>
    <row r="111" spans="1:8" x14ac:dyDescent="0.25">
      <c r="A111"/>
      <c r="B111"/>
      <c r="C111"/>
      <c r="D111"/>
      <c r="E111"/>
      <c r="F111"/>
      <c r="G111"/>
      <c r="H111"/>
    </row>
    <row r="112" spans="1:8" x14ac:dyDescent="0.25">
      <c r="A112"/>
      <c r="B112"/>
      <c r="C112"/>
      <c r="D112"/>
      <c r="E112"/>
      <c r="F112"/>
      <c r="G112"/>
      <c r="H112"/>
    </row>
    <row r="113" spans="1:8" x14ac:dyDescent="0.25">
      <c r="A113"/>
      <c r="B113"/>
      <c r="C113"/>
      <c r="D113"/>
      <c r="E113"/>
      <c r="F113"/>
      <c r="G113"/>
      <c r="H113"/>
    </row>
    <row r="114" spans="1:8" x14ac:dyDescent="0.25">
      <c r="A114"/>
      <c r="B114"/>
      <c r="C114"/>
      <c r="D114"/>
      <c r="E114"/>
      <c r="F114"/>
      <c r="G114"/>
      <c r="H114"/>
    </row>
    <row r="115" spans="1:8" x14ac:dyDescent="0.25">
      <c r="A115"/>
      <c r="B115"/>
      <c r="C115"/>
      <c r="D115"/>
      <c r="E115"/>
      <c r="F115"/>
      <c r="G115"/>
      <c r="H115"/>
    </row>
    <row r="116" spans="1:8" x14ac:dyDescent="0.25">
      <c r="A116"/>
      <c r="B116"/>
      <c r="C116"/>
      <c r="D116"/>
      <c r="E116"/>
      <c r="F116"/>
      <c r="G116"/>
      <c r="H116"/>
    </row>
    <row r="117" spans="1:8" x14ac:dyDescent="0.25">
      <c r="A117"/>
      <c r="B117"/>
      <c r="C117"/>
      <c r="D117"/>
      <c r="E117"/>
      <c r="F117"/>
      <c r="G117"/>
      <c r="H117"/>
    </row>
    <row r="118" spans="1:8" x14ac:dyDescent="0.25">
      <c r="A118"/>
      <c r="B118"/>
      <c r="C118"/>
      <c r="D118"/>
      <c r="E118"/>
      <c r="F118"/>
      <c r="G118"/>
      <c r="H118"/>
    </row>
    <row r="119" spans="1:8" x14ac:dyDescent="0.25">
      <c r="A119"/>
      <c r="B119"/>
      <c r="C119"/>
      <c r="D119"/>
      <c r="E119"/>
      <c r="F119"/>
      <c r="G119"/>
      <c r="H119"/>
    </row>
    <row r="120" spans="1:8" x14ac:dyDescent="0.25">
      <c r="A120"/>
      <c r="B120"/>
      <c r="C120"/>
      <c r="D120"/>
      <c r="E120"/>
      <c r="F120"/>
      <c r="G120"/>
      <c r="H120"/>
    </row>
    <row r="121" spans="1:8" x14ac:dyDescent="0.25">
      <c r="A121"/>
      <c r="B121"/>
      <c r="C121"/>
      <c r="D121"/>
      <c r="E121"/>
      <c r="F121"/>
      <c r="G121"/>
      <c r="H121"/>
    </row>
    <row r="122" spans="1:8" x14ac:dyDescent="0.25">
      <c r="A122"/>
      <c r="B122"/>
      <c r="C122"/>
      <c r="D122"/>
      <c r="E122"/>
      <c r="F122"/>
      <c r="G122"/>
      <c r="H122"/>
    </row>
    <row r="123" spans="1:8" x14ac:dyDescent="0.25">
      <c r="A123"/>
      <c r="B123"/>
      <c r="C123"/>
      <c r="D123"/>
      <c r="E123"/>
      <c r="F123"/>
      <c r="G123"/>
      <c r="H123"/>
    </row>
    <row r="124" spans="1:8" x14ac:dyDescent="0.25">
      <c r="A124"/>
      <c r="B124"/>
      <c r="C124"/>
      <c r="D124"/>
      <c r="E124"/>
      <c r="F124"/>
      <c r="G124"/>
      <c r="H124"/>
    </row>
    <row r="125" spans="1:8" x14ac:dyDescent="0.25">
      <c r="A125"/>
      <c r="B125"/>
      <c r="C125"/>
      <c r="D125"/>
      <c r="E125"/>
      <c r="F125"/>
      <c r="G125"/>
      <c r="H125"/>
    </row>
    <row r="126" spans="1:8" x14ac:dyDescent="0.25">
      <c r="A126"/>
      <c r="B126"/>
      <c r="C126"/>
      <c r="D126"/>
      <c r="E126"/>
      <c r="F126"/>
      <c r="G126"/>
      <c r="H126"/>
    </row>
    <row r="127" spans="1:8" x14ac:dyDescent="0.25">
      <c r="A127"/>
      <c r="B127"/>
      <c r="C127"/>
      <c r="D127"/>
      <c r="E127"/>
      <c r="F127"/>
      <c r="G127"/>
      <c r="H127"/>
    </row>
    <row r="128" spans="1:8" x14ac:dyDescent="0.25">
      <c r="A128"/>
      <c r="B128"/>
      <c r="C128"/>
      <c r="D128"/>
      <c r="E128"/>
      <c r="F128"/>
      <c r="G128"/>
      <c r="H128"/>
    </row>
    <row r="129" spans="1:8" x14ac:dyDescent="0.25">
      <c r="A129"/>
      <c r="B129"/>
      <c r="C129"/>
      <c r="D129"/>
      <c r="E129"/>
      <c r="F129"/>
      <c r="G129"/>
      <c r="H129"/>
    </row>
    <row r="130" spans="1:8" x14ac:dyDescent="0.25">
      <c r="A130"/>
      <c r="B130"/>
      <c r="C130"/>
      <c r="D130"/>
      <c r="E130"/>
      <c r="F130"/>
      <c r="G130"/>
      <c r="H130"/>
    </row>
    <row r="131" spans="1:8" x14ac:dyDescent="0.25">
      <c r="A131"/>
      <c r="B131"/>
      <c r="C131"/>
      <c r="D131"/>
      <c r="E131"/>
      <c r="F131"/>
      <c r="G131"/>
      <c r="H131"/>
    </row>
    <row r="132" spans="1:8" x14ac:dyDescent="0.25">
      <c r="A132"/>
      <c r="B132"/>
      <c r="C132"/>
      <c r="D132"/>
      <c r="E132"/>
      <c r="F132"/>
      <c r="G132"/>
      <c r="H132"/>
    </row>
    <row r="133" spans="1:8" x14ac:dyDescent="0.25">
      <c r="A133"/>
      <c r="B133"/>
      <c r="C133"/>
      <c r="D133"/>
      <c r="E133"/>
      <c r="F133"/>
      <c r="G133"/>
      <c r="H133"/>
    </row>
    <row r="134" spans="1:8" x14ac:dyDescent="0.25">
      <c r="A134"/>
      <c r="B134"/>
      <c r="C134"/>
      <c r="D134"/>
      <c r="E134"/>
      <c r="F134"/>
      <c r="G134"/>
      <c r="H134"/>
    </row>
    <row r="135" spans="1:8" x14ac:dyDescent="0.25">
      <c r="A135"/>
      <c r="B135"/>
      <c r="C135"/>
      <c r="D135"/>
      <c r="E135"/>
      <c r="F135"/>
      <c r="G135"/>
      <c r="H135"/>
    </row>
    <row r="136" spans="1:8" x14ac:dyDescent="0.25">
      <c r="A136"/>
      <c r="B136"/>
      <c r="C136"/>
      <c r="D136"/>
      <c r="E136"/>
      <c r="F136"/>
      <c r="G136"/>
      <c r="H136"/>
    </row>
    <row r="137" spans="1:8" x14ac:dyDescent="0.25">
      <c r="A137"/>
      <c r="B137"/>
      <c r="C137"/>
      <c r="D137"/>
      <c r="E137"/>
      <c r="F137"/>
      <c r="G137"/>
      <c r="H137"/>
    </row>
    <row r="138" spans="1:8" x14ac:dyDescent="0.25">
      <c r="A138"/>
      <c r="B138"/>
      <c r="C138"/>
      <c r="D138"/>
      <c r="E138"/>
      <c r="F138"/>
      <c r="G138"/>
      <c r="H138"/>
    </row>
    <row r="139" spans="1:8" x14ac:dyDescent="0.25">
      <c r="A139"/>
      <c r="B139"/>
      <c r="C139"/>
      <c r="D139"/>
      <c r="E139"/>
      <c r="F139"/>
      <c r="G139"/>
      <c r="H139"/>
    </row>
    <row r="140" spans="1:8" x14ac:dyDescent="0.25">
      <c r="A140"/>
      <c r="B140"/>
      <c r="C140"/>
      <c r="D140"/>
      <c r="E140"/>
      <c r="F140"/>
      <c r="G140"/>
      <c r="H140"/>
    </row>
    <row r="141" spans="1:8" x14ac:dyDescent="0.25">
      <c r="A141"/>
      <c r="B141"/>
      <c r="C141"/>
      <c r="D141"/>
      <c r="E141"/>
      <c r="F141"/>
      <c r="G141"/>
      <c r="H141"/>
    </row>
    <row r="142" spans="1:8" x14ac:dyDescent="0.25">
      <c r="A142"/>
      <c r="B142"/>
      <c r="C142"/>
      <c r="D142"/>
      <c r="E142"/>
      <c r="F142"/>
      <c r="G142"/>
      <c r="H142"/>
    </row>
    <row r="143" spans="1:8" x14ac:dyDescent="0.25">
      <c r="A143"/>
      <c r="B143"/>
      <c r="C143"/>
      <c r="D143"/>
      <c r="E143"/>
      <c r="F143"/>
      <c r="G143"/>
      <c r="H143"/>
    </row>
    <row r="144" spans="1:8" x14ac:dyDescent="0.25">
      <c r="A144"/>
      <c r="B144"/>
      <c r="C144"/>
      <c r="D144"/>
      <c r="E144"/>
      <c r="F144"/>
      <c r="G144"/>
      <c r="H144"/>
    </row>
    <row r="145" spans="1:8" x14ac:dyDescent="0.25">
      <c r="A145"/>
      <c r="B145"/>
      <c r="C145"/>
      <c r="D145"/>
      <c r="E145"/>
      <c r="F145"/>
      <c r="G145"/>
      <c r="H145"/>
    </row>
    <row r="146" spans="1:8" x14ac:dyDescent="0.25">
      <c r="A146"/>
      <c r="B146"/>
      <c r="C146"/>
      <c r="D146"/>
      <c r="E146"/>
      <c r="F146"/>
      <c r="G146"/>
      <c r="H146"/>
    </row>
    <row r="147" spans="1:8" x14ac:dyDescent="0.25">
      <c r="A147"/>
      <c r="B147"/>
      <c r="C147"/>
      <c r="D147"/>
      <c r="E147"/>
      <c r="F147"/>
      <c r="G147"/>
      <c r="H147"/>
    </row>
    <row r="148" spans="1:8" x14ac:dyDescent="0.25">
      <c r="A148"/>
      <c r="B148"/>
      <c r="C148"/>
      <c r="D148"/>
      <c r="E148"/>
      <c r="F148"/>
      <c r="G148"/>
      <c r="H148"/>
    </row>
    <row r="149" spans="1:8" x14ac:dyDescent="0.25">
      <c r="A149"/>
      <c r="B149"/>
      <c r="C149"/>
      <c r="D149"/>
      <c r="E149"/>
      <c r="F149"/>
      <c r="G149"/>
      <c r="H149"/>
    </row>
    <row r="150" spans="1:8" x14ac:dyDescent="0.25">
      <c r="A150"/>
      <c r="B150"/>
      <c r="C150"/>
      <c r="D150"/>
      <c r="E150"/>
      <c r="F150"/>
      <c r="G150"/>
      <c r="H150"/>
    </row>
    <row r="151" spans="1:8" x14ac:dyDescent="0.25">
      <c r="A151"/>
      <c r="B151"/>
      <c r="C151"/>
      <c r="D151"/>
      <c r="E151"/>
      <c r="F151"/>
      <c r="G151"/>
      <c r="H151"/>
    </row>
    <row r="152" spans="1:8" x14ac:dyDescent="0.25">
      <c r="A152"/>
      <c r="B152"/>
      <c r="C152"/>
      <c r="D152"/>
      <c r="E152"/>
      <c r="F152"/>
      <c r="G152"/>
      <c r="H152"/>
    </row>
    <row r="153" spans="1:8" x14ac:dyDescent="0.25">
      <c r="A153"/>
      <c r="B153"/>
      <c r="C153"/>
      <c r="D153"/>
      <c r="E153"/>
      <c r="F153"/>
      <c r="G153"/>
      <c r="H153"/>
    </row>
    <row r="154" spans="1:8" x14ac:dyDescent="0.25">
      <c r="A154"/>
      <c r="B154"/>
      <c r="C154"/>
      <c r="D154"/>
      <c r="E154"/>
      <c r="F154"/>
      <c r="G154"/>
      <c r="H154"/>
    </row>
    <row r="155" spans="1:8" x14ac:dyDescent="0.25">
      <c r="A155"/>
      <c r="B155"/>
      <c r="C155"/>
      <c r="D155"/>
      <c r="E155"/>
      <c r="F155"/>
      <c r="G155"/>
      <c r="H155"/>
    </row>
    <row r="156" spans="1:8" x14ac:dyDescent="0.25">
      <c r="A156"/>
      <c r="B156"/>
      <c r="C156"/>
      <c r="D156"/>
      <c r="E156"/>
      <c r="F156"/>
      <c r="G156"/>
      <c r="H156"/>
    </row>
    <row r="157" spans="1:8" x14ac:dyDescent="0.25">
      <c r="A157"/>
      <c r="B157"/>
      <c r="C157"/>
      <c r="D157"/>
      <c r="E157"/>
      <c r="F157"/>
      <c r="G157"/>
      <c r="H157"/>
    </row>
    <row r="158" spans="1:8" x14ac:dyDescent="0.25">
      <c r="A158"/>
      <c r="B158"/>
      <c r="C158"/>
      <c r="D158"/>
      <c r="E158"/>
      <c r="F158"/>
      <c r="G158"/>
      <c r="H15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I6420"/>
  <sheetViews>
    <sheetView showGridLines="0" zoomScale="106" zoomScaleNormal="106" workbookViewId="0">
      <selection activeCell="C5" sqref="C5"/>
    </sheetView>
  </sheetViews>
  <sheetFormatPr defaultRowHeight="19.5" x14ac:dyDescent="0.25"/>
  <cols>
    <col min="1" max="1" width="37.85546875" style="253" customWidth="1"/>
    <col min="2" max="2" width="12.7109375" style="291" customWidth="1"/>
    <col min="3" max="3" width="20.85546875" style="291" customWidth="1"/>
    <col min="4" max="4" width="22.42578125" style="289" customWidth="1"/>
    <col min="5" max="5" width="16.85546875" style="289" customWidth="1"/>
    <col min="6" max="6" width="9" style="211" customWidth="1"/>
    <col min="7" max="7" width="129.28515625" style="211" customWidth="1"/>
    <col min="8" max="16384" width="9.140625" style="211"/>
  </cols>
  <sheetData>
    <row r="1" spans="1:9" ht="27" customHeight="1" x14ac:dyDescent="0.25">
      <c r="A1" s="369" t="s">
        <v>373</v>
      </c>
      <c r="B1" s="369"/>
      <c r="C1" s="298" t="s">
        <v>374</v>
      </c>
      <c r="D1" s="299">
        <f>purchase!D3</f>
        <v>45712</v>
      </c>
      <c r="E1" s="297"/>
      <c r="F1" s="297"/>
      <c r="G1" s="302"/>
    </row>
    <row r="2" spans="1:9" x14ac:dyDescent="0.25">
      <c r="A2" s="292" t="s">
        <v>371</v>
      </c>
      <c r="B2" s="213" t="s">
        <v>2</v>
      </c>
      <c r="C2" s="213" t="s">
        <v>368</v>
      </c>
      <c r="D2" s="213" t="s">
        <v>369</v>
      </c>
      <c r="E2" s="213" t="s">
        <v>370</v>
      </c>
      <c r="F2" s="213" t="s">
        <v>264</v>
      </c>
      <c r="G2" s="302"/>
    </row>
    <row r="3" spans="1:9" x14ac:dyDescent="0.25">
      <c r="A3" s="253" t="s">
        <v>16</v>
      </c>
      <c r="B3" s="289" t="s">
        <v>9</v>
      </c>
      <c r="C3" s="304">
        <f>store!D3</f>
        <v>85.996135276747736</v>
      </c>
      <c r="D3" s="304">
        <f>purchase!U5</f>
        <v>81.5</v>
      </c>
      <c r="E3" s="303">
        <f>ABS(C3-D3)</f>
        <v>4.4961352767477365</v>
      </c>
      <c r="F3" s="305" t="str">
        <f>IF(C3-D3=0, "×", IF(C3-D3&lt;0, "+", "-"))</f>
        <v>-</v>
      </c>
      <c r="G3" s="302"/>
      <c r="I3" s="296"/>
    </row>
    <row r="4" spans="1:9" hidden="1" x14ac:dyDescent="0.25">
      <c r="A4" s="253" t="s">
        <v>237</v>
      </c>
      <c r="B4" s="289" t="s">
        <v>9</v>
      </c>
      <c r="C4" s="304">
        <f>store!D4</f>
        <v>0</v>
      </c>
      <c r="D4" s="304">
        <f>purchase!U6</f>
        <v>0</v>
      </c>
      <c r="E4" s="303">
        <f t="shared" ref="E4:E67" si="0">ABS(C4-D4)</f>
        <v>0</v>
      </c>
      <c r="F4" s="310" t="str">
        <f t="shared" ref="F4:F67" si="1">IF(C4-D4=0, "×", IF(C4-D4&lt;0, "+", "-"))</f>
        <v>×</v>
      </c>
      <c r="G4" s="302"/>
    </row>
    <row r="5" spans="1:9" x14ac:dyDescent="0.25">
      <c r="A5" s="253" t="s">
        <v>17</v>
      </c>
      <c r="B5" s="289" t="s">
        <v>9</v>
      </c>
      <c r="C5" s="304">
        <f>store!D5</f>
        <v>100.39759573832939</v>
      </c>
      <c r="D5" s="304">
        <f>purchase!U7</f>
        <v>118</v>
      </c>
      <c r="E5" s="303">
        <f t="shared" si="0"/>
        <v>17.602404261670614</v>
      </c>
      <c r="F5" s="310" t="str">
        <f t="shared" si="1"/>
        <v>+</v>
      </c>
      <c r="G5" s="301"/>
    </row>
    <row r="6" spans="1:9" x14ac:dyDescent="0.25">
      <c r="A6" s="253" t="s">
        <v>18</v>
      </c>
      <c r="B6" s="289" t="s">
        <v>9</v>
      </c>
      <c r="C6" s="304">
        <f>store!D6</f>
        <v>113.1903879555129</v>
      </c>
      <c r="D6" s="304">
        <f>purchase!U8</f>
        <v>116</v>
      </c>
      <c r="E6" s="303">
        <f t="shared" si="0"/>
        <v>2.8096120444870962</v>
      </c>
      <c r="F6" s="310" t="str">
        <f t="shared" si="1"/>
        <v>+</v>
      </c>
    </row>
    <row r="7" spans="1:9" hidden="1" x14ac:dyDescent="0.25">
      <c r="A7" s="253" t="s">
        <v>19</v>
      </c>
      <c r="B7" s="289" t="s">
        <v>9</v>
      </c>
      <c r="C7" s="304">
        <f>store!D7</f>
        <v>330</v>
      </c>
      <c r="D7" s="304">
        <f>purchase!U9</f>
        <v>330</v>
      </c>
      <c r="E7" s="303">
        <f t="shared" si="0"/>
        <v>0</v>
      </c>
      <c r="F7" s="310" t="str">
        <f t="shared" si="1"/>
        <v>×</v>
      </c>
    </row>
    <row r="8" spans="1:9" x14ac:dyDescent="0.25">
      <c r="A8" s="253" t="s">
        <v>20</v>
      </c>
      <c r="B8" s="289" t="s">
        <v>9</v>
      </c>
      <c r="C8" s="304">
        <f>store!D8</f>
        <v>134.2926789488377</v>
      </c>
      <c r="D8" s="304">
        <f>purchase!U10</f>
        <v>130</v>
      </c>
      <c r="E8" s="303">
        <f t="shared" si="0"/>
        <v>4.292678948837704</v>
      </c>
      <c r="F8" s="310" t="str">
        <f t="shared" si="1"/>
        <v>-</v>
      </c>
    </row>
    <row r="9" spans="1:9" x14ac:dyDescent="0.25">
      <c r="A9" s="253" t="s">
        <v>21</v>
      </c>
      <c r="B9" s="289" t="s">
        <v>9</v>
      </c>
      <c r="C9" s="304">
        <f>store!D9</f>
        <v>146.42117403022027</v>
      </c>
      <c r="D9" s="304">
        <f>purchase!U11</f>
        <v>146.42117403022027</v>
      </c>
      <c r="E9" s="303">
        <f t="shared" si="0"/>
        <v>0</v>
      </c>
      <c r="F9" s="310" t="str">
        <f t="shared" si="1"/>
        <v>×</v>
      </c>
    </row>
    <row r="10" spans="1:9" x14ac:dyDescent="0.25">
      <c r="A10" s="253" t="s">
        <v>22</v>
      </c>
      <c r="B10" s="289" t="s">
        <v>9</v>
      </c>
      <c r="C10" s="304">
        <f>store!D10</f>
        <v>119.63823859576971</v>
      </c>
      <c r="D10" s="304">
        <f>purchase!U12</f>
        <v>119.63823859576971</v>
      </c>
      <c r="E10" s="303">
        <f t="shared" si="0"/>
        <v>0</v>
      </c>
      <c r="F10" s="310" t="str">
        <f t="shared" si="1"/>
        <v>×</v>
      </c>
    </row>
    <row r="11" spans="1:9" hidden="1" x14ac:dyDescent="0.25">
      <c r="A11" s="253" t="s">
        <v>207</v>
      </c>
      <c r="B11" s="289" t="s">
        <v>9</v>
      </c>
      <c r="C11" s="304">
        <f>store!D11</f>
        <v>0</v>
      </c>
      <c r="D11" s="304">
        <f>purchase!U13</f>
        <v>0</v>
      </c>
      <c r="E11" s="303">
        <f t="shared" si="0"/>
        <v>0</v>
      </c>
      <c r="F11" s="310" t="str">
        <f t="shared" si="1"/>
        <v>×</v>
      </c>
    </row>
    <row r="12" spans="1:9" hidden="1" x14ac:dyDescent="0.25">
      <c r="A12" s="253" t="s">
        <v>24</v>
      </c>
      <c r="B12" s="289" t="s">
        <v>9</v>
      </c>
      <c r="C12" s="304">
        <f>store!D12</f>
        <v>57.4</v>
      </c>
      <c r="D12" s="304">
        <f>purchase!U14</f>
        <v>50</v>
      </c>
      <c r="E12" s="303">
        <f t="shared" si="0"/>
        <v>7.3999999999999986</v>
      </c>
      <c r="F12" s="310" t="str">
        <f t="shared" si="1"/>
        <v>-</v>
      </c>
    </row>
    <row r="13" spans="1:9" x14ac:dyDescent="0.25">
      <c r="A13" s="253" t="s">
        <v>25</v>
      </c>
      <c r="B13" s="289" t="s">
        <v>26</v>
      </c>
      <c r="C13" s="304">
        <f>store!D13</f>
        <v>172.25825825825825</v>
      </c>
      <c r="D13" s="304">
        <f>purchase!U15</f>
        <v>174</v>
      </c>
      <c r="E13" s="303">
        <f t="shared" si="0"/>
        <v>1.7417417417417482</v>
      </c>
      <c r="F13" s="310" t="str">
        <f t="shared" si="1"/>
        <v>+</v>
      </c>
    </row>
    <row r="14" spans="1:9" x14ac:dyDescent="0.25">
      <c r="A14" s="253" t="s">
        <v>27</v>
      </c>
      <c r="B14" s="289" t="s">
        <v>26</v>
      </c>
      <c r="C14" s="304">
        <f>store!D14</f>
        <v>284.64318936877078</v>
      </c>
      <c r="D14" s="304">
        <f>purchase!U16</f>
        <v>306.66666666666669</v>
      </c>
      <c r="E14" s="303">
        <f t="shared" si="0"/>
        <v>22.023477297895909</v>
      </c>
      <c r="F14" s="310" t="str">
        <f t="shared" si="1"/>
        <v>+</v>
      </c>
    </row>
    <row r="15" spans="1:9" x14ac:dyDescent="0.25">
      <c r="A15" s="253" t="s">
        <v>5</v>
      </c>
      <c r="B15" s="289" t="s">
        <v>9</v>
      </c>
      <c r="C15" s="304">
        <f>store!D15</f>
        <v>39.006302024866777</v>
      </c>
      <c r="D15" s="304">
        <f>purchase!U17</f>
        <v>39.006302024866777</v>
      </c>
      <c r="E15" s="303">
        <f t="shared" si="0"/>
        <v>0</v>
      </c>
      <c r="F15" s="310" t="str">
        <f t="shared" si="1"/>
        <v>×</v>
      </c>
    </row>
    <row r="16" spans="1:9" hidden="1" x14ac:dyDescent="0.25">
      <c r="A16" s="253" t="s">
        <v>210</v>
      </c>
      <c r="B16" s="289" t="s">
        <v>31</v>
      </c>
      <c r="C16" s="304">
        <f>store!D16</f>
        <v>0</v>
      </c>
      <c r="D16" s="304">
        <f>purchase!U18</f>
        <v>0</v>
      </c>
      <c r="E16" s="303">
        <f t="shared" si="0"/>
        <v>0</v>
      </c>
      <c r="F16" s="310" t="str">
        <f t="shared" si="1"/>
        <v>×</v>
      </c>
    </row>
    <row r="17" spans="1:6" hidden="1" x14ac:dyDescent="0.25">
      <c r="A17" s="253" t="s">
        <v>28</v>
      </c>
      <c r="B17" s="289" t="s">
        <v>122</v>
      </c>
      <c r="C17" s="304">
        <f>store!D17</f>
        <v>367.1875</v>
      </c>
      <c r="D17" s="304">
        <f>purchase!U19</f>
        <v>400</v>
      </c>
      <c r="E17" s="303">
        <f t="shared" si="0"/>
        <v>32.8125</v>
      </c>
      <c r="F17" s="310" t="str">
        <f t="shared" si="1"/>
        <v>+</v>
      </c>
    </row>
    <row r="18" spans="1:6" hidden="1" x14ac:dyDescent="0.25">
      <c r="A18" s="253" t="s">
        <v>29</v>
      </c>
      <c r="B18" s="289" t="s">
        <v>9</v>
      </c>
      <c r="C18" s="304">
        <f>store!D18</f>
        <v>119.99999999999999</v>
      </c>
      <c r="D18" s="304">
        <f>purchase!U20</f>
        <v>119.99999999999999</v>
      </c>
      <c r="E18" s="303">
        <f t="shared" si="0"/>
        <v>0</v>
      </c>
      <c r="F18" s="310" t="str">
        <f t="shared" si="1"/>
        <v>×</v>
      </c>
    </row>
    <row r="19" spans="1:6" x14ac:dyDescent="0.25">
      <c r="A19" s="253" t="s">
        <v>30</v>
      </c>
      <c r="B19" s="289" t="s">
        <v>31</v>
      </c>
      <c r="C19" s="304">
        <f>store!D19</f>
        <v>59.961508186021739</v>
      </c>
      <c r="D19" s="304">
        <f>purchase!U21</f>
        <v>63</v>
      </c>
      <c r="E19" s="303">
        <f t="shared" si="0"/>
        <v>3.0384918139782613</v>
      </c>
      <c r="F19" s="310" t="str">
        <f t="shared" si="1"/>
        <v>+</v>
      </c>
    </row>
    <row r="20" spans="1:6" x14ac:dyDescent="0.25">
      <c r="A20" s="253" t="s">
        <v>32</v>
      </c>
      <c r="B20" s="289" t="s">
        <v>9</v>
      </c>
      <c r="C20" s="304">
        <f>store!D20</f>
        <v>852.80571948378952</v>
      </c>
      <c r="D20" s="304">
        <f>purchase!U22</f>
        <v>862.90322580645159</v>
      </c>
      <c r="E20" s="303">
        <f t="shared" si="0"/>
        <v>10.09750632266207</v>
      </c>
      <c r="F20" s="310" t="str">
        <f t="shared" si="1"/>
        <v>+</v>
      </c>
    </row>
    <row r="21" spans="1:6" hidden="1" x14ac:dyDescent="0.25">
      <c r="A21" s="253" t="s">
        <v>33</v>
      </c>
      <c r="B21" s="289" t="s">
        <v>9</v>
      </c>
      <c r="C21" s="304">
        <f>store!D21</f>
        <v>191.42857142857142</v>
      </c>
      <c r="D21" s="304">
        <f>purchase!U23</f>
        <v>220</v>
      </c>
      <c r="E21" s="303">
        <f t="shared" si="0"/>
        <v>28.571428571428584</v>
      </c>
      <c r="F21" s="310" t="str">
        <f t="shared" si="1"/>
        <v>+</v>
      </c>
    </row>
    <row r="22" spans="1:6" x14ac:dyDescent="0.25">
      <c r="A22" s="253" t="s">
        <v>34</v>
      </c>
      <c r="B22" s="289" t="s">
        <v>31</v>
      </c>
      <c r="C22" s="304">
        <f>store!D22</f>
        <v>2.3213038448809602</v>
      </c>
      <c r="D22" s="304">
        <f>purchase!U24</f>
        <v>2.2999999999999998</v>
      </c>
      <c r="E22" s="303">
        <f t="shared" si="0"/>
        <v>2.1303844880960376E-2</v>
      </c>
      <c r="F22" s="310" t="str">
        <f t="shared" si="1"/>
        <v>-</v>
      </c>
    </row>
    <row r="23" spans="1:6" hidden="1" x14ac:dyDescent="0.25">
      <c r="A23" s="253" t="s">
        <v>35</v>
      </c>
      <c r="B23" s="289" t="s">
        <v>31</v>
      </c>
      <c r="C23" s="304">
        <f>store!D23</f>
        <v>168.33333333333334</v>
      </c>
      <c r="D23" s="304">
        <f>purchase!U25</f>
        <v>168.33333333333334</v>
      </c>
      <c r="E23" s="303">
        <f t="shared" si="0"/>
        <v>0</v>
      </c>
      <c r="F23" s="310" t="str">
        <f t="shared" si="1"/>
        <v>×</v>
      </c>
    </row>
    <row r="24" spans="1:6" hidden="1" x14ac:dyDescent="0.25">
      <c r="A24" s="253" t="s">
        <v>36</v>
      </c>
      <c r="B24" s="289" t="s">
        <v>31</v>
      </c>
      <c r="C24" s="304">
        <f>store!D24</f>
        <v>400</v>
      </c>
      <c r="D24" s="304">
        <f>purchase!U26</f>
        <v>400</v>
      </c>
      <c r="E24" s="303">
        <f t="shared" si="0"/>
        <v>0</v>
      </c>
      <c r="F24" s="310" t="str">
        <f t="shared" si="1"/>
        <v>×</v>
      </c>
    </row>
    <row r="25" spans="1:6" hidden="1" x14ac:dyDescent="0.25">
      <c r="A25" s="253" t="s">
        <v>37</v>
      </c>
      <c r="B25" s="289" t="s">
        <v>31</v>
      </c>
      <c r="C25" s="304">
        <f>store!D25</f>
        <v>245</v>
      </c>
      <c r="D25" s="304">
        <f>purchase!U27</f>
        <v>245</v>
      </c>
      <c r="E25" s="303">
        <f t="shared" si="0"/>
        <v>0</v>
      </c>
      <c r="F25" s="310" t="str">
        <f t="shared" si="1"/>
        <v>×</v>
      </c>
    </row>
    <row r="26" spans="1:6" hidden="1" x14ac:dyDescent="0.25">
      <c r="A26" s="253" t="s">
        <v>317</v>
      </c>
      <c r="B26" s="289" t="s">
        <v>31</v>
      </c>
      <c r="C26" s="304">
        <f>store!D26</f>
        <v>0</v>
      </c>
      <c r="D26" s="304">
        <f>purchase!U28</f>
        <v>0</v>
      </c>
      <c r="E26" s="303">
        <f t="shared" si="0"/>
        <v>0</v>
      </c>
      <c r="F26" s="310" t="str">
        <f t="shared" si="1"/>
        <v>×</v>
      </c>
    </row>
    <row r="27" spans="1:6" x14ac:dyDescent="0.25">
      <c r="A27" s="253" t="s">
        <v>38</v>
      </c>
      <c r="B27" s="289" t="s">
        <v>31</v>
      </c>
      <c r="C27" s="304">
        <f>store!D27</f>
        <v>161.25</v>
      </c>
      <c r="D27" s="304">
        <f>purchase!U29</f>
        <v>161.25</v>
      </c>
      <c r="E27" s="303">
        <f t="shared" si="0"/>
        <v>0</v>
      </c>
      <c r="F27" s="310" t="str">
        <f t="shared" si="1"/>
        <v>×</v>
      </c>
    </row>
    <row r="28" spans="1:6" hidden="1" x14ac:dyDescent="0.25">
      <c r="A28" s="253" t="s">
        <v>39</v>
      </c>
      <c r="B28" s="289" t="s">
        <v>9</v>
      </c>
      <c r="C28" s="304">
        <f>store!D28</f>
        <v>104</v>
      </c>
      <c r="D28" s="304">
        <f>purchase!U30</f>
        <v>104</v>
      </c>
      <c r="E28" s="303">
        <f t="shared" si="0"/>
        <v>0</v>
      </c>
      <c r="F28" s="310" t="str">
        <f t="shared" si="1"/>
        <v>×</v>
      </c>
    </row>
    <row r="29" spans="1:6" hidden="1" x14ac:dyDescent="0.25">
      <c r="A29" s="253" t="s">
        <v>40</v>
      </c>
      <c r="B29" s="289" t="s">
        <v>9</v>
      </c>
      <c r="C29" s="304">
        <f>store!D29</f>
        <v>289090.90909090912</v>
      </c>
      <c r="D29" s="304">
        <f>purchase!U31</f>
        <v>270000</v>
      </c>
      <c r="E29" s="303">
        <f t="shared" si="0"/>
        <v>19090.909090909117</v>
      </c>
      <c r="F29" s="310" t="str">
        <f t="shared" si="1"/>
        <v>-</v>
      </c>
    </row>
    <row r="30" spans="1:6" x14ac:dyDescent="0.25">
      <c r="A30" s="253" t="s">
        <v>41</v>
      </c>
      <c r="B30" s="289" t="s">
        <v>9</v>
      </c>
      <c r="C30" s="304">
        <f>store!D30</f>
        <v>2504.5045045045049</v>
      </c>
      <c r="D30" s="304">
        <f>purchase!U32</f>
        <v>2504.5045045045049</v>
      </c>
      <c r="E30" s="303">
        <f t="shared" si="0"/>
        <v>0</v>
      </c>
      <c r="F30" s="310" t="str">
        <f t="shared" si="1"/>
        <v>×</v>
      </c>
    </row>
    <row r="31" spans="1:6" hidden="1" x14ac:dyDescent="0.25">
      <c r="A31" s="253" t="s">
        <v>42</v>
      </c>
      <c r="B31" s="289" t="s">
        <v>9</v>
      </c>
      <c r="C31" s="304">
        <f>store!D31</f>
        <v>100</v>
      </c>
      <c r="D31" s="304">
        <f>purchase!U33</f>
        <v>100</v>
      </c>
      <c r="E31" s="303">
        <f t="shared" si="0"/>
        <v>0</v>
      </c>
      <c r="F31" s="310" t="str">
        <f t="shared" si="1"/>
        <v>×</v>
      </c>
    </row>
    <row r="32" spans="1:6" hidden="1" x14ac:dyDescent="0.25">
      <c r="A32" s="253" t="s">
        <v>344</v>
      </c>
      <c r="B32" s="289" t="s">
        <v>9</v>
      </c>
      <c r="C32" s="304">
        <f>store!D32</f>
        <v>130</v>
      </c>
      <c r="D32" s="304">
        <f>purchase!U34</f>
        <v>130</v>
      </c>
      <c r="E32" s="303">
        <f t="shared" si="0"/>
        <v>0</v>
      </c>
      <c r="F32" s="310" t="str">
        <f t="shared" si="1"/>
        <v>×</v>
      </c>
    </row>
    <row r="33" spans="1:6" hidden="1" x14ac:dyDescent="0.25">
      <c r="A33" s="253" t="s">
        <v>44</v>
      </c>
      <c r="B33" s="289" t="s">
        <v>31</v>
      </c>
      <c r="C33" s="304">
        <f>store!D33</f>
        <v>0</v>
      </c>
      <c r="D33" s="304">
        <f>purchase!U35</f>
        <v>0</v>
      </c>
      <c r="E33" s="303">
        <f t="shared" si="0"/>
        <v>0</v>
      </c>
      <c r="F33" s="310" t="str">
        <f t="shared" si="1"/>
        <v>×</v>
      </c>
    </row>
    <row r="34" spans="1:6" x14ac:dyDescent="0.25">
      <c r="A34" s="253" t="s">
        <v>45</v>
      </c>
      <c r="B34" s="289" t="s">
        <v>31</v>
      </c>
      <c r="C34" s="304">
        <f>store!D34</f>
        <v>154.1923448574471</v>
      </c>
      <c r="D34" s="304">
        <f>purchase!U36</f>
        <v>154.1923448574471</v>
      </c>
      <c r="E34" s="303">
        <f t="shared" si="0"/>
        <v>0</v>
      </c>
      <c r="F34" s="310" t="str">
        <f t="shared" si="1"/>
        <v>×</v>
      </c>
    </row>
    <row r="35" spans="1:6" hidden="1" x14ac:dyDescent="0.25">
      <c r="A35" s="253" t="s">
        <v>46</v>
      </c>
      <c r="B35" s="289" t="s">
        <v>9</v>
      </c>
      <c r="C35" s="304">
        <f>store!D35</f>
        <v>158.75</v>
      </c>
      <c r="D35" s="304">
        <f>purchase!U37</f>
        <v>158.75</v>
      </c>
      <c r="E35" s="303">
        <f t="shared" si="0"/>
        <v>0</v>
      </c>
      <c r="F35" s="310" t="str">
        <f t="shared" si="1"/>
        <v>×</v>
      </c>
    </row>
    <row r="36" spans="1:6" hidden="1" x14ac:dyDescent="0.25">
      <c r="A36" s="253" t="s">
        <v>47</v>
      </c>
      <c r="B36" s="289" t="s">
        <v>9</v>
      </c>
      <c r="C36" s="304">
        <f>store!D36</f>
        <v>458.33333333333337</v>
      </c>
      <c r="D36" s="304">
        <f>purchase!U38</f>
        <v>400</v>
      </c>
      <c r="E36" s="303">
        <f t="shared" si="0"/>
        <v>58.333333333333371</v>
      </c>
      <c r="F36" s="310" t="str">
        <f t="shared" si="1"/>
        <v>-</v>
      </c>
    </row>
    <row r="37" spans="1:6" hidden="1" x14ac:dyDescent="0.25">
      <c r="A37" s="253" t="s">
        <v>281</v>
      </c>
      <c r="B37" s="289" t="s">
        <v>9</v>
      </c>
      <c r="C37" s="304">
        <f>store!D37</f>
        <v>0</v>
      </c>
      <c r="D37" s="304">
        <f>purchase!U39</f>
        <v>0</v>
      </c>
      <c r="E37" s="303">
        <f t="shared" si="0"/>
        <v>0</v>
      </c>
      <c r="F37" s="310" t="str">
        <f t="shared" si="1"/>
        <v>×</v>
      </c>
    </row>
    <row r="38" spans="1:6" hidden="1" x14ac:dyDescent="0.25">
      <c r="A38" s="253" t="s">
        <v>48</v>
      </c>
      <c r="B38" s="289" t="s">
        <v>31</v>
      </c>
      <c r="C38" s="304">
        <f>store!D38</f>
        <v>120</v>
      </c>
      <c r="D38" s="304">
        <f>purchase!U40</f>
        <v>120</v>
      </c>
      <c r="E38" s="303">
        <f t="shared" si="0"/>
        <v>0</v>
      </c>
      <c r="F38" s="310" t="str">
        <f t="shared" si="1"/>
        <v>×</v>
      </c>
    </row>
    <row r="39" spans="1:6" hidden="1" x14ac:dyDescent="0.25">
      <c r="A39" s="253" t="s">
        <v>49</v>
      </c>
      <c r="B39" s="289" t="s">
        <v>9</v>
      </c>
      <c r="C39" s="304">
        <f>store!D39</f>
        <v>68.333333333333329</v>
      </c>
      <c r="D39" s="304">
        <f>purchase!U41</f>
        <v>60</v>
      </c>
      <c r="E39" s="303">
        <f t="shared" si="0"/>
        <v>8.3333333333333286</v>
      </c>
      <c r="F39" s="310" t="str">
        <f t="shared" si="1"/>
        <v>-</v>
      </c>
    </row>
    <row r="40" spans="1:6" hidden="1" x14ac:dyDescent="0.25">
      <c r="A40" s="253" t="s">
        <v>50</v>
      </c>
      <c r="B40" s="289" t="s">
        <v>31</v>
      </c>
      <c r="C40" s="304">
        <f>store!D40</f>
        <v>93.571428571428569</v>
      </c>
      <c r="D40" s="304">
        <f>purchase!U42</f>
        <v>93.571428571428569</v>
      </c>
      <c r="E40" s="303">
        <f t="shared" si="0"/>
        <v>0</v>
      </c>
      <c r="F40" s="310" t="str">
        <f t="shared" si="1"/>
        <v>×</v>
      </c>
    </row>
    <row r="41" spans="1:6" hidden="1" x14ac:dyDescent="0.25">
      <c r="A41" s="253" t="s">
        <v>329</v>
      </c>
      <c r="B41" s="289" t="s">
        <v>31</v>
      </c>
      <c r="C41" s="304">
        <f>store!D41</f>
        <v>8</v>
      </c>
      <c r="D41" s="304">
        <f>purchase!U43</f>
        <v>8</v>
      </c>
      <c r="E41" s="303">
        <f t="shared" si="0"/>
        <v>0</v>
      </c>
      <c r="F41" s="310" t="str">
        <f t="shared" si="1"/>
        <v>×</v>
      </c>
    </row>
    <row r="42" spans="1:6" hidden="1" x14ac:dyDescent="0.25">
      <c r="A42" s="253" t="s">
        <v>51</v>
      </c>
      <c r="B42" s="289" t="s">
        <v>31</v>
      </c>
      <c r="C42" s="304">
        <f>store!D42</f>
        <v>0</v>
      </c>
      <c r="D42" s="304">
        <f>purchase!U44</f>
        <v>0</v>
      </c>
      <c r="E42" s="303">
        <f t="shared" si="0"/>
        <v>0</v>
      </c>
      <c r="F42" s="310" t="str">
        <f t="shared" si="1"/>
        <v>×</v>
      </c>
    </row>
    <row r="43" spans="1:6" x14ac:dyDescent="0.25">
      <c r="A43" s="253" t="s">
        <v>282</v>
      </c>
      <c r="B43" s="289" t="s">
        <v>31</v>
      </c>
      <c r="C43" s="304">
        <f>store!D43</f>
        <v>0.60014919995395422</v>
      </c>
      <c r="D43" s="304">
        <f>purchase!U45</f>
        <v>0.60014919995395422</v>
      </c>
      <c r="E43" s="303">
        <f t="shared" si="0"/>
        <v>0</v>
      </c>
      <c r="F43" s="310" t="str">
        <f t="shared" si="1"/>
        <v>×</v>
      </c>
    </row>
    <row r="44" spans="1:6" hidden="1" x14ac:dyDescent="0.25">
      <c r="A44" s="253" t="s">
        <v>52</v>
      </c>
      <c r="B44" s="289" t="s">
        <v>31</v>
      </c>
      <c r="C44" s="304">
        <f>store!D44</f>
        <v>20</v>
      </c>
      <c r="D44" s="304">
        <f>purchase!U46</f>
        <v>20</v>
      </c>
      <c r="E44" s="303">
        <f t="shared" si="0"/>
        <v>0</v>
      </c>
      <c r="F44" s="310" t="str">
        <f t="shared" si="1"/>
        <v>×</v>
      </c>
    </row>
    <row r="45" spans="1:6" x14ac:dyDescent="0.25">
      <c r="A45" s="253" t="s">
        <v>343</v>
      </c>
      <c r="B45" s="289" t="s">
        <v>31</v>
      </c>
      <c r="C45" s="304">
        <f>store!D45</f>
        <v>10.298931348028537</v>
      </c>
      <c r="D45" s="304">
        <f>purchase!U47</f>
        <v>10</v>
      </c>
      <c r="E45" s="303">
        <f t="shared" si="0"/>
        <v>0.29893134802853716</v>
      </c>
      <c r="F45" s="310" t="str">
        <f t="shared" si="1"/>
        <v>-</v>
      </c>
    </row>
    <row r="46" spans="1:6" hidden="1" x14ac:dyDescent="0.25">
      <c r="A46" s="253" t="s">
        <v>53</v>
      </c>
      <c r="B46" s="289" t="s">
        <v>31</v>
      </c>
      <c r="C46" s="304">
        <f>store!D46</f>
        <v>3.8032542527166182</v>
      </c>
      <c r="D46" s="304">
        <f>purchase!U48</f>
        <v>3.8032542527166182</v>
      </c>
      <c r="E46" s="303">
        <f t="shared" si="0"/>
        <v>0</v>
      </c>
      <c r="F46" s="310" t="str">
        <f t="shared" si="1"/>
        <v>×</v>
      </c>
    </row>
    <row r="47" spans="1:6" hidden="1" x14ac:dyDescent="0.25">
      <c r="A47" s="253" t="s">
        <v>54</v>
      </c>
      <c r="B47" s="289" t="s">
        <v>31</v>
      </c>
      <c r="C47" s="304">
        <f>store!D47</f>
        <v>2.1545454545454548</v>
      </c>
      <c r="D47" s="304">
        <f>purchase!U49</f>
        <v>2.1545454545454548</v>
      </c>
      <c r="E47" s="303">
        <f t="shared" si="0"/>
        <v>0</v>
      </c>
      <c r="F47" s="310" t="str">
        <f t="shared" si="1"/>
        <v>×</v>
      </c>
    </row>
    <row r="48" spans="1:6" hidden="1" x14ac:dyDescent="0.25">
      <c r="A48" s="253" t="s">
        <v>55</v>
      </c>
      <c r="B48" s="289" t="s">
        <v>31</v>
      </c>
      <c r="C48" s="304">
        <f>store!D48</f>
        <v>3.3</v>
      </c>
      <c r="D48" s="304">
        <f>purchase!U50</f>
        <v>2.2000000000000002</v>
      </c>
      <c r="E48" s="303">
        <f t="shared" si="0"/>
        <v>1.0999999999999996</v>
      </c>
      <c r="F48" s="310" t="str">
        <f t="shared" si="1"/>
        <v>-</v>
      </c>
    </row>
    <row r="49" spans="1:6" hidden="1" x14ac:dyDescent="0.25">
      <c r="A49" s="253" t="s">
        <v>56</v>
      </c>
      <c r="B49" s="289" t="s">
        <v>31</v>
      </c>
      <c r="C49" s="304">
        <f>store!D49</f>
        <v>0</v>
      </c>
      <c r="D49" s="304">
        <f>purchase!U51</f>
        <v>0</v>
      </c>
      <c r="E49" s="303">
        <f t="shared" si="0"/>
        <v>0</v>
      </c>
      <c r="F49" s="310" t="str">
        <f t="shared" si="1"/>
        <v>×</v>
      </c>
    </row>
    <row r="50" spans="1:6" hidden="1" x14ac:dyDescent="0.25">
      <c r="A50" s="253" t="s">
        <v>58</v>
      </c>
      <c r="B50" s="289" t="s">
        <v>31</v>
      </c>
      <c r="C50" s="304">
        <f>store!D50</f>
        <v>50</v>
      </c>
      <c r="D50" s="304">
        <f>purchase!U52</f>
        <v>60</v>
      </c>
      <c r="E50" s="303">
        <f t="shared" si="0"/>
        <v>10</v>
      </c>
      <c r="F50" s="310" t="str">
        <f t="shared" si="1"/>
        <v>+</v>
      </c>
    </row>
    <row r="51" spans="1:6" hidden="1" x14ac:dyDescent="0.25">
      <c r="A51" s="253" t="s">
        <v>59</v>
      </c>
      <c r="B51" s="289" t="s">
        <v>31</v>
      </c>
      <c r="C51" s="304">
        <f>store!D51</f>
        <v>90</v>
      </c>
      <c r="D51" s="304">
        <f>purchase!U53</f>
        <v>80</v>
      </c>
      <c r="E51" s="303">
        <f t="shared" si="0"/>
        <v>10</v>
      </c>
      <c r="F51" s="310" t="str">
        <f t="shared" si="1"/>
        <v>-</v>
      </c>
    </row>
    <row r="52" spans="1:6" hidden="1" x14ac:dyDescent="0.25">
      <c r="A52" s="253" t="s">
        <v>60</v>
      </c>
      <c r="B52" s="289" t="s">
        <v>61</v>
      </c>
      <c r="C52" s="304">
        <f>store!D52</f>
        <v>30</v>
      </c>
      <c r="D52" s="304">
        <f>purchase!U54</f>
        <v>30</v>
      </c>
      <c r="E52" s="303">
        <f t="shared" si="0"/>
        <v>0</v>
      </c>
      <c r="F52" s="310" t="str">
        <f t="shared" si="1"/>
        <v>×</v>
      </c>
    </row>
    <row r="53" spans="1:6" hidden="1" x14ac:dyDescent="0.25">
      <c r="A53" s="253" t="s">
        <v>62</v>
      </c>
      <c r="B53" s="289" t="s">
        <v>31</v>
      </c>
      <c r="C53" s="304">
        <f>store!D53</f>
        <v>1.4697947214076246</v>
      </c>
      <c r="D53" s="304">
        <f>purchase!U55</f>
        <v>1.4697947214076246</v>
      </c>
      <c r="E53" s="303">
        <f t="shared" si="0"/>
        <v>0</v>
      </c>
      <c r="F53" s="310" t="str">
        <f t="shared" si="1"/>
        <v>×</v>
      </c>
    </row>
    <row r="54" spans="1:6" hidden="1" x14ac:dyDescent="0.25">
      <c r="A54" s="253" t="s">
        <v>63</v>
      </c>
      <c r="B54" s="289" t="s">
        <v>31</v>
      </c>
      <c r="C54" s="304">
        <f>store!D54</f>
        <v>0.88</v>
      </c>
      <c r="D54" s="304">
        <f>purchase!U56</f>
        <v>0.88</v>
      </c>
      <c r="E54" s="303">
        <f t="shared" si="0"/>
        <v>0</v>
      </c>
      <c r="F54" s="310" t="str">
        <f t="shared" si="1"/>
        <v>×</v>
      </c>
    </row>
    <row r="55" spans="1:6" hidden="1" x14ac:dyDescent="0.25">
      <c r="A55" s="253" t="s">
        <v>64</v>
      </c>
      <c r="B55" s="289" t="s">
        <v>31</v>
      </c>
      <c r="C55" s="304">
        <f>store!D55</f>
        <v>0.4</v>
      </c>
      <c r="D55" s="304">
        <f>purchase!U57</f>
        <v>0.4</v>
      </c>
      <c r="E55" s="303">
        <f t="shared" si="0"/>
        <v>0</v>
      </c>
      <c r="F55" s="310" t="str">
        <f t="shared" si="1"/>
        <v>×</v>
      </c>
    </row>
    <row r="56" spans="1:6" x14ac:dyDescent="0.25">
      <c r="A56" s="253" t="s">
        <v>65</v>
      </c>
      <c r="B56" s="289" t="s">
        <v>31</v>
      </c>
      <c r="C56" s="304">
        <f>store!D56</f>
        <v>16.587301587301589</v>
      </c>
      <c r="D56" s="304">
        <f>purchase!U58</f>
        <v>18.96875</v>
      </c>
      <c r="E56" s="303">
        <f t="shared" si="0"/>
        <v>2.3814484126984112</v>
      </c>
      <c r="F56" s="310" t="str">
        <f t="shared" si="1"/>
        <v>+</v>
      </c>
    </row>
    <row r="57" spans="1:6" hidden="1" x14ac:dyDescent="0.25">
      <c r="A57" s="253" t="s">
        <v>66</v>
      </c>
      <c r="B57" s="289" t="s">
        <v>67</v>
      </c>
      <c r="C57" s="304">
        <f>store!D57</f>
        <v>563.63636363636363</v>
      </c>
      <c r="D57" s="304">
        <f>purchase!U59</f>
        <v>800</v>
      </c>
      <c r="E57" s="303">
        <f t="shared" si="0"/>
        <v>236.36363636363637</v>
      </c>
      <c r="F57" s="310" t="str">
        <f t="shared" si="1"/>
        <v>+</v>
      </c>
    </row>
    <row r="58" spans="1:6" x14ac:dyDescent="0.25">
      <c r="A58" s="253" t="s">
        <v>68</v>
      </c>
      <c r="B58" s="289" t="s">
        <v>31</v>
      </c>
      <c r="C58" s="304">
        <f>store!D58</f>
        <v>134.23324918670784</v>
      </c>
      <c r="D58" s="304">
        <f>purchase!U60</f>
        <v>134.23324918670784</v>
      </c>
      <c r="E58" s="303">
        <f t="shared" si="0"/>
        <v>0</v>
      </c>
      <c r="F58" s="310" t="str">
        <f t="shared" si="1"/>
        <v>×</v>
      </c>
    </row>
    <row r="59" spans="1:6" hidden="1" x14ac:dyDescent="0.25">
      <c r="A59" s="253" t="s">
        <v>69</v>
      </c>
      <c r="B59" s="289" t="s">
        <v>31</v>
      </c>
      <c r="C59" s="304">
        <f>store!D59</f>
        <v>120</v>
      </c>
      <c r="D59" s="304">
        <f>purchase!U61</f>
        <v>150</v>
      </c>
      <c r="E59" s="303">
        <f t="shared" si="0"/>
        <v>30</v>
      </c>
      <c r="F59" s="310" t="str">
        <f t="shared" si="1"/>
        <v>+</v>
      </c>
    </row>
    <row r="60" spans="1:6" x14ac:dyDescent="0.25">
      <c r="A60" s="253" t="s">
        <v>70</v>
      </c>
      <c r="B60" s="289" t="s">
        <v>26</v>
      </c>
      <c r="C60" s="304">
        <f>store!D60</f>
        <v>103.2916887034534</v>
      </c>
      <c r="D60" s="304">
        <f>purchase!U62</f>
        <v>90</v>
      </c>
      <c r="E60" s="303">
        <f t="shared" si="0"/>
        <v>13.291688703453403</v>
      </c>
      <c r="F60" s="310" t="str">
        <f t="shared" si="1"/>
        <v>-</v>
      </c>
    </row>
    <row r="61" spans="1:6" x14ac:dyDescent="0.25">
      <c r="A61" s="253" t="s">
        <v>71</v>
      </c>
      <c r="B61" s="289" t="s">
        <v>9</v>
      </c>
      <c r="C61" s="304">
        <f>store!D61</f>
        <v>637.10019406717004</v>
      </c>
      <c r="D61" s="304">
        <f>purchase!U63</f>
        <v>593.33333333333337</v>
      </c>
      <c r="E61" s="303">
        <f t="shared" si="0"/>
        <v>43.766860733836666</v>
      </c>
      <c r="F61" s="310" t="str">
        <f t="shared" si="1"/>
        <v>-</v>
      </c>
    </row>
    <row r="62" spans="1:6" hidden="1" x14ac:dyDescent="0.25">
      <c r="A62" s="253" t="s">
        <v>72</v>
      </c>
      <c r="B62" s="289" t="s">
        <v>9</v>
      </c>
      <c r="C62" s="304">
        <f>store!D62</f>
        <v>648.23529411764707</v>
      </c>
      <c r="D62" s="304">
        <f>purchase!U64</f>
        <v>611.11111111111109</v>
      </c>
      <c r="E62" s="303">
        <f t="shared" si="0"/>
        <v>37.124183006535986</v>
      </c>
      <c r="F62" s="310" t="str">
        <f t="shared" si="1"/>
        <v>-</v>
      </c>
    </row>
    <row r="63" spans="1:6" hidden="1" x14ac:dyDescent="0.25">
      <c r="A63" s="253" t="s">
        <v>73</v>
      </c>
      <c r="B63" s="289" t="s">
        <v>9</v>
      </c>
      <c r="C63" s="304">
        <f>store!D63</f>
        <v>400</v>
      </c>
      <c r="D63" s="304">
        <f>purchase!U65</f>
        <v>400</v>
      </c>
      <c r="E63" s="303">
        <f t="shared" si="0"/>
        <v>0</v>
      </c>
      <c r="F63" s="310" t="str">
        <f t="shared" si="1"/>
        <v>×</v>
      </c>
    </row>
    <row r="64" spans="1:6" hidden="1" x14ac:dyDescent="0.25">
      <c r="A64" s="253" t="s">
        <v>74</v>
      </c>
      <c r="B64" s="289" t="s">
        <v>9</v>
      </c>
      <c r="C64" s="304">
        <f>store!D64</f>
        <v>220</v>
      </c>
      <c r="D64" s="304">
        <f>purchase!U66</f>
        <v>220</v>
      </c>
      <c r="E64" s="303">
        <f t="shared" si="0"/>
        <v>0</v>
      </c>
      <c r="F64" s="310" t="str">
        <f t="shared" si="1"/>
        <v>×</v>
      </c>
    </row>
    <row r="65" spans="1:6" x14ac:dyDescent="0.25">
      <c r="A65" s="253" t="s">
        <v>75</v>
      </c>
      <c r="B65" s="289" t="s">
        <v>9</v>
      </c>
      <c r="C65" s="304">
        <f>store!D65</f>
        <v>765.63465321068634</v>
      </c>
      <c r="D65" s="304">
        <f>purchase!U67</f>
        <v>720</v>
      </c>
      <c r="E65" s="303">
        <f t="shared" si="0"/>
        <v>45.634653210686338</v>
      </c>
      <c r="F65" s="310" t="str">
        <f t="shared" si="1"/>
        <v>-</v>
      </c>
    </row>
    <row r="66" spans="1:6" x14ac:dyDescent="0.25">
      <c r="A66" s="253" t="s">
        <v>76</v>
      </c>
      <c r="B66" s="289" t="s">
        <v>31</v>
      </c>
      <c r="C66" s="304">
        <f>store!D66</f>
        <v>15.495782119666048</v>
      </c>
      <c r="D66" s="304">
        <f>purchase!U68</f>
        <v>15</v>
      </c>
      <c r="E66" s="303">
        <f t="shared" si="0"/>
        <v>0.4957821196660479</v>
      </c>
      <c r="F66" s="310" t="str">
        <f t="shared" si="1"/>
        <v>-</v>
      </c>
    </row>
    <row r="67" spans="1:6" x14ac:dyDescent="0.25">
      <c r="A67" s="253" t="s">
        <v>77</v>
      </c>
      <c r="B67" s="289" t="s">
        <v>31</v>
      </c>
      <c r="C67" s="304">
        <f>store!D67</f>
        <v>15.50016951942067</v>
      </c>
      <c r="D67" s="304">
        <f>purchase!U69</f>
        <v>15</v>
      </c>
      <c r="E67" s="303">
        <f t="shared" si="0"/>
        <v>0.50016951942066967</v>
      </c>
      <c r="F67" s="310" t="str">
        <f t="shared" si="1"/>
        <v>-</v>
      </c>
    </row>
    <row r="68" spans="1:6" x14ac:dyDescent="0.25">
      <c r="A68" s="253" t="s">
        <v>78</v>
      </c>
      <c r="B68" s="289" t="s">
        <v>9</v>
      </c>
      <c r="C68" s="304">
        <f>store!D68</f>
        <v>4017.6433419398418</v>
      </c>
      <c r="D68" s="304">
        <f>purchase!U70</f>
        <v>5500</v>
      </c>
      <c r="E68" s="303">
        <f t="shared" ref="E68:E131" si="2">ABS(C68-D68)</f>
        <v>1482.3566580601582</v>
      </c>
      <c r="F68" s="310" t="str">
        <f t="shared" ref="F68:F131" si="3">IF(C68-D68=0, "×", IF(C68-D68&lt;0, "+", "-"))</f>
        <v>+</v>
      </c>
    </row>
    <row r="69" spans="1:6" hidden="1" x14ac:dyDescent="0.25">
      <c r="A69" s="253" t="s">
        <v>79</v>
      </c>
      <c r="B69" s="289" t="s">
        <v>9</v>
      </c>
      <c r="C69" s="304">
        <f>store!D69</f>
        <v>563.63636363636363</v>
      </c>
      <c r="D69" s="304">
        <f>purchase!U71</f>
        <v>500</v>
      </c>
      <c r="E69" s="303">
        <f t="shared" si="2"/>
        <v>63.636363636363626</v>
      </c>
      <c r="F69" s="310" t="str">
        <f t="shared" si="3"/>
        <v>-</v>
      </c>
    </row>
    <row r="70" spans="1:6" hidden="1" x14ac:dyDescent="0.25">
      <c r="A70" s="253" t="s">
        <v>80</v>
      </c>
      <c r="B70" s="289" t="s">
        <v>9</v>
      </c>
      <c r="C70" s="304">
        <f>store!D70</f>
        <v>1540</v>
      </c>
      <c r="D70" s="304">
        <f>purchase!U72</f>
        <v>1600</v>
      </c>
      <c r="E70" s="303">
        <f t="shared" si="2"/>
        <v>60</v>
      </c>
      <c r="F70" s="310" t="str">
        <f t="shared" si="3"/>
        <v>+</v>
      </c>
    </row>
    <row r="71" spans="1:6" hidden="1" x14ac:dyDescent="0.25">
      <c r="A71" s="253" t="s">
        <v>81</v>
      </c>
      <c r="B71" s="289" t="s">
        <v>31</v>
      </c>
      <c r="C71" s="304">
        <f>store!D71</f>
        <v>8.3333333333333339</v>
      </c>
      <c r="D71" s="304">
        <f>purchase!U73</f>
        <v>10</v>
      </c>
      <c r="E71" s="303">
        <f t="shared" si="2"/>
        <v>1.6666666666666661</v>
      </c>
      <c r="F71" s="310" t="str">
        <f t="shared" si="3"/>
        <v>+</v>
      </c>
    </row>
    <row r="72" spans="1:6" x14ac:dyDescent="0.25">
      <c r="A72" s="253" t="s">
        <v>82</v>
      </c>
      <c r="B72" s="289" t="s">
        <v>9</v>
      </c>
      <c r="C72" s="304">
        <f>store!D72</f>
        <v>672.4113430583501</v>
      </c>
      <c r="D72" s="304">
        <f>purchase!U74</f>
        <v>680</v>
      </c>
      <c r="E72" s="303">
        <f t="shared" si="2"/>
        <v>7.5886569416499015</v>
      </c>
      <c r="F72" s="310" t="str">
        <f t="shared" si="3"/>
        <v>+</v>
      </c>
    </row>
    <row r="73" spans="1:6" x14ac:dyDescent="0.25">
      <c r="A73" s="253" t="s">
        <v>83</v>
      </c>
      <c r="B73" s="289" t="s">
        <v>9</v>
      </c>
      <c r="C73" s="304">
        <f>store!D73</f>
        <v>535.05852017232166</v>
      </c>
      <c r="D73" s="304">
        <f>purchase!U75</f>
        <v>520</v>
      </c>
      <c r="E73" s="303">
        <f t="shared" si="2"/>
        <v>15.058520172321664</v>
      </c>
      <c r="F73" s="310" t="str">
        <f t="shared" si="3"/>
        <v>-</v>
      </c>
    </row>
    <row r="74" spans="1:6" hidden="1" x14ac:dyDescent="0.25">
      <c r="A74" s="253" t="s">
        <v>84</v>
      </c>
      <c r="B74" s="289" t="s">
        <v>9</v>
      </c>
      <c r="C74" s="304">
        <f>store!D74</f>
        <v>0</v>
      </c>
      <c r="D74" s="304">
        <f>purchase!U76</f>
        <v>0</v>
      </c>
      <c r="E74" s="303">
        <f t="shared" si="2"/>
        <v>0</v>
      </c>
      <c r="F74" s="310" t="str">
        <f t="shared" si="3"/>
        <v>×</v>
      </c>
    </row>
    <row r="75" spans="1:6" hidden="1" x14ac:dyDescent="0.25">
      <c r="A75" s="253" t="s">
        <v>305</v>
      </c>
      <c r="B75" s="289" t="s">
        <v>9</v>
      </c>
      <c r="C75" s="304">
        <f>store!D75</f>
        <v>1279.5652173913043</v>
      </c>
      <c r="D75" s="304">
        <f>purchase!U77</f>
        <v>1400</v>
      </c>
      <c r="E75" s="303">
        <f t="shared" si="2"/>
        <v>120.43478260869574</v>
      </c>
      <c r="F75" s="310" t="str">
        <f t="shared" si="3"/>
        <v>+</v>
      </c>
    </row>
    <row r="76" spans="1:6" hidden="1" x14ac:dyDescent="0.25">
      <c r="A76" s="253" t="s">
        <v>85</v>
      </c>
      <c r="B76" s="289" t="s">
        <v>9</v>
      </c>
      <c r="C76" s="304">
        <f>store!D76</f>
        <v>1825</v>
      </c>
      <c r="D76" s="304">
        <f>purchase!U78</f>
        <v>1825</v>
      </c>
      <c r="E76" s="303">
        <f t="shared" si="2"/>
        <v>0</v>
      </c>
      <c r="F76" s="310" t="str">
        <f t="shared" si="3"/>
        <v>×</v>
      </c>
    </row>
    <row r="77" spans="1:6" x14ac:dyDescent="0.25">
      <c r="A77" s="253" t="s">
        <v>86</v>
      </c>
      <c r="B77" s="289" t="s">
        <v>9</v>
      </c>
      <c r="C77" s="304">
        <f>store!D77</f>
        <v>3335.8072916666665</v>
      </c>
      <c r="D77" s="304">
        <f>purchase!U79</f>
        <v>3500</v>
      </c>
      <c r="E77" s="303">
        <f t="shared" si="2"/>
        <v>164.19270833333348</v>
      </c>
      <c r="F77" s="310" t="str">
        <f t="shared" si="3"/>
        <v>+</v>
      </c>
    </row>
    <row r="78" spans="1:6" hidden="1" x14ac:dyDescent="0.25">
      <c r="A78" s="253" t="s">
        <v>87</v>
      </c>
      <c r="B78" s="289" t="s">
        <v>9</v>
      </c>
      <c r="C78" s="304">
        <f>store!D78</f>
        <v>180</v>
      </c>
      <c r="D78" s="304">
        <f>purchase!U80</f>
        <v>300</v>
      </c>
      <c r="E78" s="303">
        <f t="shared" si="2"/>
        <v>120</v>
      </c>
      <c r="F78" s="310" t="str">
        <f t="shared" si="3"/>
        <v>+</v>
      </c>
    </row>
    <row r="79" spans="1:6" x14ac:dyDescent="0.25">
      <c r="A79" s="253" t="s">
        <v>88</v>
      </c>
      <c r="B79" s="289" t="s">
        <v>9</v>
      </c>
      <c r="C79" s="304">
        <f>store!D79</f>
        <v>272.72727272727269</v>
      </c>
      <c r="D79" s="304">
        <f>purchase!U81</f>
        <v>272.72727272727269</v>
      </c>
      <c r="E79" s="303">
        <f t="shared" si="2"/>
        <v>0</v>
      </c>
      <c r="F79" s="310" t="str">
        <f t="shared" si="3"/>
        <v>×</v>
      </c>
    </row>
    <row r="80" spans="1:6" x14ac:dyDescent="0.25">
      <c r="A80" s="253" t="s">
        <v>89</v>
      </c>
      <c r="B80" s="289" t="s">
        <v>9</v>
      </c>
      <c r="C80" s="304">
        <f>store!D80</f>
        <v>159.82993197278913</v>
      </c>
      <c r="D80" s="304">
        <f>purchase!U82</f>
        <v>159.23076923076923</v>
      </c>
      <c r="E80" s="303">
        <f t="shared" si="2"/>
        <v>0.5991627420198995</v>
      </c>
      <c r="F80" s="310" t="str">
        <f t="shared" si="3"/>
        <v>-</v>
      </c>
    </row>
    <row r="81" spans="1:6" hidden="1" x14ac:dyDescent="0.25">
      <c r="A81" s="253" t="s">
        <v>90</v>
      </c>
      <c r="B81" s="289" t="s">
        <v>9</v>
      </c>
      <c r="C81" s="304">
        <f>store!D81</f>
        <v>1320</v>
      </c>
      <c r="D81" s="304">
        <f>purchase!U83</f>
        <v>1320</v>
      </c>
      <c r="E81" s="303">
        <f t="shared" si="2"/>
        <v>0</v>
      </c>
      <c r="F81" s="310" t="str">
        <f t="shared" si="3"/>
        <v>×</v>
      </c>
    </row>
    <row r="82" spans="1:6" hidden="1" x14ac:dyDescent="0.25">
      <c r="A82" s="253" t="s">
        <v>283</v>
      </c>
      <c r="B82" s="289" t="s">
        <v>9</v>
      </c>
      <c r="C82" s="304">
        <f>store!D82</f>
        <v>160</v>
      </c>
      <c r="D82" s="304">
        <f>purchase!U84</f>
        <v>160</v>
      </c>
      <c r="E82" s="303">
        <f t="shared" si="2"/>
        <v>0</v>
      </c>
      <c r="F82" s="310" t="str">
        <f t="shared" si="3"/>
        <v>×</v>
      </c>
    </row>
    <row r="83" spans="1:6" x14ac:dyDescent="0.25">
      <c r="A83" s="253" t="s">
        <v>249</v>
      </c>
      <c r="B83" s="289" t="s">
        <v>9</v>
      </c>
      <c r="C83" s="304">
        <f>store!D83</f>
        <v>2900</v>
      </c>
      <c r="D83" s="304">
        <f>purchase!U85</f>
        <v>2900</v>
      </c>
      <c r="E83" s="303">
        <f t="shared" si="2"/>
        <v>0</v>
      </c>
      <c r="F83" s="310" t="str">
        <f t="shared" si="3"/>
        <v>×</v>
      </c>
    </row>
    <row r="84" spans="1:6" x14ac:dyDescent="0.25">
      <c r="A84" s="253" t="s">
        <v>91</v>
      </c>
      <c r="B84" s="289" t="s">
        <v>9</v>
      </c>
      <c r="C84" s="304">
        <f>store!D84</f>
        <v>2570.3244566880926</v>
      </c>
      <c r="D84" s="304">
        <f>purchase!U86</f>
        <v>2570.3244566880926</v>
      </c>
      <c r="E84" s="303">
        <f t="shared" si="2"/>
        <v>0</v>
      </c>
      <c r="F84" s="310" t="str">
        <f t="shared" si="3"/>
        <v>×</v>
      </c>
    </row>
    <row r="85" spans="1:6" x14ac:dyDescent="0.25">
      <c r="A85" s="253" t="s">
        <v>92</v>
      </c>
      <c r="B85" s="289" t="s">
        <v>9</v>
      </c>
      <c r="C85" s="304">
        <f>store!D85</f>
        <v>287.14285714285717</v>
      </c>
      <c r="D85" s="304">
        <f>purchase!U87</f>
        <v>287.14285714285717</v>
      </c>
      <c r="E85" s="303">
        <f t="shared" si="2"/>
        <v>0</v>
      </c>
      <c r="F85" s="310" t="str">
        <f t="shared" si="3"/>
        <v>×</v>
      </c>
    </row>
    <row r="86" spans="1:6" x14ac:dyDescent="0.25">
      <c r="A86" s="253" t="s">
        <v>288</v>
      </c>
      <c r="B86" s="289" t="s">
        <v>9</v>
      </c>
      <c r="C86" s="304">
        <f>store!D86</f>
        <v>1590.3540416698308</v>
      </c>
      <c r="D86" s="304">
        <f>purchase!U88</f>
        <v>1400</v>
      </c>
      <c r="E86" s="303">
        <f t="shared" si="2"/>
        <v>190.35404166983085</v>
      </c>
      <c r="F86" s="310" t="str">
        <f t="shared" si="3"/>
        <v>-</v>
      </c>
    </row>
    <row r="87" spans="1:6" x14ac:dyDescent="0.25">
      <c r="A87" s="253" t="s">
        <v>93</v>
      </c>
      <c r="B87" s="289" t="s">
        <v>9</v>
      </c>
      <c r="C87" s="304">
        <f>store!D87</f>
        <v>65.94017094017093</v>
      </c>
      <c r="D87" s="304">
        <f>purchase!U89</f>
        <v>65.94017094017093</v>
      </c>
      <c r="E87" s="303">
        <f t="shared" si="2"/>
        <v>0</v>
      </c>
      <c r="F87" s="310" t="str">
        <f t="shared" si="3"/>
        <v>×</v>
      </c>
    </row>
    <row r="88" spans="1:6" x14ac:dyDescent="0.25">
      <c r="A88" s="253" t="s">
        <v>94</v>
      </c>
      <c r="B88" s="289" t="s">
        <v>9</v>
      </c>
      <c r="C88" s="304">
        <f>store!D88</f>
        <v>125.62222222222222</v>
      </c>
      <c r="D88" s="304">
        <f>purchase!U90</f>
        <v>125.62222222222222</v>
      </c>
      <c r="E88" s="303">
        <f t="shared" si="2"/>
        <v>0</v>
      </c>
      <c r="F88" s="310" t="str">
        <f t="shared" si="3"/>
        <v>×</v>
      </c>
    </row>
    <row r="89" spans="1:6" hidden="1" x14ac:dyDescent="0.25">
      <c r="A89" s="253" t="s">
        <v>95</v>
      </c>
      <c r="B89" s="289" t="s">
        <v>31</v>
      </c>
      <c r="C89" s="304">
        <f>store!D89</f>
        <v>10.383116883116884</v>
      </c>
      <c r="D89" s="304">
        <f>purchase!U91</f>
        <v>10.5</v>
      </c>
      <c r="E89" s="303">
        <f t="shared" si="2"/>
        <v>0.11688311688311614</v>
      </c>
      <c r="F89" s="310" t="str">
        <f t="shared" si="3"/>
        <v>+</v>
      </c>
    </row>
    <row r="90" spans="1:6" hidden="1" x14ac:dyDescent="0.25">
      <c r="A90" s="253" t="s">
        <v>345</v>
      </c>
      <c r="B90" s="289" t="s">
        <v>31</v>
      </c>
      <c r="C90" s="304">
        <f>store!D90</f>
        <v>21</v>
      </c>
      <c r="D90" s="304">
        <f>purchase!U92</f>
        <v>21</v>
      </c>
      <c r="E90" s="303">
        <f t="shared" si="2"/>
        <v>0</v>
      </c>
      <c r="F90" s="310" t="str">
        <f t="shared" si="3"/>
        <v>×</v>
      </c>
    </row>
    <row r="91" spans="1:6" hidden="1" x14ac:dyDescent="0.25">
      <c r="A91" s="253" t="s">
        <v>97</v>
      </c>
      <c r="B91" s="289" t="s">
        <v>31</v>
      </c>
      <c r="C91" s="304">
        <f>store!D91</f>
        <v>347.5</v>
      </c>
      <c r="D91" s="304">
        <f>purchase!U93</f>
        <v>347.5</v>
      </c>
      <c r="E91" s="303">
        <f t="shared" si="2"/>
        <v>0</v>
      </c>
      <c r="F91" s="310" t="str">
        <f t="shared" si="3"/>
        <v>×</v>
      </c>
    </row>
    <row r="92" spans="1:6" hidden="1" x14ac:dyDescent="0.25">
      <c r="A92" s="253" t="s">
        <v>98</v>
      </c>
      <c r="B92" s="289" t="s">
        <v>9</v>
      </c>
      <c r="C92" s="304">
        <f>store!D92</f>
        <v>219.58041958041954</v>
      </c>
      <c r="D92" s="304">
        <f>purchase!U94</f>
        <v>219.58041958041954</v>
      </c>
      <c r="E92" s="303">
        <f t="shared" si="2"/>
        <v>0</v>
      </c>
      <c r="F92" s="310" t="str">
        <f t="shared" si="3"/>
        <v>×</v>
      </c>
    </row>
    <row r="93" spans="1:6" hidden="1" x14ac:dyDescent="0.25">
      <c r="A93" s="253" t="s">
        <v>99</v>
      </c>
      <c r="B93" s="289" t="s">
        <v>26</v>
      </c>
      <c r="C93" s="304">
        <f>store!D93</f>
        <v>0</v>
      </c>
      <c r="D93" s="304">
        <f>purchase!U95</f>
        <v>0</v>
      </c>
      <c r="E93" s="303">
        <f t="shared" si="2"/>
        <v>0</v>
      </c>
      <c r="F93" s="310" t="str">
        <f t="shared" si="3"/>
        <v>×</v>
      </c>
    </row>
    <row r="94" spans="1:6" hidden="1" x14ac:dyDescent="0.25">
      <c r="A94" s="253" t="s">
        <v>100</v>
      </c>
      <c r="B94" s="289" t="s">
        <v>31</v>
      </c>
      <c r="C94" s="304">
        <f>store!D94</f>
        <v>100</v>
      </c>
      <c r="D94" s="304">
        <f>purchase!U96</f>
        <v>100</v>
      </c>
      <c r="E94" s="303">
        <f t="shared" si="2"/>
        <v>0</v>
      </c>
      <c r="F94" s="310" t="str">
        <f t="shared" si="3"/>
        <v>×</v>
      </c>
    </row>
    <row r="95" spans="1:6" x14ac:dyDescent="0.25">
      <c r="A95" s="253" t="s">
        <v>101</v>
      </c>
      <c r="B95" s="289" t="s">
        <v>31</v>
      </c>
      <c r="C95" s="304">
        <f>store!D95</f>
        <v>78.034090909090907</v>
      </c>
      <c r="D95" s="304">
        <f>purchase!U97</f>
        <v>80</v>
      </c>
      <c r="E95" s="303">
        <f t="shared" si="2"/>
        <v>1.9659090909090935</v>
      </c>
      <c r="F95" s="310" t="str">
        <f t="shared" si="3"/>
        <v>+</v>
      </c>
    </row>
    <row r="96" spans="1:6" hidden="1" x14ac:dyDescent="0.25">
      <c r="A96" s="253" t="s">
        <v>102</v>
      </c>
      <c r="B96" s="289" t="s">
        <v>31</v>
      </c>
      <c r="C96" s="304">
        <f>store!D96</f>
        <v>130</v>
      </c>
      <c r="D96" s="304">
        <f>purchase!U98</f>
        <v>130</v>
      </c>
      <c r="E96" s="303">
        <f t="shared" si="2"/>
        <v>0</v>
      </c>
      <c r="F96" s="310" t="str">
        <f t="shared" si="3"/>
        <v>×</v>
      </c>
    </row>
    <row r="97" spans="1:6" hidden="1" x14ac:dyDescent="0.25">
      <c r="A97" s="253" t="s">
        <v>103</v>
      </c>
      <c r="B97" s="289" t="s">
        <v>31</v>
      </c>
      <c r="C97" s="304">
        <f>store!D97</f>
        <v>0</v>
      </c>
      <c r="D97" s="304">
        <f>purchase!U99</f>
        <v>0</v>
      </c>
      <c r="E97" s="303">
        <f t="shared" si="2"/>
        <v>0</v>
      </c>
      <c r="F97" s="310" t="str">
        <f t="shared" si="3"/>
        <v>×</v>
      </c>
    </row>
    <row r="98" spans="1:6" hidden="1" x14ac:dyDescent="0.25">
      <c r="A98" s="253" t="s">
        <v>355</v>
      </c>
      <c r="B98" s="289" t="s">
        <v>31</v>
      </c>
      <c r="C98" s="304">
        <f>store!D98</f>
        <v>195</v>
      </c>
      <c r="D98" s="304">
        <f>purchase!U100</f>
        <v>200</v>
      </c>
      <c r="E98" s="303">
        <f t="shared" si="2"/>
        <v>5</v>
      </c>
      <c r="F98" s="310" t="str">
        <f t="shared" si="3"/>
        <v>+</v>
      </c>
    </row>
    <row r="99" spans="1:6" x14ac:dyDescent="0.25">
      <c r="A99" s="253" t="s">
        <v>105</v>
      </c>
      <c r="B99" s="289" t="s">
        <v>9</v>
      </c>
      <c r="C99" s="304">
        <f>store!D99</f>
        <v>261.46371908693186</v>
      </c>
      <c r="D99" s="304">
        <f>purchase!U101</f>
        <v>261.46371908693186</v>
      </c>
      <c r="E99" s="303">
        <f t="shared" si="2"/>
        <v>0</v>
      </c>
      <c r="F99" s="310" t="str">
        <f t="shared" si="3"/>
        <v>×</v>
      </c>
    </row>
    <row r="100" spans="1:6" hidden="1" x14ac:dyDescent="0.25">
      <c r="A100" s="253" t="s">
        <v>106</v>
      </c>
      <c r="B100" s="289" t="s">
        <v>31</v>
      </c>
      <c r="C100" s="304">
        <f>store!D100</f>
        <v>168.75</v>
      </c>
      <c r="D100" s="304">
        <f>purchase!U102</f>
        <v>168.75</v>
      </c>
      <c r="E100" s="303">
        <f t="shared" si="2"/>
        <v>0</v>
      </c>
      <c r="F100" s="310" t="str">
        <f t="shared" si="3"/>
        <v>×</v>
      </c>
    </row>
    <row r="101" spans="1:6" hidden="1" x14ac:dyDescent="0.25">
      <c r="A101" s="253" t="s">
        <v>316</v>
      </c>
      <c r="B101" s="289" t="s">
        <v>31</v>
      </c>
      <c r="C101" s="304">
        <f>store!D101</f>
        <v>65</v>
      </c>
      <c r="D101" s="304">
        <f>purchase!U103</f>
        <v>65</v>
      </c>
      <c r="E101" s="303">
        <f t="shared" si="2"/>
        <v>0</v>
      </c>
      <c r="F101" s="310" t="str">
        <f t="shared" si="3"/>
        <v>×</v>
      </c>
    </row>
    <row r="102" spans="1:6" hidden="1" x14ac:dyDescent="0.25">
      <c r="A102" s="253" t="s">
        <v>320</v>
      </c>
      <c r="B102" s="289" t="s">
        <v>31</v>
      </c>
      <c r="C102" s="304">
        <f>store!D102</f>
        <v>0</v>
      </c>
      <c r="D102" s="304">
        <f>purchase!U104</f>
        <v>0</v>
      </c>
      <c r="E102" s="303">
        <f t="shared" si="2"/>
        <v>0</v>
      </c>
      <c r="F102" s="310" t="str">
        <f t="shared" si="3"/>
        <v>×</v>
      </c>
    </row>
    <row r="103" spans="1:6" hidden="1" x14ac:dyDescent="0.25">
      <c r="A103" s="253" t="s">
        <v>318</v>
      </c>
      <c r="B103" s="289" t="s">
        <v>31</v>
      </c>
      <c r="C103" s="304">
        <f>store!D103</f>
        <v>180</v>
      </c>
      <c r="D103" s="304">
        <f>purchase!U105</f>
        <v>180</v>
      </c>
      <c r="E103" s="303">
        <f t="shared" si="2"/>
        <v>0</v>
      </c>
      <c r="F103" s="310" t="str">
        <f t="shared" si="3"/>
        <v>×</v>
      </c>
    </row>
    <row r="104" spans="1:6" hidden="1" x14ac:dyDescent="0.25">
      <c r="A104" s="253" t="s">
        <v>107</v>
      </c>
      <c r="B104" s="289" t="s">
        <v>31</v>
      </c>
      <c r="C104" s="304">
        <f>store!D104</f>
        <v>179.39393939393941</v>
      </c>
      <c r="D104" s="304">
        <f>purchase!U106</f>
        <v>195</v>
      </c>
      <c r="E104" s="303">
        <f t="shared" si="2"/>
        <v>15.606060606060595</v>
      </c>
      <c r="F104" s="310" t="str">
        <f t="shared" si="3"/>
        <v>+</v>
      </c>
    </row>
    <row r="105" spans="1:6" hidden="1" x14ac:dyDescent="0.25">
      <c r="A105" s="253" t="s">
        <v>108</v>
      </c>
      <c r="B105" s="289" t="s">
        <v>31</v>
      </c>
      <c r="C105" s="304">
        <f>store!D105</f>
        <v>181.81818181818181</v>
      </c>
      <c r="D105" s="304">
        <f>purchase!U107</f>
        <v>181.81818181818181</v>
      </c>
      <c r="E105" s="303">
        <f t="shared" si="2"/>
        <v>0</v>
      </c>
      <c r="F105" s="310" t="str">
        <f t="shared" si="3"/>
        <v>×</v>
      </c>
    </row>
    <row r="106" spans="1:6" hidden="1" x14ac:dyDescent="0.25">
      <c r="A106" s="253" t="s">
        <v>109</v>
      </c>
      <c r="B106" s="289" t="s">
        <v>110</v>
      </c>
      <c r="C106" s="304">
        <f>store!D106</f>
        <v>278.18181818181819</v>
      </c>
      <c r="D106" s="304">
        <f>purchase!U108</f>
        <v>278.18181818181819</v>
      </c>
      <c r="E106" s="303">
        <f t="shared" si="2"/>
        <v>0</v>
      </c>
      <c r="F106" s="310" t="str">
        <f t="shared" si="3"/>
        <v>×</v>
      </c>
    </row>
    <row r="107" spans="1:6" hidden="1" x14ac:dyDescent="0.25">
      <c r="A107" s="253" t="s">
        <v>111</v>
      </c>
      <c r="B107" s="289" t="s">
        <v>9</v>
      </c>
      <c r="C107" s="304">
        <f>store!D107</f>
        <v>860.89364151328834</v>
      </c>
      <c r="D107" s="304">
        <f>purchase!U109</f>
        <v>1222.2222222222222</v>
      </c>
      <c r="E107" s="303">
        <f t="shared" si="2"/>
        <v>361.32858070893383</v>
      </c>
      <c r="F107" s="310" t="str">
        <f t="shared" si="3"/>
        <v>+</v>
      </c>
    </row>
    <row r="108" spans="1:6" hidden="1" x14ac:dyDescent="0.25">
      <c r="A108" s="253" t="s">
        <v>112</v>
      </c>
      <c r="B108" s="289" t="s">
        <v>31</v>
      </c>
      <c r="C108" s="304">
        <f>store!D108</f>
        <v>660</v>
      </c>
      <c r="D108" s="304">
        <f>purchase!U110</f>
        <v>660</v>
      </c>
      <c r="E108" s="303">
        <f t="shared" si="2"/>
        <v>0</v>
      </c>
      <c r="F108" s="310" t="str">
        <f t="shared" si="3"/>
        <v>×</v>
      </c>
    </row>
    <row r="109" spans="1:6" hidden="1" x14ac:dyDescent="0.25">
      <c r="A109" s="253" t="s">
        <v>113</v>
      </c>
      <c r="B109" s="289" t="s">
        <v>31</v>
      </c>
      <c r="C109" s="304">
        <f>store!D109</f>
        <v>480</v>
      </c>
      <c r="D109" s="304">
        <f>purchase!U111</f>
        <v>480</v>
      </c>
      <c r="E109" s="303">
        <f t="shared" si="2"/>
        <v>0</v>
      </c>
      <c r="F109" s="310" t="str">
        <f t="shared" si="3"/>
        <v>×</v>
      </c>
    </row>
    <row r="110" spans="1:6" hidden="1" x14ac:dyDescent="0.25">
      <c r="A110" s="253" t="s">
        <v>121</v>
      </c>
      <c r="B110" s="289" t="s">
        <v>9</v>
      </c>
      <c r="C110" s="304">
        <f>store!D110</f>
        <v>0</v>
      </c>
      <c r="D110" s="304">
        <f>purchase!U112</f>
        <v>0</v>
      </c>
      <c r="E110" s="303">
        <f t="shared" si="2"/>
        <v>0</v>
      </c>
      <c r="F110" s="310" t="str">
        <f t="shared" si="3"/>
        <v>×</v>
      </c>
    </row>
    <row r="111" spans="1:6" hidden="1" x14ac:dyDescent="0.25">
      <c r="A111" s="253" t="s">
        <v>114</v>
      </c>
      <c r="B111" s="289" t="s">
        <v>9</v>
      </c>
      <c r="C111" s="304">
        <f>store!D111</f>
        <v>1200</v>
      </c>
      <c r="D111" s="304">
        <f>purchase!U113</f>
        <v>1200</v>
      </c>
      <c r="E111" s="303">
        <f t="shared" si="2"/>
        <v>0</v>
      </c>
      <c r="F111" s="310" t="str">
        <f t="shared" si="3"/>
        <v>×</v>
      </c>
    </row>
    <row r="112" spans="1:6" hidden="1" x14ac:dyDescent="0.25">
      <c r="A112" s="253" t="s">
        <v>321</v>
      </c>
      <c r="B112" s="289" t="s">
        <v>9</v>
      </c>
      <c r="C112" s="304">
        <f>store!D112</f>
        <v>1800</v>
      </c>
      <c r="D112" s="304">
        <f>purchase!U114</f>
        <v>1780</v>
      </c>
      <c r="E112" s="303">
        <f t="shared" si="2"/>
        <v>20</v>
      </c>
      <c r="F112" s="310" t="str">
        <f t="shared" si="3"/>
        <v>-</v>
      </c>
    </row>
    <row r="113" spans="1:6" x14ac:dyDescent="0.25">
      <c r="A113" s="253" t="s">
        <v>115</v>
      </c>
      <c r="B113" s="289" t="s">
        <v>9</v>
      </c>
      <c r="C113" s="304">
        <f>store!D113</f>
        <v>2799.9999999999995</v>
      </c>
      <c r="D113" s="304">
        <f>purchase!U115</f>
        <v>2799.9999999999995</v>
      </c>
      <c r="E113" s="303">
        <f t="shared" si="2"/>
        <v>0</v>
      </c>
      <c r="F113" s="310" t="str">
        <f t="shared" si="3"/>
        <v>×</v>
      </c>
    </row>
    <row r="114" spans="1:6" hidden="1" x14ac:dyDescent="0.25">
      <c r="A114" s="253" t="s">
        <v>116</v>
      </c>
      <c r="B114" s="289" t="s">
        <v>9</v>
      </c>
      <c r="C114" s="304">
        <f>store!D114</f>
        <v>500</v>
      </c>
      <c r="D114" s="304">
        <f>purchase!U116</f>
        <v>500</v>
      </c>
      <c r="E114" s="303">
        <f t="shared" si="2"/>
        <v>0</v>
      </c>
      <c r="F114" s="310" t="str">
        <f t="shared" si="3"/>
        <v>×</v>
      </c>
    </row>
    <row r="115" spans="1:6" x14ac:dyDescent="0.25">
      <c r="A115" s="253" t="s">
        <v>117</v>
      </c>
      <c r="B115" s="289" t="s">
        <v>9</v>
      </c>
      <c r="C115" s="304">
        <f>store!D115</f>
        <v>221.52777777777777</v>
      </c>
      <c r="D115" s="304">
        <f>purchase!U117</f>
        <v>221.52777777777777</v>
      </c>
      <c r="E115" s="303">
        <f t="shared" si="2"/>
        <v>0</v>
      </c>
      <c r="F115" s="310" t="str">
        <f t="shared" si="3"/>
        <v>×</v>
      </c>
    </row>
    <row r="116" spans="1:6" x14ac:dyDescent="0.25">
      <c r="A116" s="253" t="s">
        <v>362</v>
      </c>
      <c r="B116" s="289" t="s">
        <v>31</v>
      </c>
      <c r="C116" s="304">
        <f>store!D116</f>
        <v>9.6445326083712182</v>
      </c>
      <c r="D116" s="304">
        <f>purchase!U118</f>
        <v>8.8548223350253803</v>
      </c>
      <c r="E116" s="303">
        <f t="shared" si="2"/>
        <v>0.78971027334583788</v>
      </c>
      <c r="F116" s="310" t="str">
        <f t="shared" si="3"/>
        <v>-</v>
      </c>
    </row>
    <row r="117" spans="1:6" hidden="1" x14ac:dyDescent="0.25">
      <c r="A117" s="253" t="s">
        <v>119</v>
      </c>
      <c r="B117" s="289" t="s">
        <v>9</v>
      </c>
      <c r="C117" s="304">
        <f>store!D117</f>
        <v>270</v>
      </c>
      <c r="D117" s="304">
        <f>purchase!U119</f>
        <v>270</v>
      </c>
      <c r="E117" s="303">
        <f t="shared" si="2"/>
        <v>0</v>
      </c>
      <c r="F117" s="310" t="str">
        <f t="shared" si="3"/>
        <v>×</v>
      </c>
    </row>
    <row r="118" spans="1:6" x14ac:dyDescent="0.25">
      <c r="A118" s="253" t="s">
        <v>120</v>
      </c>
      <c r="B118" s="289" t="s">
        <v>31</v>
      </c>
      <c r="C118" s="304">
        <f>store!D118</f>
        <v>122.5</v>
      </c>
      <c r="D118" s="304">
        <f>purchase!U120</f>
        <v>122.5</v>
      </c>
      <c r="E118" s="303">
        <f t="shared" si="2"/>
        <v>0</v>
      </c>
      <c r="F118" s="310" t="str">
        <f t="shared" si="3"/>
        <v>×</v>
      </c>
    </row>
    <row r="119" spans="1:6" hidden="1" x14ac:dyDescent="0.25">
      <c r="A119" s="253" t="s">
        <v>284</v>
      </c>
      <c r="B119" s="289" t="s">
        <v>122</v>
      </c>
      <c r="C119" s="304">
        <f>store!D119</f>
        <v>150</v>
      </c>
      <c r="D119" s="304">
        <f>purchase!U121</f>
        <v>150</v>
      </c>
      <c r="E119" s="303">
        <f t="shared" si="2"/>
        <v>0</v>
      </c>
      <c r="F119" s="310" t="str">
        <f t="shared" si="3"/>
        <v>×</v>
      </c>
    </row>
    <row r="120" spans="1:6" hidden="1" x14ac:dyDescent="0.25">
      <c r="A120" s="253" t="s">
        <v>123</v>
      </c>
      <c r="B120" s="289" t="s">
        <v>9</v>
      </c>
      <c r="C120" s="304">
        <f>store!D120</f>
        <v>130</v>
      </c>
      <c r="D120" s="304">
        <f>purchase!U122</f>
        <v>130</v>
      </c>
      <c r="E120" s="303">
        <f t="shared" si="2"/>
        <v>0</v>
      </c>
      <c r="F120" s="310" t="str">
        <f t="shared" si="3"/>
        <v>×</v>
      </c>
    </row>
    <row r="121" spans="1:6" hidden="1" x14ac:dyDescent="0.25">
      <c r="A121" s="253" t="s">
        <v>124</v>
      </c>
      <c r="B121" s="289" t="s">
        <v>9</v>
      </c>
      <c r="C121" s="304">
        <f>store!D121</f>
        <v>110</v>
      </c>
      <c r="D121" s="304">
        <f>purchase!U123</f>
        <v>110</v>
      </c>
      <c r="E121" s="303">
        <f t="shared" si="2"/>
        <v>0</v>
      </c>
      <c r="F121" s="310" t="str">
        <f t="shared" si="3"/>
        <v>×</v>
      </c>
    </row>
    <row r="122" spans="1:6" hidden="1" x14ac:dyDescent="0.25">
      <c r="A122" s="253" t="s">
        <v>125</v>
      </c>
      <c r="B122" s="289" t="s">
        <v>9</v>
      </c>
      <c r="C122" s="304">
        <f>store!D122</f>
        <v>0</v>
      </c>
      <c r="D122" s="304">
        <f>purchase!U124</f>
        <v>0</v>
      </c>
      <c r="E122" s="303">
        <f t="shared" si="2"/>
        <v>0</v>
      </c>
      <c r="F122" s="310" t="str">
        <f t="shared" si="3"/>
        <v>×</v>
      </c>
    </row>
    <row r="123" spans="1:6" hidden="1" x14ac:dyDescent="0.25">
      <c r="A123" s="253" t="s">
        <v>126</v>
      </c>
      <c r="B123" s="289" t="s">
        <v>9</v>
      </c>
      <c r="C123" s="304">
        <f>store!D123</f>
        <v>2000</v>
      </c>
      <c r="D123" s="304">
        <f>purchase!U125</f>
        <v>2000</v>
      </c>
      <c r="E123" s="303">
        <f t="shared" si="2"/>
        <v>0</v>
      </c>
      <c r="F123" s="310" t="str">
        <f t="shared" si="3"/>
        <v>×</v>
      </c>
    </row>
    <row r="124" spans="1:6" hidden="1" x14ac:dyDescent="0.25">
      <c r="A124" s="253" t="s">
        <v>127</v>
      </c>
      <c r="B124" s="289" t="s">
        <v>31</v>
      </c>
      <c r="C124" s="304">
        <f>store!D124</f>
        <v>10</v>
      </c>
      <c r="D124" s="304">
        <f>purchase!U126</f>
        <v>10</v>
      </c>
      <c r="E124" s="303">
        <f t="shared" si="2"/>
        <v>0</v>
      </c>
      <c r="F124" s="310" t="str">
        <f t="shared" si="3"/>
        <v>×</v>
      </c>
    </row>
    <row r="125" spans="1:6" hidden="1" x14ac:dyDescent="0.25">
      <c r="A125" s="253" t="s">
        <v>287</v>
      </c>
      <c r="B125" s="289" t="s">
        <v>9</v>
      </c>
      <c r="C125" s="304">
        <f>store!D125</f>
        <v>314.75355607012904</v>
      </c>
      <c r="D125" s="304">
        <f>purchase!U127</f>
        <v>300</v>
      </c>
      <c r="E125" s="303">
        <f t="shared" si="2"/>
        <v>14.753556070129036</v>
      </c>
      <c r="F125" s="310" t="str">
        <f t="shared" si="3"/>
        <v>-</v>
      </c>
    </row>
    <row r="126" spans="1:6" hidden="1" x14ac:dyDescent="0.25">
      <c r="A126" s="253" t="s">
        <v>342</v>
      </c>
      <c r="B126" s="289" t="s">
        <v>9</v>
      </c>
      <c r="C126" s="304">
        <f>store!D126</f>
        <v>120</v>
      </c>
      <c r="D126" s="304">
        <f>purchase!U128</f>
        <v>160</v>
      </c>
      <c r="E126" s="303">
        <f t="shared" si="2"/>
        <v>40</v>
      </c>
      <c r="F126" s="310" t="str">
        <f t="shared" si="3"/>
        <v>+</v>
      </c>
    </row>
    <row r="127" spans="1:6" hidden="1" x14ac:dyDescent="0.25">
      <c r="A127" s="253" t="s">
        <v>285</v>
      </c>
      <c r="B127" s="289" t="s">
        <v>9</v>
      </c>
      <c r="C127" s="304">
        <f>store!D127</f>
        <v>365.97173144876331</v>
      </c>
      <c r="D127" s="304">
        <f>purchase!U129</f>
        <v>366.95652173913044</v>
      </c>
      <c r="E127" s="303">
        <f t="shared" si="2"/>
        <v>0.98479029036712973</v>
      </c>
      <c r="F127" s="310" t="str">
        <f t="shared" si="3"/>
        <v>+</v>
      </c>
    </row>
    <row r="128" spans="1:6" hidden="1" x14ac:dyDescent="0.25">
      <c r="A128" s="253" t="s">
        <v>289</v>
      </c>
      <c r="B128" s="289" t="s">
        <v>9</v>
      </c>
      <c r="C128" s="304">
        <f>store!D128</f>
        <v>460</v>
      </c>
      <c r="D128" s="304">
        <f>purchase!U130</f>
        <v>460</v>
      </c>
      <c r="E128" s="303">
        <f t="shared" si="2"/>
        <v>0</v>
      </c>
      <c r="F128" s="310" t="str">
        <f t="shared" si="3"/>
        <v>×</v>
      </c>
    </row>
    <row r="129" spans="1:6" hidden="1" x14ac:dyDescent="0.25">
      <c r="A129" s="253" t="s">
        <v>286</v>
      </c>
      <c r="B129" s="289" t="s">
        <v>9</v>
      </c>
      <c r="C129" s="304">
        <f>store!D129</f>
        <v>260.21505376344084</v>
      </c>
      <c r="D129" s="304">
        <f>purchase!U131</f>
        <v>260.21505376344084</v>
      </c>
      <c r="E129" s="303">
        <f t="shared" si="2"/>
        <v>0</v>
      </c>
      <c r="F129" s="310" t="str">
        <f t="shared" si="3"/>
        <v>×</v>
      </c>
    </row>
    <row r="130" spans="1:6" hidden="1" x14ac:dyDescent="0.25">
      <c r="A130" s="253" t="s">
        <v>129</v>
      </c>
      <c r="B130" s="289" t="s">
        <v>9</v>
      </c>
      <c r="C130" s="304">
        <f>store!D130</f>
        <v>100</v>
      </c>
      <c r="D130" s="304">
        <f>purchase!U132</f>
        <v>92.153110047846894</v>
      </c>
      <c r="E130" s="303">
        <f t="shared" si="2"/>
        <v>7.8468899521531057</v>
      </c>
      <c r="F130" s="310" t="str">
        <f t="shared" si="3"/>
        <v>-</v>
      </c>
    </row>
    <row r="131" spans="1:6" hidden="1" x14ac:dyDescent="0.25">
      <c r="A131" s="253" t="s">
        <v>130</v>
      </c>
      <c r="B131" s="289" t="s">
        <v>9</v>
      </c>
      <c r="C131" s="304">
        <f>store!D131</f>
        <v>200</v>
      </c>
      <c r="D131" s="304">
        <f>purchase!U133</f>
        <v>80</v>
      </c>
      <c r="E131" s="303">
        <f t="shared" si="2"/>
        <v>120</v>
      </c>
      <c r="F131" s="310" t="str">
        <f t="shared" si="3"/>
        <v>-</v>
      </c>
    </row>
    <row r="132" spans="1:6" hidden="1" x14ac:dyDescent="0.25">
      <c r="A132" s="253" t="s">
        <v>3</v>
      </c>
      <c r="B132" s="289" t="s">
        <v>9</v>
      </c>
      <c r="C132" s="304">
        <f>store!D132</f>
        <v>0</v>
      </c>
      <c r="D132" s="304">
        <f>purchase!U134</f>
        <v>0</v>
      </c>
      <c r="E132" s="303">
        <f t="shared" ref="E132:E195" si="4">ABS(C132-D132)</f>
        <v>0</v>
      </c>
      <c r="F132" s="310" t="str">
        <f t="shared" ref="F132:F195" si="5">IF(C132-D132=0, "×", IF(C132-D132&lt;0, "+", "-"))</f>
        <v>×</v>
      </c>
    </row>
    <row r="133" spans="1:6" hidden="1" x14ac:dyDescent="0.25">
      <c r="A133" s="253" t="s">
        <v>311</v>
      </c>
      <c r="B133" s="289" t="s">
        <v>9</v>
      </c>
      <c r="C133" s="304">
        <f>store!D133</f>
        <v>179.91360691144709</v>
      </c>
      <c r="D133" s="304">
        <f>purchase!U135</f>
        <v>179.91360691144709</v>
      </c>
      <c r="E133" s="303">
        <f t="shared" si="4"/>
        <v>0</v>
      </c>
      <c r="F133" s="310" t="str">
        <f t="shared" si="5"/>
        <v>×</v>
      </c>
    </row>
    <row r="134" spans="1:6" hidden="1" x14ac:dyDescent="0.25">
      <c r="A134" s="253" t="s">
        <v>313</v>
      </c>
      <c r="B134" s="289" t="s">
        <v>31</v>
      </c>
      <c r="C134" s="304">
        <f>store!D134</f>
        <v>520</v>
      </c>
      <c r="D134" s="304">
        <f>purchase!U136</f>
        <v>520</v>
      </c>
      <c r="E134" s="303">
        <f t="shared" si="4"/>
        <v>0</v>
      </c>
      <c r="F134" s="310" t="str">
        <f t="shared" si="5"/>
        <v>×</v>
      </c>
    </row>
    <row r="135" spans="1:6" hidden="1" x14ac:dyDescent="0.25">
      <c r="A135" s="253" t="s">
        <v>314</v>
      </c>
      <c r="B135" s="289" t="s">
        <v>9</v>
      </c>
      <c r="C135" s="304">
        <f>store!D135</f>
        <v>0</v>
      </c>
      <c r="D135" s="304">
        <f>purchase!U137</f>
        <v>0</v>
      </c>
      <c r="E135" s="303">
        <f t="shared" si="4"/>
        <v>0</v>
      </c>
      <c r="F135" s="310" t="str">
        <f t="shared" si="5"/>
        <v>×</v>
      </c>
    </row>
    <row r="136" spans="1:6" hidden="1" x14ac:dyDescent="0.25">
      <c r="A136" s="253" t="s">
        <v>312</v>
      </c>
      <c r="B136" s="289" t="s">
        <v>9</v>
      </c>
      <c r="C136" s="304">
        <f>store!D136</f>
        <v>380</v>
      </c>
      <c r="D136" s="304">
        <f>purchase!U138</f>
        <v>380</v>
      </c>
      <c r="E136" s="303">
        <f t="shared" si="4"/>
        <v>0</v>
      </c>
      <c r="F136" s="310" t="str">
        <f t="shared" si="5"/>
        <v>×</v>
      </c>
    </row>
    <row r="137" spans="1:6" hidden="1" x14ac:dyDescent="0.25">
      <c r="A137" s="253" t="s">
        <v>315</v>
      </c>
      <c r="B137" s="289" t="s">
        <v>9</v>
      </c>
      <c r="C137" s="304">
        <f>store!D137</f>
        <v>110</v>
      </c>
      <c r="D137" s="304">
        <f>purchase!U139</f>
        <v>110</v>
      </c>
      <c r="E137" s="303">
        <f t="shared" si="4"/>
        <v>0</v>
      </c>
      <c r="F137" s="310" t="str">
        <f t="shared" si="5"/>
        <v>×</v>
      </c>
    </row>
    <row r="138" spans="1:6" hidden="1" x14ac:dyDescent="0.25">
      <c r="A138" s="253" t="s">
        <v>131</v>
      </c>
      <c r="B138" s="289" t="s">
        <v>31</v>
      </c>
      <c r="C138" s="304">
        <f>store!D138</f>
        <v>25</v>
      </c>
      <c r="D138" s="304">
        <f>purchase!U140</f>
        <v>25</v>
      </c>
      <c r="E138" s="303">
        <f t="shared" si="4"/>
        <v>0</v>
      </c>
      <c r="F138" s="310" t="str">
        <f t="shared" si="5"/>
        <v>×</v>
      </c>
    </row>
    <row r="139" spans="1:6" hidden="1" x14ac:dyDescent="0.25">
      <c r="A139" s="253" t="s">
        <v>132</v>
      </c>
      <c r="B139" s="289" t="s">
        <v>31</v>
      </c>
      <c r="C139" s="304">
        <f>store!D139</f>
        <v>0</v>
      </c>
      <c r="D139" s="304">
        <f>purchase!U141</f>
        <v>0</v>
      </c>
      <c r="E139" s="303">
        <f t="shared" si="4"/>
        <v>0</v>
      </c>
      <c r="F139" s="310" t="str">
        <f t="shared" si="5"/>
        <v>×</v>
      </c>
    </row>
    <row r="140" spans="1:6" hidden="1" x14ac:dyDescent="0.25">
      <c r="A140" s="253" t="s">
        <v>133</v>
      </c>
      <c r="B140" s="289" t="s">
        <v>31</v>
      </c>
      <c r="C140" s="304">
        <f>store!D140</f>
        <v>0</v>
      </c>
      <c r="D140" s="304">
        <f>purchase!U142</f>
        <v>0</v>
      </c>
      <c r="E140" s="303">
        <f t="shared" si="4"/>
        <v>0</v>
      </c>
      <c r="F140" s="310" t="str">
        <f t="shared" si="5"/>
        <v>×</v>
      </c>
    </row>
    <row r="141" spans="1:6" hidden="1" x14ac:dyDescent="0.25">
      <c r="A141" s="253" t="s">
        <v>134</v>
      </c>
      <c r="B141" s="289" t="s">
        <v>31</v>
      </c>
      <c r="C141" s="304">
        <f>store!D141</f>
        <v>59.898076923076921</v>
      </c>
      <c r="D141" s="304">
        <f>purchase!U143</f>
        <v>18.333333333333332</v>
      </c>
      <c r="E141" s="303">
        <f t="shared" si="4"/>
        <v>41.564743589743586</v>
      </c>
      <c r="F141" s="310" t="str">
        <f t="shared" si="5"/>
        <v>-</v>
      </c>
    </row>
    <row r="142" spans="1:6" hidden="1" x14ac:dyDescent="0.25">
      <c r="A142" s="253" t="s">
        <v>135</v>
      </c>
      <c r="B142" s="289" t="s">
        <v>31</v>
      </c>
      <c r="C142" s="304">
        <f>store!D142</f>
        <v>62.5</v>
      </c>
      <c r="D142" s="304">
        <f>purchase!U144</f>
        <v>62.5</v>
      </c>
      <c r="E142" s="303">
        <f t="shared" si="4"/>
        <v>0</v>
      </c>
      <c r="F142" s="310" t="str">
        <f t="shared" si="5"/>
        <v>×</v>
      </c>
    </row>
    <row r="143" spans="1:6" hidden="1" x14ac:dyDescent="0.25">
      <c r="A143" s="253" t="s">
        <v>290</v>
      </c>
      <c r="B143" s="289" t="s">
        <v>9</v>
      </c>
      <c r="C143" s="304">
        <f>store!D143</f>
        <v>1184.0384615384614</v>
      </c>
      <c r="D143" s="304">
        <f>purchase!U145</f>
        <v>1200</v>
      </c>
      <c r="E143" s="303">
        <f t="shared" si="4"/>
        <v>15.961538461538566</v>
      </c>
      <c r="F143" s="310" t="str">
        <f t="shared" si="5"/>
        <v>+</v>
      </c>
    </row>
    <row r="144" spans="1:6" hidden="1" x14ac:dyDescent="0.25">
      <c r="A144" s="253" t="s">
        <v>136</v>
      </c>
      <c r="B144" s="289" t="s">
        <v>9</v>
      </c>
      <c r="C144" s="304">
        <f>store!D144</f>
        <v>0</v>
      </c>
      <c r="D144" s="304">
        <f>purchase!U146</f>
        <v>0</v>
      </c>
      <c r="E144" s="303">
        <f t="shared" si="4"/>
        <v>0</v>
      </c>
      <c r="F144" s="310" t="str">
        <f t="shared" si="5"/>
        <v>×</v>
      </c>
    </row>
    <row r="145" spans="1:6" hidden="1" x14ac:dyDescent="0.25">
      <c r="A145" s="253" t="s">
        <v>137</v>
      </c>
      <c r="B145" s="289" t="s">
        <v>9</v>
      </c>
      <c r="C145" s="304">
        <f>store!D145</f>
        <v>600</v>
      </c>
      <c r="D145" s="304">
        <f>purchase!U147</f>
        <v>600</v>
      </c>
      <c r="E145" s="303">
        <f t="shared" si="4"/>
        <v>0</v>
      </c>
      <c r="F145" s="310" t="str">
        <f t="shared" si="5"/>
        <v>×</v>
      </c>
    </row>
    <row r="146" spans="1:6" x14ac:dyDescent="0.25">
      <c r="A146" s="253" t="s">
        <v>138</v>
      </c>
      <c r="B146" s="289" t="s">
        <v>9</v>
      </c>
      <c r="C146" s="304">
        <f>store!D146</f>
        <v>1171.6137451065681</v>
      </c>
      <c r="D146" s="304">
        <f>purchase!U148</f>
        <v>1171.6137451065681</v>
      </c>
      <c r="E146" s="303">
        <f t="shared" si="4"/>
        <v>0</v>
      </c>
      <c r="F146" s="310" t="str">
        <f t="shared" si="5"/>
        <v>×</v>
      </c>
    </row>
    <row r="147" spans="1:6" hidden="1" x14ac:dyDescent="0.25">
      <c r="A147" s="253" t="s">
        <v>139</v>
      </c>
      <c r="B147" s="289" t="s">
        <v>9</v>
      </c>
      <c r="C147" s="304">
        <f>store!D147</f>
        <v>750</v>
      </c>
      <c r="D147" s="304">
        <f>purchase!U149</f>
        <v>750</v>
      </c>
      <c r="E147" s="303">
        <f t="shared" si="4"/>
        <v>0</v>
      </c>
      <c r="F147" s="310" t="str">
        <f t="shared" si="5"/>
        <v>×</v>
      </c>
    </row>
    <row r="148" spans="1:6" hidden="1" x14ac:dyDescent="0.25">
      <c r="A148" s="253" t="s">
        <v>140</v>
      </c>
      <c r="B148" s="289" t="s">
        <v>9</v>
      </c>
      <c r="C148" s="304">
        <f>store!D148</f>
        <v>0</v>
      </c>
      <c r="D148" s="304">
        <f>purchase!U150</f>
        <v>0</v>
      </c>
      <c r="E148" s="303">
        <f t="shared" si="4"/>
        <v>0</v>
      </c>
      <c r="F148" s="310" t="str">
        <f t="shared" si="5"/>
        <v>×</v>
      </c>
    </row>
    <row r="149" spans="1:6" hidden="1" x14ac:dyDescent="0.25">
      <c r="A149" s="253" t="s">
        <v>141</v>
      </c>
      <c r="B149" s="289" t="s">
        <v>9</v>
      </c>
      <c r="C149" s="304">
        <f>store!D149</f>
        <v>543.52941176470586</v>
      </c>
      <c r="D149" s="304">
        <f>purchase!U151</f>
        <v>543.52941176470586</v>
      </c>
      <c r="E149" s="303">
        <f t="shared" si="4"/>
        <v>0</v>
      </c>
      <c r="F149" s="310" t="str">
        <f t="shared" si="5"/>
        <v>×</v>
      </c>
    </row>
    <row r="150" spans="1:6" x14ac:dyDescent="0.25">
      <c r="A150" s="253" t="s">
        <v>225</v>
      </c>
      <c r="B150" s="289" t="s">
        <v>31</v>
      </c>
      <c r="C150" s="304">
        <f>store!D150</f>
        <v>290.75311477443125</v>
      </c>
      <c r="D150" s="304">
        <f>purchase!U152</f>
        <v>264.45344129554655</v>
      </c>
      <c r="E150" s="303">
        <f t="shared" si="4"/>
        <v>26.299673478884699</v>
      </c>
      <c r="F150" s="310" t="str">
        <f t="shared" si="5"/>
        <v>-</v>
      </c>
    </row>
    <row r="151" spans="1:6" hidden="1" x14ac:dyDescent="0.25">
      <c r="A151" s="253" t="s">
        <v>142</v>
      </c>
      <c r="B151" s="289" t="s">
        <v>9</v>
      </c>
      <c r="C151" s="304">
        <f>store!D151</f>
        <v>0</v>
      </c>
      <c r="D151" s="304">
        <f>purchase!U153</f>
        <v>0</v>
      </c>
      <c r="E151" s="303">
        <f t="shared" si="4"/>
        <v>0</v>
      </c>
      <c r="F151" s="310" t="str">
        <f t="shared" si="5"/>
        <v>×</v>
      </c>
    </row>
    <row r="152" spans="1:6" x14ac:dyDescent="0.25">
      <c r="A152" s="253" t="s">
        <v>360</v>
      </c>
      <c r="B152" s="289" t="s">
        <v>9</v>
      </c>
      <c r="C152" s="304">
        <f>store!D152</f>
        <v>236.4101024398264</v>
      </c>
      <c r="D152" s="304">
        <f>purchase!U154</f>
        <v>236.4101024398264</v>
      </c>
      <c r="E152" s="303">
        <f t="shared" si="4"/>
        <v>0</v>
      </c>
      <c r="F152" s="310" t="str">
        <f t="shared" si="5"/>
        <v>×</v>
      </c>
    </row>
    <row r="153" spans="1:6" x14ac:dyDescent="0.25">
      <c r="A153" s="253" t="s">
        <v>143</v>
      </c>
      <c r="B153" s="289" t="s">
        <v>9</v>
      </c>
      <c r="C153" s="304">
        <f>store!D153</f>
        <v>342.73332511015127</v>
      </c>
      <c r="D153" s="304">
        <f>purchase!U155</f>
        <v>323.7413394919169</v>
      </c>
      <c r="E153" s="303">
        <f t="shared" si="4"/>
        <v>18.991985618234366</v>
      </c>
      <c r="F153" s="310" t="str">
        <f t="shared" si="5"/>
        <v>-</v>
      </c>
    </row>
    <row r="154" spans="1:6" hidden="1" x14ac:dyDescent="0.25">
      <c r="A154" s="253" t="s">
        <v>291</v>
      </c>
      <c r="B154" s="289" t="s">
        <v>9</v>
      </c>
      <c r="C154" s="304">
        <f>store!D154</f>
        <v>332.86713286713285</v>
      </c>
      <c r="D154" s="304">
        <f>purchase!U156</f>
        <v>320</v>
      </c>
      <c r="E154" s="303">
        <f t="shared" si="4"/>
        <v>12.867132867132852</v>
      </c>
      <c r="F154" s="310" t="str">
        <f t="shared" si="5"/>
        <v>-</v>
      </c>
    </row>
    <row r="155" spans="1:6" x14ac:dyDescent="0.25">
      <c r="A155" s="253" t="s">
        <v>144</v>
      </c>
      <c r="B155" s="289" t="s">
        <v>9</v>
      </c>
      <c r="C155" s="304">
        <f>store!D155</f>
        <v>2138.3854043708475</v>
      </c>
      <c r="D155" s="304">
        <f>purchase!U157</f>
        <v>2138.3854043708475</v>
      </c>
      <c r="E155" s="303">
        <f t="shared" si="4"/>
        <v>0</v>
      </c>
      <c r="F155" s="310" t="str">
        <f t="shared" si="5"/>
        <v>×</v>
      </c>
    </row>
    <row r="156" spans="1:6" hidden="1" x14ac:dyDescent="0.25">
      <c r="A156" s="253" t="s">
        <v>145</v>
      </c>
      <c r="B156" s="289" t="s">
        <v>9</v>
      </c>
      <c r="C156" s="304">
        <f>store!D156</f>
        <v>950</v>
      </c>
      <c r="D156" s="304">
        <f>purchase!U158</f>
        <v>950</v>
      </c>
      <c r="E156" s="303">
        <f t="shared" si="4"/>
        <v>0</v>
      </c>
      <c r="F156" s="310" t="str">
        <f t="shared" si="5"/>
        <v>×</v>
      </c>
    </row>
    <row r="157" spans="1:6" hidden="1" x14ac:dyDescent="0.25">
      <c r="A157" s="253" t="s">
        <v>146</v>
      </c>
      <c r="B157" s="289" t="s">
        <v>9</v>
      </c>
      <c r="C157" s="304">
        <f>store!D157</f>
        <v>0</v>
      </c>
      <c r="D157" s="304">
        <f>purchase!U159</f>
        <v>0</v>
      </c>
      <c r="E157" s="303">
        <f t="shared" si="4"/>
        <v>0</v>
      </c>
      <c r="F157" s="310" t="str">
        <f t="shared" si="5"/>
        <v>×</v>
      </c>
    </row>
    <row r="158" spans="1:6" hidden="1" x14ac:dyDescent="0.25">
      <c r="A158" s="253" t="s">
        <v>147</v>
      </c>
      <c r="B158" s="289" t="s">
        <v>9</v>
      </c>
      <c r="C158" s="304">
        <f>store!D158</f>
        <v>620</v>
      </c>
      <c r="D158" s="304">
        <f>purchase!U160</f>
        <v>620</v>
      </c>
      <c r="E158" s="303">
        <f t="shared" si="4"/>
        <v>0</v>
      </c>
      <c r="F158" s="310" t="str">
        <f t="shared" si="5"/>
        <v>×</v>
      </c>
    </row>
    <row r="159" spans="1:6" hidden="1" x14ac:dyDescent="0.25">
      <c r="A159" s="253" t="s">
        <v>148</v>
      </c>
      <c r="B159" s="289" t="s">
        <v>9</v>
      </c>
      <c r="C159" s="304">
        <f>store!D159</f>
        <v>0</v>
      </c>
      <c r="D159" s="304">
        <f>purchase!U161</f>
        <v>0</v>
      </c>
      <c r="E159" s="303">
        <f t="shared" si="4"/>
        <v>0</v>
      </c>
      <c r="F159" s="310" t="str">
        <f t="shared" si="5"/>
        <v>×</v>
      </c>
    </row>
    <row r="160" spans="1:6" hidden="1" x14ac:dyDescent="0.25">
      <c r="A160" s="253" t="s">
        <v>149</v>
      </c>
      <c r="B160" s="289" t="s">
        <v>9</v>
      </c>
      <c r="C160" s="304">
        <f>store!D160</f>
        <v>330</v>
      </c>
      <c r="D160" s="304">
        <f>purchase!U162</f>
        <v>330</v>
      </c>
      <c r="E160" s="303">
        <f t="shared" si="4"/>
        <v>0</v>
      </c>
      <c r="F160" s="310" t="str">
        <f t="shared" si="5"/>
        <v>×</v>
      </c>
    </row>
    <row r="161" spans="1:6" x14ac:dyDescent="0.25">
      <c r="A161" s="253" t="s">
        <v>150</v>
      </c>
      <c r="B161" s="289" t="s">
        <v>9</v>
      </c>
      <c r="C161" s="304">
        <f>store!D161</f>
        <v>681.20481927710841</v>
      </c>
      <c r="D161" s="304">
        <f>purchase!U163</f>
        <v>750</v>
      </c>
      <c r="E161" s="303">
        <f t="shared" si="4"/>
        <v>68.795180722891587</v>
      </c>
      <c r="F161" s="310" t="str">
        <f t="shared" si="5"/>
        <v>+</v>
      </c>
    </row>
    <row r="162" spans="1:6" hidden="1" x14ac:dyDescent="0.25">
      <c r="A162" s="253" t="s">
        <v>151</v>
      </c>
      <c r="B162" s="289" t="s">
        <v>9</v>
      </c>
      <c r="C162" s="304">
        <f>store!D162</f>
        <v>880</v>
      </c>
      <c r="D162" s="304">
        <f>purchase!U164</f>
        <v>880</v>
      </c>
      <c r="E162" s="303">
        <f t="shared" si="4"/>
        <v>0</v>
      </c>
      <c r="F162" s="310" t="str">
        <f t="shared" si="5"/>
        <v>×</v>
      </c>
    </row>
    <row r="163" spans="1:6" hidden="1" x14ac:dyDescent="0.25">
      <c r="A163" s="253" t="s">
        <v>152</v>
      </c>
      <c r="B163" s="289" t="s">
        <v>9</v>
      </c>
      <c r="C163" s="304">
        <f>store!D163</f>
        <v>0</v>
      </c>
      <c r="D163" s="304">
        <f>purchase!U165</f>
        <v>0</v>
      </c>
      <c r="E163" s="303">
        <f t="shared" si="4"/>
        <v>0</v>
      </c>
      <c r="F163" s="310" t="str">
        <f t="shared" si="5"/>
        <v>×</v>
      </c>
    </row>
    <row r="164" spans="1:6" hidden="1" x14ac:dyDescent="0.25">
      <c r="A164" s="253" t="s">
        <v>153</v>
      </c>
      <c r="B164" s="289" t="s">
        <v>9</v>
      </c>
      <c r="C164" s="304">
        <f>store!D164</f>
        <v>180</v>
      </c>
      <c r="D164" s="304">
        <f>purchase!U166</f>
        <v>180</v>
      </c>
      <c r="E164" s="303">
        <f t="shared" si="4"/>
        <v>0</v>
      </c>
      <c r="F164" s="310" t="str">
        <f t="shared" si="5"/>
        <v>×</v>
      </c>
    </row>
    <row r="165" spans="1:6" hidden="1" x14ac:dyDescent="0.25">
      <c r="A165" s="253" t="s">
        <v>154</v>
      </c>
      <c r="B165" s="289" t="s">
        <v>9</v>
      </c>
      <c r="C165" s="304">
        <f>store!D165</f>
        <v>0</v>
      </c>
      <c r="D165" s="304">
        <f>purchase!U167</f>
        <v>0</v>
      </c>
      <c r="E165" s="303">
        <f t="shared" si="4"/>
        <v>0</v>
      </c>
      <c r="F165" s="310" t="str">
        <f t="shared" si="5"/>
        <v>×</v>
      </c>
    </row>
    <row r="166" spans="1:6" hidden="1" x14ac:dyDescent="0.25">
      <c r="A166" s="253" t="s">
        <v>155</v>
      </c>
      <c r="B166" s="289" t="s">
        <v>9</v>
      </c>
      <c r="C166" s="304">
        <f>store!D166</f>
        <v>0</v>
      </c>
      <c r="D166" s="304">
        <f>purchase!U168</f>
        <v>0</v>
      </c>
      <c r="E166" s="303">
        <f t="shared" si="4"/>
        <v>0</v>
      </c>
      <c r="F166" s="310" t="str">
        <f t="shared" si="5"/>
        <v>×</v>
      </c>
    </row>
    <row r="167" spans="1:6" hidden="1" x14ac:dyDescent="0.25">
      <c r="A167" s="253" t="s">
        <v>156</v>
      </c>
      <c r="B167" s="289" t="s">
        <v>9</v>
      </c>
      <c r="C167" s="304">
        <f>store!D167</f>
        <v>220</v>
      </c>
      <c r="D167" s="304">
        <f>purchase!U169</f>
        <v>340</v>
      </c>
      <c r="E167" s="303">
        <f t="shared" si="4"/>
        <v>120</v>
      </c>
      <c r="F167" s="310" t="str">
        <f t="shared" si="5"/>
        <v>+</v>
      </c>
    </row>
    <row r="168" spans="1:6" hidden="1" x14ac:dyDescent="0.25">
      <c r="A168" s="253" t="s">
        <v>157</v>
      </c>
      <c r="B168" s="289" t="s">
        <v>9</v>
      </c>
      <c r="C168" s="304">
        <f>store!D168</f>
        <v>530.4</v>
      </c>
      <c r="D168" s="304">
        <f>purchase!U170</f>
        <v>530.4</v>
      </c>
      <c r="E168" s="303">
        <f t="shared" si="4"/>
        <v>0</v>
      </c>
      <c r="F168" s="310" t="str">
        <f t="shared" si="5"/>
        <v>×</v>
      </c>
    </row>
    <row r="169" spans="1:6" hidden="1" x14ac:dyDescent="0.25">
      <c r="A169" s="253" t="s">
        <v>4</v>
      </c>
      <c r="B169" s="289" t="s">
        <v>9</v>
      </c>
      <c r="C169" s="304">
        <f>store!D169</f>
        <v>0</v>
      </c>
      <c r="D169" s="304">
        <f>purchase!U171</f>
        <v>0</v>
      </c>
      <c r="E169" s="303">
        <f t="shared" si="4"/>
        <v>0</v>
      </c>
      <c r="F169" s="310" t="str">
        <f t="shared" si="5"/>
        <v>×</v>
      </c>
    </row>
    <row r="170" spans="1:6" hidden="1" x14ac:dyDescent="0.25">
      <c r="A170" s="253" t="s">
        <v>158</v>
      </c>
      <c r="B170" s="289" t="s">
        <v>9</v>
      </c>
      <c r="C170" s="304">
        <f>store!D170</f>
        <v>758.9916754720216</v>
      </c>
      <c r="D170" s="304">
        <f>purchase!U172</f>
        <v>758.9916754720216</v>
      </c>
      <c r="E170" s="303">
        <f t="shared" si="4"/>
        <v>0</v>
      </c>
      <c r="F170" s="310" t="str">
        <f t="shared" si="5"/>
        <v>×</v>
      </c>
    </row>
    <row r="171" spans="1:6" hidden="1" x14ac:dyDescent="0.25">
      <c r="A171" s="253" t="s">
        <v>239</v>
      </c>
      <c r="B171" s="289" t="s">
        <v>9</v>
      </c>
      <c r="C171" s="304">
        <f>store!D171</f>
        <v>0</v>
      </c>
      <c r="D171" s="304">
        <f>purchase!U173</f>
        <v>0</v>
      </c>
      <c r="E171" s="303">
        <f t="shared" si="4"/>
        <v>0</v>
      </c>
      <c r="F171" s="310" t="str">
        <f t="shared" si="5"/>
        <v>×</v>
      </c>
    </row>
    <row r="172" spans="1:6" hidden="1" x14ac:dyDescent="0.25">
      <c r="A172" s="253" t="s">
        <v>159</v>
      </c>
      <c r="B172" s="289" t="s">
        <v>9</v>
      </c>
      <c r="C172" s="304">
        <f>store!D172</f>
        <v>0</v>
      </c>
      <c r="D172" s="304">
        <f>purchase!U174</f>
        <v>0</v>
      </c>
      <c r="E172" s="303">
        <f t="shared" si="4"/>
        <v>0</v>
      </c>
      <c r="F172" s="310" t="str">
        <f t="shared" si="5"/>
        <v>×</v>
      </c>
    </row>
    <row r="173" spans="1:6" hidden="1" x14ac:dyDescent="0.25">
      <c r="A173" s="253" t="s">
        <v>367</v>
      </c>
      <c r="B173" s="289" t="s">
        <v>9</v>
      </c>
      <c r="C173" s="304">
        <f>store!D173</f>
        <v>960</v>
      </c>
      <c r="D173" s="304">
        <f>purchase!U175</f>
        <v>960</v>
      </c>
      <c r="E173" s="303">
        <f t="shared" si="4"/>
        <v>0</v>
      </c>
      <c r="F173" s="310" t="str">
        <f t="shared" si="5"/>
        <v>×</v>
      </c>
    </row>
    <row r="174" spans="1:6" hidden="1" x14ac:dyDescent="0.25">
      <c r="A174" s="253" t="s">
        <v>161</v>
      </c>
      <c r="B174" s="289" t="s">
        <v>9</v>
      </c>
      <c r="C174" s="304">
        <f>store!D174</f>
        <v>0</v>
      </c>
      <c r="D174" s="304">
        <f>purchase!U176</f>
        <v>0</v>
      </c>
      <c r="E174" s="303">
        <f t="shared" si="4"/>
        <v>0</v>
      </c>
      <c r="F174" s="310" t="str">
        <f t="shared" si="5"/>
        <v>×</v>
      </c>
    </row>
    <row r="175" spans="1:6" hidden="1" x14ac:dyDescent="0.25">
      <c r="A175" s="253" t="s">
        <v>326</v>
      </c>
      <c r="B175" s="289" t="s">
        <v>9</v>
      </c>
      <c r="C175" s="304">
        <f>store!D175</f>
        <v>0</v>
      </c>
      <c r="D175" s="304">
        <f>purchase!U177</f>
        <v>0</v>
      </c>
      <c r="E175" s="303">
        <f t="shared" si="4"/>
        <v>0</v>
      </c>
      <c r="F175" s="310" t="str">
        <f t="shared" si="5"/>
        <v>×</v>
      </c>
    </row>
    <row r="176" spans="1:6" hidden="1" x14ac:dyDescent="0.25">
      <c r="A176" s="253" t="s">
        <v>162</v>
      </c>
      <c r="B176" s="289" t="s">
        <v>9</v>
      </c>
      <c r="C176" s="304">
        <f>store!D176</f>
        <v>449.93215739484395</v>
      </c>
      <c r="D176" s="304">
        <f>purchase!U178</f>
        <v>449.93215739484395</v>
      </c>
      <c r="E176" s="303">
        <f t="shared" si="4"/>
        <v>0</v>
      </c>
      <c r="F176" s="310" t="str">
        <f t="shared" si="5"/>
        <v>×</v>
      </c>
    </row>
    <row r="177" spans="1:6" hidden="1" x14ac:dyDescent="0.25">
      <c r="A177" s="253" t="s">
        <v>6</v>
      </c>
      <c r="B177" s="289" t="s">
        <v>9</v>
      </c>
      <c r="C177" s="304">
        <f>store!D177</f>
        <v>21.411764705882351</v>
      </c>
      <c r="D177" s="304">
        <f>purchase!U179</f>
        <v>21.866666666666667</v>
      </c>
      <c r="E177" s="303">
        <f t="shared" si="4"/>
        <v>0.45490196078431566</v>
      </c>
      <c r="F177" s="310" t="str">
        <f t="shared" si="5"/>
        <v>+</v>
      </c>
    </row>
    <row r="178" spans="1:6" x14ac:dyDescent="0.25">
      <c r="A178" s="253" t="s">
        <v>340</v>
      </c>
      <c r="B178" s="289" t="s">
        <v>9</v>
      </c>
      <c r="C178" s="304">
        <f>store!D178</f>
        <v>41.319587628865982</v>
      </c>
      <c r="D178" s="304">
        <f>purchase!U180</f>
        <v>42.909090909090907</v>
      </c>
      <c r="E178" s="303">
        <f t="shared" si="4"/>
        <v>1.5895032802249247</v>
      </c>
      <c r="F178" s="310" t="str">
        <f t="shared" si="5"/>
        <v>+</v>
      </c>
    </row>
    <row r="179" spans="1:6" x14ac:dyDescent="0.25">
      <c r="A179" s="253" t="s">
        <v>164</v>
      </c>
      <c r="B179" s="289" t="s">
        <v>9</v>
      </c>
      <c r="C179" s="304">
        <f>store!D179</f>
        <v>151.63636363636363</v>
      </c>
      <c r="D179" s="304">
        <f>purchase!U181</f>
        <v>140</v>
      </c>
      <c r="E179" s="303">
        <f t="shared" si="4"/>
        <v>11.636363636363626</v>
      </c>
      <c r="F179" s="310" t="str">
        <f t="shared" si="5"/>
        <v>-</v>
      </c>
    </row>
    <row r="180" spans="1:6" x14ac:dyDescent="0.25">
      <c r="A180" s="253" t="s">
        <v>165</v>
      </c>
      <c r="B180" s="289" t="s">
        <v>9</v>
      </c>
      <c r="C180" s="304">
        <f>store!D180</f>
        <v>224</v>
      </c>
      <c r="D180" s="304">
        <f>purchase!U182</f>
        <v>230.20833333333334</v>
      </c>
      <c r="E180" s="303">
        <f t="shared" si="4"/>
        <v>6.2083333333333428</v>
      </c>
      <c r="F180" s="310" t="str">
        <f t="shared" si="5"/>
        <v>+</v>
      </c>
    </row>
    <row r="181" spans="1:6" x14ac:dyDescent="0.25">
      <c r="A181" s="253" t="s">
        <v>349</v>
      </c>
      <c r="B181" s="289" t="s">
        <v>9</v>
      </c>
      <c r="C181" s="304">
        <f>store!D181</f>
        <v>50</v>
      </c>
      <c r="D181" s="304">
        <f>purchase!U183</f>
        <v>54.736842105263158</v>
      </c>
      <c r="E181" s="303">
        <f t="shared" si="4"/>
        <v>4.7368421052631575</v>
      </c>
      <c r="F181" s="310" t="str">
        <f t="shared" si="5"/>
        <v>+</v>
      </c>
    </row>
    <row r="182" spans="1:6" x14ac:dyDescent="0.25">
      <c r="A182" s="253" t="s">
        <v>167</v>
      </c>
      <c r="B182" s="289" t="s">
        <v>31</v>
      </c>
      <c r="C182" s="304">
        <f>store!D182</f>
        <v>11.782296650717702</v>
      </c>
      <c r="D182" s="304">
        <f>purchase!U184</f>
        <v>12.315068493150685</v>
      </c>
      <c r="E182" s="303">
        <f t="shared" si="4"/>
        <v>0.53277184243298237</v>
      </c>
      <c r="F182" s="310" t="str">
        <f t="shared" si="5"/>
        <v>+</v>
      </c>
    </row>
    <row r="183" spans="1:6" x14ac:dyDescent="0.25">
      <c r="A183" s="253" t="s">
        <v>168</v>
      </c>
      <c r="B183" s="289" t="s">
        <v>9</v>
      </c>
      <c r="C183" s="304">
        <f>store!D183</f>
        <v>38.772727272727273</v>
      </c>
      <c r="D183" s="304">
        <f>purchase!U185</f>
        <v>38.75</v>
      </c>
      <c r="E183" s="303">
        <f t="shared" si="4"/>
        <v>2.2727272727273373E-2</v>
      </c>
      <c r="F183" s="310" t="str">
        <f t="shared" si="5"/>
        <v>-</v>
      </c>
    </row>
    <row r="184" spans="1:6" hidden="1" x14ac:dyDescent="0.25">
      <c r="A184" s="253" t="s">
        <v>169</v>
      </c>
      <c r="B184" s="289" t="s">
        <v>9</v>
      </c>
      <c r="C184" s="304">
        <f>store!D184</f>
        <v>27.857142857142858</v>
      </c>
      <c r="D184" s="304">
        <f>purchase!U186</f>
        <v>25</v>
      </c>
      <c r="E184" s="303">
        <f t="shared" si="4"/>
        <v>2.8571428571428577</v>
      </c>
      <c r="F184" s="310" t="str">
        <f t="shared" si="5"/>
        <v>-</v>
      </c>
    </row>
    <row r="185" spans="1:6" hidden="1" x14ac:dyDescent="0.25">
      <c r="A185" s="253" t="s">
        <v>170</v>
      </c>
      <c r="B185" s="289" t="s">
        <v>9</v>
      </c>
      <c r="C185" s="304">
        <f>store!D185</f>
        <v>71.111111111111114</v>
      </c>
      <c r="D185" s="304">
        <f>purchase!U187</f>
        <v>71.111111111111114</v>
      </c>
      <c r="E185" s="303">
        <f t="shared" si="4"/>
        <v>0</v>
      </c>
      <c r="F185" s="310" t="str">
        <f t="shared" si="5"/>
        <v>×</v>
      </c>
    </row>
    <row r="186" spans="1:6" hidden="1" x14ac:dyDescent="0.25">
      <c r="A186" s="253" t="s">
        <v>292</v>
      </c>
      <c r="B186" s="289" t="s">
        <v>9</v>
      </c>
      <c r="C186" s="304">
        <f>store!D186</f>
        <v>49.375</v>
      </c>
      <c r="D186" s="304">
        <f>purchase!U188</f>
        <v>49.375</v>
      </c>
      <c r="E186" s="303">
        <f t="shared" si="4"/>
        <v>0</v>
      </c>
      <c r="F186" s="310" t="str">
        <f t="shared" si="5"/>
        <v>×</v>
      </c>
    </row>
    <row r="187" spans="1:6" hidden="1" x14ac:dyDescent="0.25">
      <c r="A187" s="253" t="s">
        <v>171</v>
      </c>
      <c r="B187" s="289" t="s">
        <v>31</v>
      </c>
      <c r="C187" s="304">
        <f>store!D187</f>
        <v>45</v>
      </c>
      <c r="D187" s="304">
        <f>purchase!U189</f>
        <v>45</v>
      </c>
      <c r="E187" s="303">
        <f t="shared" si="4"/>
        <v>0</v>
      </c>
      <c r="F187" s="310" t="str">
        <f t="shared" si="5"/>
        <v>×</v>
      </c>
    </row>
    <row r="188" spans="1:6" hidden="1" x14ac:dyDescent="0.25">
      <c r="A188" s="253" t="s">
        <v>348</v>
      </c>
      <c r="B188" s="289" t="s">
        <v>31</v>
      </c>
      <c r="C188" s="304">
        <f>store!D188</f>
        <v>5.6944444444444446</v>
      </c>
      <c r="D188" s="304">
        <f>purchase!U190</f>
        <v>5.5</v>
      </c>
      <c r="E188" s="303">
        <f t="shared" si="4"/>
        <v>0.19444444444444464</v>
      </c>
      <c r="F188" s="310" t="str">
        <f t="shared" si="5"/>
        <v>-</v>
      </c>
    </row>
    <row r="189" spans="1:6" hidden="1" x14ac:dyDescent="0.25">
      <c r="A189" s="253" t="s">
        <v>173</v>
      </c>
      <c r="B189" s="289" t="s">
        <v>9</v>
      </c>
      <c r="C189" s="304">
        <f>store!D189</f>
        <v>9.3644067796610173</v>
      </c>
      <c r="D189" s="304">
        <f>purchase!U191</f>
        <v>10</v>
      </c>
      <c r="E189" s="303">
        <f t="shared" si="4"/>
        <v>0.63559322033898269</v>
      </c>
      <c r="F189" s="310" t="str">
        <f t="shared" si="5"/>
        <v>+</v>
      </c>
    </row>
    <row r="190" spans="1:6" hidden="1" x14ac:dyDescent="0.25">
      <c r="A190" s="253" t="s">
        <v>174</v>
      </c>
      <c r="B190" s="289" t="s">
        <v>9</v>
      </c>
      <c r="C190" s="304">
        <f>store!D190</f>
        <v>30</v>
      </c>
      <c r="D190" s="304">
        <f>purchase!U192</f>
        <v>30</v>
      </c>
      <c r="E190" s="303">
        <f t="shared" si="4"/>
        <v>0</v>
      </c>
      <c r="F190" s="310" t="str">
        <f t="shared" si="5"/>
        <v>×</v>
      </c>
    </row>
    <row r="191" spans="1:6" hidden="1" x14ac:dyDescent="0.25">
      <c r="A191" s="253" t="s">
        <v>175</v>
      </c>
      <c r="B191" s="289" t="s">
        <v>9</v>
      </c>
      <c r="C191" s="304">
        <f>store!D191</f>
        <v>25</v>
      </c>
      <c r="D191" s="304">
        <f>purchase!U193</f>
        <v>25</v>
      </c>
      <c r="E191" s="303">
        <f t="shared" si="4"/>
        <v>0</v>
      </c>
      <c r="F191" s="310" t="str">
        <f t="shared" si="5"/>
        <v>×</v>
      </c>
    </row>
    <row r="192" spans="1:6" hidden="1" x14ac:dyDescent="0.25">
      <c r="A192" s="253" t="s">
        <v>176</v>
      </c>
      <c r="B192" s="289" t="s">
        <v>9</v>
      </c>
      <c r="C192" s="304">
        <f>store!D192</f>
        <v>140</v>
      </c>
      <c r="D192" s="304">
        <f>purchase!U194</f>
        <v>140</v>
      </c>
      <c r="E192" s="303">
        <f t="shared" si="4"/>
        <v>0</v>
      </c>
      <c r="F192" s="310" t="str">
        <f t="shared" si="5"/>
        <v>×</v>
      </c>
    </row>
    <row r="193" spans="1:6" x14ac:dyDescent="0.25">
      <c r="A193" s="253" t="s">
        <v>177</v>
      </c>
      <c r="B193" s="289" t="s">
        <v>31</v>
      </c>
      <c r="C193" s="304">
        <f>store!D193</f>
        <v>45.555555555555557</v>
      </c>
      <c r="D193" s="304">
        <f>purchase!U195</f>
        <v>36.111111111111114</v>
      </c>
      <c r="E193" s="303">
        <f t="shared" si="4"/>
        <v>9.4444444444444429</v>
      </c>
      <c r="F193" s="310" t="str">
        <f t="shared" si="5"/>
        <v>-</v>
      </c>
    </row>
    <row r="194" spans="1:6" x14ac:dyDescent="0.25">
      <c r="A194" s="253" t="s">
        <v>178</v>
      </c>
      <c r="B194" s="289" t="s">
        <v>9</v>
      </c>
      <c r="C194" s="304">
        <f>store!D194</f>
        <v>17.331288343558281</v>
      </c>
      <c r="D194" s="304">
        <f>purchase!U196</f>
        <v>17.96551724137931</v>
      </c>
      <c r="E194" s="303">
        <f t="shared" si="4"/>
        <v>0.63422889782102843</v>
      </c>
      <c r="F194" s="310" t="str">
        <f t="shared" si="5"/>
        <v>+</v>
      </c>
    </row>
    <row r="195" spans="1:6" hidden="1" x14ac:dyDescent="0.25">
      <c r="A195" s="253" t="s">
        <v>350</v>
      </c>
      <c r="B195" s="289" t="s">
        <v>9</v>
      </c>
      <c r="C195" s="304">
        <f>store!D195</f>
        <v>33.541666666666664</v>
      </c>
      <c r="D195" s="304">
        <f>purchase!U197</f>
        <v>34.166666666666664</v>
      </c>
      <c r="E195" s="303">
        <f t="shared" si="4"/>
        <v>0.625</v>
      </c>
      <c r="F195" s="310" t="str">
        <f t="shared" si="5"/>
        <v>+</v>
      </c>
    </row>
    <row r="196" spans="1:6" hidden="1" x14ac:dyDescent="0.25">
      <c r="A196" s="253" t="s">
        <v>351</v>
      </c>
      <c r="B196" s="289" t="s">
        <v>9</v>
      </c>
      <c r="C196" s="304">
        <f>store!D196</f>
        <v>25</v>
      </c>
      <c r="D196" s="304">
        <f>purchase!U198</f>
        <v>25</v>
      </c>
      <c r="E196" s="303">
        <f t="shared" ref="E196:E252" si="6">ABS(C196-D196)</f>
        <v>0</v>
      </c>
      <c r="F196" s="310" t="str">
        <f t="shared" ref="F196:F252" si="7">IF(C196-D196=0, "×", IF(C196-D196&lt;0, "+", "-"))</f>
        <v>×</v>
      </c>
    </row>
    <row r="197" spans="1:6" x14ac:dyDescent="0.25">
      <c r="A197" s="253" t="s">
        <v>295</v>
      </c>
      <c r="B197" s="289" t="s">
        <v>9</v>
      </c>
      <c r="C197" s="304">
        <f>store!D197</f>
        <v>27.205882352941178</v>
      </c>
      <c r="D197" s="304">
        <f>purchase!U199</f>
        <v>21.5625</v>
      </c>
      <c r="E197" s="303">
        <f t="shared" si="6"/>
        <v>5.6433823529411775</v>
      </c>
      <c r="F197" s="310" t="str">
        <f t="shared" si="7"/>
        <v>-</v>
      </c>
    </row>
    <row r="198" spans="1:6" x14ac:dyDescent="0.25">
      <c r="A198" s="253" t="s">
        <v>296</v>
      </c>
      <c r="B198" s="289" t="s">
        <v>9</v>
      </c>
      <c r="C198" s="304">
        <f>store!D198</f>
        <v>53.921568627450981</v>
      </c>
      <c r="D198" s="304">
        <f>purchase!U200</f>
        <v>77.142857142857139</v>
      </c>
      <c r="E198" s="303">
        <f t="shared" si="6"/>
        <v>23.221288515406158</v>
      </c>
      <c r="F198" s="310" t="str">
        <f t="shared" si="7"/>
        <v>+</v>
      </c>
    </row>
    <row r="199" spans="1:6" hidden="1" x14ac:dyDescent="0.25">
      <c r="A199" s="253" t="s">
        <v>297</v>
      </c>
      <c r="B199" s="289" t="s">
        <v>9</v>
      </c>
      <c r="C199" s="304">
        <f>store!D199</f>
        <v>83.333333333333329</v>
      </c>
      <c r="D199" s="304">
        <f>purchase!U201</f>
        <v>83.333333333333329</v>
      </c>
      <c r="E199" s="303">
        <f t="shared" si="6"/>
        <v>0</v>
      </c>
      <c r="F199" s="310" t="str">
        <f t="shared" si="7"/>
        <v>×</v>
      </c>
    </row>
    <row r="200" spans="1:6" hidden="1" x14ac:dyDescent="0.25">
      <c r="A200" s="253" t="s">
        <v>347</v>
      </c>
      <c r="B200" s="289" t="s">
        <v>9</v>
      </c>
      <c r="C200" s="304">
        <f>store!D200</f>
        <v>166.66666666666669</v>
      </c>
      <c r="D200" s="304">
        <f>purchase!U202</f>
        <v>166.66666666666669</v>
      </c>
      <c r="E200" s="303">
        <f t="shared" si="6"/>
        <v>0</v>
      </c>
      <c r="F200" s="310" t="str">
        <f t="shared" si="7"/>
        <v>×</v>
      </c>
    </row>
    <row r="201" spans="1:6" hidden="1" x14ac:dyDescent="0.25">
      <c r="A201" s="253" t="s">
        <v>346</v>
      </c>
      <c r="B201" s="289" t="s">
        <v>9</v>
      </c>
      <c r="C201" s="304">
        <f>store!D201</f>
        <v>165</v>
      </c>
      <c r="D201" s="304">
        <f>purchase!U203</f>
        <v>165</v>
      </c>
      <c r="E201" s="303">
        <f t="shared" si="6"/>
        <v>0</v>
      </c>
      <c r="F201" s="310" t="str">
        <f t="shared" si="7"/>
        <v>×</v>
      </c>
    </row>
    <row r="202" spans="1:6" hidden="1" x14ac:dyDescent="0.25">
      <c r="A202" s="253" t="s">
        <v>180</v>
      </c>
      <c r="B202" s="289" t="s">
        <v>9</v>
      </c>
      <c r="C202" s="304">
        <f>store!D202</f>
        <v>25</v>
      </c>
      <c r="D202" s="304">
        <f>purchase!U204</f>
        <v>35</v>
      </c>
      <c r="E202" s="303">
        <f t="shared" si="6"/>
        <v>10</v>
      </c>
      <c r="F202" s="310" t="str">
        <f t="shared" si="7"/>
        <v>+</v>
      </c>
    </row>
    <row r="203" spans="1:6" hidden="1" x14ac:dyDescent="0.25">
      <c r="A203" s="253" t="s">
        <v>181</v>
      </c>
      <c r="B203" s="289" t="s">
        <v>9</v>
      </c>
      <c r="C203" s="304">
        <f>store!D203</f>
        <v>70</v>
      </c>
      <c r="D203" s="304">
        <f>purchase!U205</f>
        <v>70</v>
      </c>
      <c r="E203" s="303">
        <f t="shared" si="6"/>
        <v>0</v>
      </c>
      <c r="F203" s="310" t="str">
        <f t="shared" si="7"/>
        <v>×</v>
      </c>
    </row>
    <row r="204" spans="1:6" hidden="1" x14ac:dyDescent="0.25">
      <c r="A204" s="253" t="s">
        <v>182</v>
      </c>
      <c r="B204" s="289" t="s">
        <v>9</v>
      </c>
      <c r="C204" s="304">
        <f>store!D204</f>
        <v>22.722222222222221</v>
      </c>
      <c r="D204" s="304">
        <f>purchase!U206</f>
        <v>25</v>
      </c>
      <c r="E204" s="303">
        <f t="shared" si="6"/>
        <v>2.2777777777777786</v>
      </c>
      <c r="F204" s="310" t="str">
        <f t="shared" si="7"/>
        <v>+</v>
      </c>
    </row>
    <row r="205" spans="1:6" hidden="1" x14ac:dyDescent="0.25">
      <c r="A205" s="253" t="s">
        <v>183</v>
      </c>
      <c r="B205" s="289" t="s">
        <v>9</v>
      </c>
      <c r="C205" s="304">
        <f>store!D205</f>
        <v>28.823529411764707</v>
      </c>
      <c r="D205" s="304">
        <f>purchase!U207</f>
        <v>20</v>
      </c>
      <c r="E205" s="303">
        <f t="shared" si="6"/>
        <v>8.8235294117647065</v>
      </c>
      <c r="F205" s="310" t="str">
        <f t="shared" si="7"/>
        <v>-</v>
      </c>
    </row>
    <row r="206" spans="1:6" hidden="1" x14ac:dyDescent="0.25">
      <c r="A206" s="253" t="s">
        <v>184</v>
      </c>
      <c r="B206" s="289" t="s">
        <v>9</v>
      </c>
      <c r="C206" s="304">
        <f>store!D206</f>
        <v>33.75</v>
      </c>
      <c r="D206" s="304">
        <f>purchase!U208</f>
        <v>55</v>
      </c>
      <c r="E206" s="303">
        <f t="shared" si="6"/>
        <v>21.25</v>
      </c>
      <c r="F206" s="310" t="str">
        <f t="shared" si="7"/>
        <v>+</v>
      </c>
    </row>
    <row r="207" spans="1:6" hidden="1" x14ac:dyDescent="0.25">
      <c r="A207" s="253" t="s">
        <v>185</v>
      </c>
      <c r="B207" s="289" t="s">
        <v>9</v>
      </c>
      <c r="C207" s="304">
        <f>store!D207</f>
        <v>85.614035087719301</v>
      </c>
      <c r="D207" s="304">
        <f>purchase!U209</f>
        <v>90</v>
      </c>
      <c r="E207" s="303">
        <f t="shared" si="6"/>
        <v>4.3859649122806985</v>
      </c>
      <c r="F207" s="310" t="str">
        <f t="shared" si="7"/>
        <v>+</v>
      </c>
    </row>
    <row r="208" spans="1:6" hidden="1" x14ac:dyDescent="0.25">
      <c r="A208" s="253" t="s">
        <v>186</v>
      </c>
      <c r="B208" s="289" t="s">
        <v>9</v>
      </c>
      <c r="C208" s="304">
        <f>store!D208</f>
        <v>0</v>
      </c>
      <c r="D208" s="304">
        <f>purchase!U210</f>
        <v>0</v>
      </c>
      <c r="E208" s="303">
        <f t="shared" si="6"/>
        <v>0</v>
      </c>
      <c r="F208" s="310" t="str">
        <f t="shared" si="7"/>
        <v>×</v>
      </c>
    </row>
    <row r="209" spans="1:6" hidden="1" x14ac:dyDescent="0.25">
      <c r="A209" s="253" t="s">
        <v>187</v>
      </c>
      <c r="B209" s="289" t="s">
        <v>9</v>
      </c>
      <c r="C209" s="304">
        <f>store!D209</f>
        <v>80</v>
      </c>
      <c r="D209" s="304">
        <f>purchase!U211</f>
        <v>80</v>
      </c>
      <c r="E209" s="303">
        <f t="shared" si="6"/>
        <v>0</v>
      </c>
      <c r="F209" s="310" t="str">
        <f t="shared" si="7"/>
        <v>×</v>
      </c>
    </row>
    <row r="210" spans="1:6" hidden="1" x14ac:dyDescent="0.25">
      <c r="A210" s="253" t="s">
        <v>353</v>
      </c>
      <c r="B210" s="289" t="s">
        <v>9</v>
      </c>
      <c r="C210" s="304">
        <f>store!D210</f>
        <v>150</v>
      </c>
      <c r="D210" s="304">
        <f>purchase!U212</f>
        <v>150</v>
      </c>
      <c r="E210" s="303">
        <f t="shared" si="6"/>
        <v>0</v>
      </c>
      <c r="F210" s="310" t="str">
        <f t="shared" si="7"/>
        <v>×</v>
      </c>
    </row>
    <row r="211" spans="1:6" hidden="1" x14ac:dyDescent="0.25">
      <c r="A211" s="253" t="s">
        <v>307</v>
      </c>
      <c r="B211" s="289" t="s">
        <v>9</v>
      </c>
      <c r="C211" s="304">
        <f>store!D211</f>
        <v>80</v>
      </c>
      <c r="D211" s="304">
        <f>purchase!U213</f>
        <v>80</v>
      </c>
      <c r="E211" s="303">
        <f t="shared" si="6"/>
        <v>0</v>
      </c>
      <c r="F211" s="310" t="str">
        <f t="shared" si="7"/>
        <v>×</v>
      </c>
    </row>
    <row r="212" spans="1:6" hidden="1" x14ac:dyDescent="0.25">
      <c r="A212" s="253" t="s">
        <v>299</v>
      </c>
      <c r="B212" s="289" t="s">
        <v>9</v>
      </c>
      <c r="C212" s="304">
        <f>store!D212</f>
        <v>290</v>
      </c>
      <c r="D212" s="304">
        <f>purchase!U214</f>
        <v>290</v>
      </c>
      <c r="E212" s="303">
        <f t="shared" si="6"/>
        <v>0</v>
      </c>
      <c r="F212" s="310" t="str">
        <f t="shared" si="7"/>
        <v>×</v>
      </c>
    </row>
    <row r="213" spans="1:6" hidden="1" x14ac:dyDescent="0.25">
      <c r="A213" s="253" t="s">
        <v>188</v>
      </c>
      <c r="B213" s="289" t="s">
        <v>9</v>
      </c>
      <c r="C213" s="304">
        <f>store!D213</f>
        <v>0</v>
      </c>
      <c r="D213" s="304">
        <f>purchase!U215</f>
        <v>0</v>
      </c>
      <c r="E213" s="303">
        <f t="shared" si="6"/>
        <v>0</v>
      </c>
      <c r="F213" s="310" t="str">
        <f t="shared" si="7"/>
        <v>×</v>
      </c>
    </row>
    <row r="214" spans="1:6" x14ac:dyDescent="0.25">
      <c r="A214" s="253" t="s">
        <v>341</v>
      </c>
      <c r="B214" s="289" t="s">
        <v>9</v>
      </c>
      <c r="C214" s="304">
        <f>store!D214</f>
        <v>50.0695652173913</v>
      </c>
      <c r="D214" s="304">
        <f>purchase!U216</f>
        <v>50</v>
      </c>
      <c r="E214" s="303">
        <f t="shared" si="6"/>
        <v>6.9565217391300394E-2</v>
      </c>
      <c r="F214" s="310" t="str">
        <f t="shared" si="7"/>
        <v>-</v>
      </c>
    </row>
    <row r="215" spans="1:6" hidden="1" x14ac:dyDescent="0.25">
      <c r="A215" s="253" t="s">
        <v>190</v>
      </c>
      <c r="B215" s="289" t="s">
        <v>122</v>
      </c>
      <c r="C215" s="304">
        <f>store!D215</f>
        <v>291.76923076923077</v>
      </c>
      <c r="D215" s="304">
        <f>purchase!U217</f>
        <v>291.76923076923077</v>
      </c>
      <c r="E215" s="303">
        <f t="shared" si="6"/>
        <v>0</v>
      </c>
      <c r="F215" s="310" t="str">
        <f t="shared" si="7"/>
        <v>×</v>
      </c>
    </row>
    <row r="216" spans="1:6" hidden="1" x14ac:dyDescent="0.25">
      <c r="A216" s="253" t="s">
        <v>191</v>
      </c>
      <c r="B216" s="289" t="s">
        <v>9</v>
      </c>
      <c r="C216" s="304">
        <f>store!D216</f>
        <v>300</v>
      </c>
      <c r="D216" s="304">
        <f>purchase!U218</f>
        <v>300</v>
      </c>
      <c r="E216" s="303">
        <f t="shared" si="6"/>
        <v>0</v>
      </c>
      <c r="F216" s="310" t="str">
        <f t="shared" si="7"/>
        <v>×</v>
      </c>
    </row>
    <row r="217" spans="1:6" hidden="1" x14ac:dyDescent="0.25">
      <c r="A217" s="253" t="s">
        <v>192</v>
      </c>
      <c r="B217" s="289" t="s">
        <v>9</v>
      </c>
      <c r="C217" s="304">
        <f>store!D217</f>
        <v>140</v>
      </c>
      <c r="D217" s="304">
        <f>purchase!U219</f>
        <v>140</v>
      </c>
      <c r="E217" s="303">
        <f t="shared" si="6"/>
        <v>0</v>
      </c>
      <c r="F217" s="310" t="str">
        <f t="shared" si="7"/>
        <v>×</v>
      </c>
    </row>
    <row r="218" spans="1:6" hidden="1" x14ac:dyDescent="0.25">
      <c r="A218" s="253" t="s">
        <v>193</v>
      </c>
      <c r="B218" s="289" t="s">
        <v>9</v>
      </c>
      <c r="C218" s="304">
        <f>store!D218</f>
        <v>130</v>
      </c>
      <c r="D218" s="304">
        <f>purchase!U220</f>
        <v>130</v>
      </c>
      <c r="E218" s="303">
        <f t="shared" si="6"/>
        <v>0</v>
      </c>
      <c r="F218" s="310" t="str">
        <f t="shared" si="7"/>
        <v>×</v>
      </c>
    </row>
    <row r="219" spans="1:6" hidden="1" x14ac:dyDescent="0.25">
      <c r="A219" s="253" t="s">
        <v>194</v>
      </c>
      <c r="B219" s="289" t="s">
        <v>31</v>
      </c>
      <c r="C219" s="304">
        <f>store!D219</f>
        <v>0</v>
      </c>
      <c r="D219" s="304">
        <f>purchase!U221</f>
        <v>0</v>
      </c>
      <c r="E219" s="303">
        <f t="shared" si="6"/>
        <v>0</v>
      </c>
      <c r="F219" s="310" t="str">
        <f t="shared" si="7"/>
        <v>×</v>
      </c>
    </row>
    <row r="220" spans="1:6" hidden="1" x14ac:dyDescent="0.25">
      <c r="A220" s="253" t="s">
        <v>195</v>
      </c>
      <c r="B220" s="289" t="s">
        <v>9</v>
      </c>
      <c r="C220" s="304">
        <f>store!D220</f>
        <v>0</v>
      </c>
      <c r="D220" s="304">
        <f>purchase!U222</f>
        <v>0</v>
      </c>
      <c r="E220" s="303">
        <f t="shared" si="6"/>
        <v>0</v>
      </c>
      <c r="F220" s="310" t="str">
        <f t="shared" si="7"/>
        <v>×</v>
      </c>
    </row>
    <row r="221" spans="1:6" hidden="1" x14ac:dyDescent="0.25">
      <c r="A221" s="253" t="s">
        <v>300</v>
      </c>
      <c r="B221" s="289" t="s">
        <v>9</v>
      </c>
      <c r="C221" s="304">
        <f>store!D221</f>
        <v>1000</v>
      </c>
      <c r="D221" s="304">
        <f>purchase!U223</f>
        <v>1000</v>
      </c>
      <c r="E221" s="303">
        <f t="shared" si="6"/>
        <v>0</v>
      </c>
      <c r="F221" s="310" t="str">
        <f t="shared" si="7"/>
        <v>×</v>
      </c>
    </row>
    <row r="222" spans="1:6" hidden="1" x14ac:dyDescent="0.25">
      <c r="A222" s="253" t="s">
        <v>196</v>
      </c>
      <c r="B222" s="289" t="s">
        <v>26</v>
      </c>
      <c r="C222" s="304">
        <f>store!D222</f>
        <v>0</v>
      </c>
      <c r="D222" s="304">
        <f>purchase!U224</f>
        <v>0</v>
      </c>
      <c r="E222" s="303">
        <f t="shared" si="6"/>
        <v>0</v>
      </c>
      <c r="F222" s="310" t="str">
        <f t="shared" si="7"/>
        <v>×</v>
      </c>
    </row>
    <row r="223" spans="1:6" hidden="1" x14ac:dyDescent="0.25">
      <c r="A223" s="253" t="s">
        <v>197</v>
      </c>
      <c r="B223" s="289" t="s">
        <v>31</v>
      </c>
      <c r="C223" s="304">
        <f>store!D223</f>
        <v>0</v>
      </c>
      <c r="D223" s="304">
        <f>purchase!U225</f>
        <v>0</v>
      </c>
      <c r="E223" s="303">
        <f t="shared" si="6"/>
        <v>0</v>
      </c>
      <c r="F223" s="310" t="str">
        <f t="shared" si="7"/>
        <v>×</v>
      </c>
    </row>
    <row r="224" spans="1:6" hidden="1" x14ac:dyDescent="0.25">
      <c r="A224" s="253" t="s">
        <v>198</v>
      </c>
      <c r="B224" s="289" t="s">
        <v>31</v>
      </c>
      <c r="C224" s="304">
        <f>store!D224</f>
        <v>0</v>
      </c>
      <c r="D224" s="304">
        <f>purchase!U226</f>
        <v>0</v>
      </c>
      <c r="E224" s="303">
        <f t="shared" si="6"/>
        <v>0</v>
      </c>
      <c r="F224" s="310" t="str">
        <f t="shared" si="7"/>
        <v>×</v>
      </c>
    </row>
    <row r="225" spans="1:6" hidden="1" x14ac:dyDescent="0.25">
      <c r="A225" s="253" t="s">
        <v>199</v>
      </c>
      <c r="B225" s="289" t="s">
        <v>31</v>
      </c>
      <c r="C225" s="304">
        <f>store!D225</f>
        <v>0</v>
      </c>
      <c r="D225" s="304">
        <f>purchase!U227</f>
        <v>0</v>
      </c>
      <c r="E225" s="303">
        <f t="shared" si="6"/>
        <v>0</v>
      </c>
      <c r="F225" s="310" t="str">
        <f t="shared" si="7"/>
        <v>×</v>
      </c>
    </row>
    <row r="226" spans="1:6" hidden="1" x14ac:dyDescent="0.25">
      <c r="A226" s="253" t="s">
        <v>200</v>
      </c>
      <c r="B226" s="289" t="s">
        <v>31</v>
      </c>
      <c r="C226" s="304">
        <f>store!D226</f>
        <v>0</v>
      </c>
      <c r="D226" s="304">
        <f>purchase!U228</f>
        <v>0</v>
      </c>
      <c r="E226" s="303">
        <f t="shared" si="6"/>
        <v>0</v>
      </c>
      <c r="F226" s="310" t="str">
        <f t="shared" si="7"/>
        <v>×</v>
      </c>
    </row>
    <row r="227" spans="1:6" hidden="1" x14ac:dyDescent="0.25">
      <c r="A227" s="253" t="s">
        <v>201</v>
      </c>
      <c r="B227" s="289" t="s">
        <v>31</v>
      </c>
      <c r="C227" s="304">
        <f>store!D227</f>
        <v>0</v>
      </c>
      <c r="D227" s="304">
        <f>purchase!U229</f>
        <v>0</v>
      </c>
      <c r="E227" s="303">
        <f t="shared" si="6"/>
        <v>0</v>
      </c>
      <c r="F227" s="310" t="str">
        <f t="shared" si="7"/>
        <v>×</v>
      </c>
    </row>
    <row r="228" spans="1:6" hidden="1" x14ac:dyDescent="0.25">
      <c r="A228" s="253" t="s">
        <v>204</v>
      </c>
      <c r="B228" s="289" t="s">
        <v>9</v>
      </c>
      <c r="C228" s="304">
        <f>store!D228</f>
        <v>0</v>
      </c>
      <c r="D228" s="304">
        <f>purchase!U230</f>
        <v>0</v>
      </c>
      <c r="E228" s="303">
        <f t="shared" si="6"/>
        <v>0</v>
      </c>
      <c r="F228" s="310" t="str">
        <f t="shared" si="7"/>
        <v>×</v>
      </c>
    </row>
    <row r="229" spans="1:6" hidden="1" x14ac:dyDescent="0.25">
      <c r="A229" s="253" t="s">
        <v>306</v>
      </c>
      <c r="B229" s="289" t="s">
        <v>9</v>
      </c>
      <c r="C229" s="304">
        <f>store!D229</f>
        <v>680</v>
      </c>
      <c r="D229" s="304">
        <f>purchase!U231</f>
        <v>680</v>
      </c>
      <c r="E229" s="303">
        <f t="shared" si="6"/>
        <v>0</v>
      </c>
      <c r="F229" s="310" t="str">
        <f t="shared" si="7"/>
        <v>×</v>
      </c>
    </row>
    <row r="230" spans="1:6" hidden="1" x14ac:dyDescent="0.25">
      <c r="A230" s="253" t="s">
        <v>319</v>
      </c>
      <c r="B230" s="289" t="s">
        <v>9</v>
      </c>
      <c r="C230" s="304">
        <f>store!D230</f>
        <v>803.41130400881957</v>
      </c>
      <c r="D230" s="304">
        <f>purchase!U232</f>
        <v>803.41130400881957</v>
      </c>
      <c r="E230" s="303">
        <f t="shared" si="6"/>
        <v>0</v>
      </c>
      <c r="F230" s="310" t="str">
        <f t="shared" si="7"/>
        <v>×</v>
      </c>
    </row>
    <row r="231" spans="1:6" hidden="1" x14ac:dyDescent="0.25">
      <c r="A231" s="253" t="s">
        <v>57</v>
      </c>
      <c r="B231" s="289" t="s">
        <v>31</v>
      </c>
      <c r="C231" s="304">
        <f>store!D231</f>
        <v>1.5271250513033408</v>
      </c>
      <c r="D231" s="304">
        <f>purchase!U233</f>
        <v>1.5271250513033408</v>
      </c>
      <c r="E231" s="303">
        <f t="shared" si="6"/>
        <v>0</v>
      </c>
      <c r="F231" s="310" t="str">
        <f t="shared" si="7"/>
        <v>×</v>
      </c>
    </row>
    <row r="232" spans="1:6" hidden="1" x14ac:dyDescent="0.25">
      <c r="A232" s="253" t="s">
        <v>205</v>
      </c>
      <c r="B232" s="289" t="s">
        <v>31</v>
      </c>
      <c r="C232" s="304">
        <f>store!D232</f>
        <v>25</v>
      </c>
      <c r="D232" s="304">
        <f>purchase!U234</f>
        <v>25</v>
      </c>
      <c r="E232" s="303">
        <f t="shared" si="6"/>
        <v>0</v>
      </c>
      <c r="F232" s="310" t="str">
        <f t="shared" si="7"/>
        <v>×</v>
      </c>
    </row>
    <row r="233" spans="1:6" hidden="1" x14ac:dyDescent="0.25">
      <c r="A233" s="253" t="s">
        <v>301</v>
      </c>
      <c r="B233" s="289" t="s">
        <v>9</v>
      </c>
      <c r="C233" s="304">
        <f>store!D233</f>
        <v>350</v>
      </c>
      <c r="D233" s="304">
        <f>purchase!U235</f>
        <v>350</v>
      </c>
      <c r="E233" s="303">
        <f t="shared" si="6"/>
        <v>0</v>
      </c>
      <c r="F233" s="310" t="str">
        <f t="shared" si="7"/>
        <v>×</v>
      </c>
    </row>
    <row r="234" spans="1:6" hidden="1" x14ac:dyDescent="0.25">
      <c r="A234" s="253" t="s">
        <v>308</v>
      </c>
      <c r="B234" s="289" t="s">
        <v>9</v>
      </c>
      <c r="C234" s="304">
        <f>store!D234</f>
        <v>600</v>
      </c>
      <c r="D234" s="304">
        <f>purchase!U236</f>
        <v>600</v>
      </c>
      <c r="E234" s="303">
        <f t="shared" si="6"/>
        <v>0</v>
      </c>
      <c r="F234" s="310" t="str">
        <f t="shared" si="7"/>
        <v>×</v>
      </c>
    </row>
    <row r="235" spans="1:6" hidden="1" x14ac:dyDescent="0.25">
      <c r="A235" s="253" t="s">
        <v>310</v>
      </c>
      <c r="B235" s="289" t="s">
        <v>9</v>
      </c>
      <c r="C235" s="304">
        <f>store!D235</f>
        <v>480</v>
      </c>
      <c r="D235" s="304">
        <f>purchase!U237</f>
        <v>480</v>
      </c>
      <c r="E235" s="303">
        <f t="shared" si="6"/>
        <v>0</v>
      </c>
      <c r="F235" s="310" t="str">
        <f t="shared" si="7"/>
        <v>×</v>
      </c>
    </row>
    <row r="236" spans="1:6" hidden="1" x14ac:dyDescent="0.25">
      <c r="A236" s="253" t="s">
        <v>309</v>
      </c>
      <c r="B236" s="289" t="s">
        <v>9</v>
      </c>
      <c r="C236" s="304">
        <f>store!D236</f>
        <v>380</v>
      </c>
      <c r="D236" s="304">
        <f>purchase!U238</f>
        <v>380</v>
      </c>
      <c r="E236" s="303">
        <f t="shared" si="6"/>
        <v>0</v>
      </c>
      <c r="F236" s="310" t="str">
        <f t="shared" si="7"/>
        <v>×</v>
      </c>
    </row>
    <row r="237" spans="1:6" hidden="1" x14ac:dyDescent="0.25">
      <c r="A237" s="253" t="s">
        <v>302</v>
      </c>
      <c r="B237" s="289" t="s">
        <v>9</v>
      </c>
      <c r="C237" s="304">
        <f>store!D237</f>
        <v>380</v>
      </c>
      <c r="D237" s="304">
        <f>purchase!U239</f>
        <v>380</v>
      </c>
      <c r="E237" s="303">
        <f t="shared" si="6"/>
        <v>0</v>
      </c>
      <c r="F237" s="310" t="str">
        <f t="shared" si="7"/>
        <v>×</v>
      </c>
    </row>
    <row r="238" spans="1:6" hidden="1" x14ac:dyDescent="0.25">
      <c r="A238" s="253" t="s">
        <v>303</v>
      </c>
      <c r="B238" s="289" t="s">
        <v>9</v>
      </c>
      <c r="C238" s="304">
        <f>store!D238</f>
        <v>1200</v>
      </c>
      <c r="D238" s="304">
        <f>purchase!U240</f>
        <v>1200</v>
      </c>
      <c r="E238" s="303">
        <f t="shared" si="6"/>
        <v>0</v>
      </c>
      <c r="F238" s="310" t="str">
        <f t="shared" si="7"/>
        <v>×</v>
      </c>
    </row>
    <row r="239" spans="1:6" hidden="1" x14ac:dyDescent="0.25">
      <c r="A239" s="253" t="s">
        <v>304</v>
      </c>
      <c r="B239" s="289" t="s">
        <v>9</v>
      </c>
      <c r="C239" s="304">
        <f>store!D239</f>
        <v>320</v>
      </c>
      <c r="D239" s="304">
        <f>purchase!U241</f>
        <v>320</v>
      </c>
      <c r="E239" s="303">
        <f t="shared" si="6"/>
        <v>0</v>
      </c>
      <c r="F239" s="310" t="str">
        <f t="shared" si="7"/>
        <v>×</v>
      </c>
    </row>
    <row r="240" spans="1:6" hidden="1" x14ac:dyDescent="0.25">
      <c r="A240" s="253" t="s">
        <v>206</v>
      </c>
      <c r="B240" s="289" t="s">
        <v>9</v>
      </c>
      <c r="C240" s="304">
        <f>store!D240</f>
        <v>270</v>
      </c>
      <c r="D240" s="304">
        <f>purchase!U242</f>
        <v>270</v>
      </c>
      <c r="E240" s="303">
        <f t="shared" si="6"/>
        <v>0</v>
      </c>
      <c r="F240" s="310" t="str">
        <f t="shared" si="7"/>
        <v>×</v>
      </c>
    </row>
    <row r="241" spans="1:6" hidden="1" x14ac:dyDescent="0.25">
      <c r="A241" s="253" t="s">
        <v>23</v>
      </c>
      <c r="B241" s="289" t="s">
        <v>9</v>
      </c>
      <c r="C241" s="304">
        <f>store!D241</f>
        <v>0</v>
      </c>
      <c r="D241" s="304">
        <f>purchase!U243</f>
        <v>0</v>
      </c>
      <c r="E241" s="303">
        <f t="shared" si="6"/>
        <v>0</v>
      </c>
      <c r="F241" s="310" t="str">
        <f t="shared" si="7"/>
        <v>×</v>
      </c>
    </row>
    <row r="242" spans="1:6" hidden="1" x14ac:dyDescent="0.25">
      <c r="A242" s="253" t="s">
        <v>208</v>
      </c>
      <c r="B242" s="289" t="s">
        <v>31</v>
      </c>
      <c r="C242" s="304">
        <f>store!D242</f>
        <v>362</v>
      </c>
      <c r="D242" s="304">
        <f>purchase!U244</f>
        <v>362</v>
      </c>
      <c r="E242" s="303">
        <f t="shared" si="6"/>
        <v>0</v>
      </c>
      <c r="F242" s="310" t="str">
        <f t="shared" si="7"/>
        <v>×</v>
      </c>
    </row>
    <row r="243" spans="1:6" x14ac:dyDescent="0.25">
      <c r="A243" s="253" t="s">
        <v>209</v>
      </c>
      <c r="B243" s="289" t="s">
        <v>31</v>
      </c>
      <c r="C243" s="304">
        <f>store!D243</f>
        <v>9.6660550458715591</v>
      </c>
      <c r="D243" s="304">
        <f>purchase!U245</f>
        <v>9.6032786885245898</v>
      </c>
      <c r="E243" s="303">
        <f t="shared" si="6"/>
        <v>6.2776357346969291E-2</v>
      </c>
      <c r="F243" s="310" t="str">
        <f t="shared" si="7"/>
        <v>-</v>
      </c>
    </row>
    <row r="244" spans="1:6" hidden="1" x14ac:dyDescent="0.25">
      <c r="A244" s="253" t="s">
        <v>211</v>
      </c>
      <c r="B244" s="289" t="s">
        <v>9</v>
      </c>
      <c r="C244" s="304">
        <f>store!D244</f>
        <v>515</v>
      </c>
      <c r="D244" s="304">
        <f>purchase!U246</f>
        <v>515</v>
      </c>
      <c r="E244" s="303">
        <f t="shared" si="6"/>
        <v>0</v>
      </c>
      <c r="F244" s="310" t="str">
        <f t="shared" si="7"/>
        <v>×</v>
      </c>
    </row>
    <row r="245" spans="1:6" hidden="1" x14ac:dyDescent="0.25">
      <c r="A245" s="253" t="s">
        <v>212</v>
      </c>
      <c r="B245" s="289" t="s">
        <v>9</v>
      </c>
      <c r="C245" s="304">
        <f>store!D245</f>
        <v>346.11111111111109</v>
      </c>
      <c r="D245" s="304">
        <f>purchase!U247</f>
        <v>346.11111111111109</v>
      </c>
      <c r="E245" s="303">
        <f t="shared" si="6"/>
        <v>0</v>
      </c>
      <c r="F245" s="310" t="str">
        <f t="shared" si="7"/>
        <v>×</v>
      </c>
    </row>
    <row r="246" spans="1:6" hidden="1" x14ac:dyDescent="0.25">
      <c r="A246" s="253" t="s">
        <v>202</v>
      </c>
      <c r="B246" s="289" t="s">
        <v>203</v>
      </c>
      <c r="C246" s="304">
        <f>store!D246</f>
        <v>1</v>
      </c>
      <c r="D246" s="304">
        <f>purchase!U248</f>
        <v>20</v>
      </c>
      <c r="E246" s="303">
        <f t="shared" si="6"/>
        <v>19</v>
      </c>
      <c r="F246" s="310" t="str">
        <f t="shared" si="7"/>
        <v>+</v>
      </c>
    </row>
    <row r="247" spans="1:6" hidden="1" x14ac:dyDescent="0.25">
      <c r="A247" s="253" t="s">
        <v>372</v>
      </c>
      <c r="B247" s="289" t="s">
        <v>10</v>
      </c>
      <c r="C247" s="304">
        <f>store!D247</f>
        <v>1</v>
      </c>
      <c r="D247" s="304">
        <f>purchase!U249</f>
        <v>1</v>
      </c>
      <c r="E247" s="303">
        <f t="shared" si="6"/>
        <v>0</v>
      </c>
      <c r="F247" s="310" t="str">
        <f t="shared" si="7"/>
        <v>×</v>
      </c>
    </row>
    <row r="248" spans="1:6" hidden="1" x14ac:dyDescent="0.25">
      <c r="A248" s="253" t="s">
        <v>213</v>
      </c>
      <c r="B248" s="289" t="s">
        <v>10</v>
      </c>
      <c r="C248" s="304">
        <f>store!D248</f>
        <v>1</v>
      </c>
      <c r="D248" s="304">
        <f>purchase!U250</f>
        <v>1</v>
      </c>
      <c r="E248" s="303">
        <f t="shared" si="6"/>
        <v>0</v>
      </c>
      <c r="F248" s="310" t="str">
        <f t="shared" si="7"/>
        <v>×</v>
      </c>
    </row>
    <row r="249" spans="1:6" hidden="1" x14ac:dyDescent="0.25">
      <c r="A249" s="253" t="s">
        <v>352</v>
      </c>
      <c r="B249" s="289" t="s">
        <v>10</v>
      </c>
      <c r="C249" s="304">
        <f>store!D249</f>
        <v>1</v>
      </c>
      <c r="D249" s="304">
        <f>purchase!U251</f>
        <v>1</v>
      </c>
      <c r="E249" s="303">
        <f t="shared" si="6"/>
        <v>0</v>
      </c>
      <c r="F249" s="310" t="str">
        <f t="shared" si="7"/>
        <v>×</v>
      </c>
    </row>
    <row r="250" spans="1:6" hidden="1" x14ac:dyDescent="0.25">
      <c r="A250" s="253" t="s">
        <v>8</v>
      </c>
      <c r="B250" s="289" t="s">
        <v>10</v>
      </c>
      <c r="C250" s="304">
        <f>store!D250</f>
        <v>1</v>
      </c>
      <c r="D250" s="304">
        <f>purchase!U252</f>
        <v>1</v>
      </c>
      <c r="E250" s="303">
        <f t="shared" si="6"/>
        <v>0</v>
      </c>
      <c r="F250" s="310" t="str">
        <f t="shared" si="7"/>
        <v>×</v>
      </c>
    </row>
    <row r="251" spans="1:6" hidden="1" x14ac:dyDescent="0.25">
      <c r="A251" s="253" t="s">
        <v>7</v>
      </c>
      <c r="B251" s="289" t="s">
        <v>10</v>
      </c>
      <c r="C251" s="304">
        <f>store!D251</f>
        <v>1</v>
      </c>
      <c r="D251" s="304">
        <f>purchase!U253</f>
        <v>1</v>
      </c>
      <c r="E251" s="303">
        <f t="shared" si="6"/>
        <v>0</v>
      </c>
      <c r="F251" s="310" t="str">
        <f t="shared" si="7"/>
        <v>×</v>
      </c>
    </row>
    <row r="252" spans="1:6" hidden="1" x14ac:dyDescent="0.25">
      <c r="A252" s="253" t="s">
        <v>215</v>
      </c>
      <c r="B252" s="289" t="s">
        <v>10</v>
      </c>
      <c r="C252" s="304">
        <f>store!D252</f>
        <v>1</v>
      </c>
      <c r="D252" s="304">
        <f>purchase!U254</f>
        <v>1</v>
      </c>
      <c r="E252" s="303">
        <f t="shared" si="6"/>
        <v>0</v>
      </c>
      <c r="F252" s="310" t="str">
        <f t="shared" si="7"/>
        <v>×</v>
      </c>
    </row>
    <row r="253" spans="1:6" x14ac:dyDescent="0.25">
      <c r="A253" s="294"/>
      <c r="B253" s="290"/>
      <c r="C253" s="290"/>
      <c r="D253" s="290"/>
      <c r="E253" s="290"/>
    </row>
    <row r="254" spans="1:6" x14ac:dyDescent="0.25">
      <c r="A254" s="294"/>
      <c r="B254" s="290"/>
      <c r="C254" s="290"/>
      <c r="D254" s="290"/>
      <c r="E254" s="290"/>
    </row>
    <row r="255" spans="1:6" x14ac:dyDescent="0.25">
      <c r="A255" s="294"/>
      <c r="B255" s="290"/>
      <c r="C255" s="290"/>
      <c r="D255" s="290"/>
      <c r="E255" s="290"/>
    </row>
    <row r="256" spans="1:6" x14ac:dyDescent="0.25">
      <c r="A256" s="294"/>
      <c r="B256" s="290"/>
      <c r="C256" s="290"/>
      <c r="D256" s="290"/>
      <c r="E256" s="290"/>
    </row>
    <row r="257" spans="1:5" x14ac:dyDescent="0.25">
      <c r="A257" s="294"/>
      <c r="B257" s="290"/>
      <c r="C257" s="290"/>
      <c r="D257" s="290"/>
      <c r="E257" s="290"/>
    </row>
    <row r="258" spans="1:5" x14ac:dyDescent="0.25">
      <c r="A258" s="294"/>
      <c r="B258" s="290"/>
      <c r="C258" s="290"/>
      <c r="D258" s="290"/>
      <c r="E258" s="290"/>
    </row>
    <row r="259" spans="1:5" x14ac:dyDescent="0.25">
      <c r="A259" s="294"/>
      <c r="B259" s="290"/>
      <c r="C259" s="290"/>
      <c r="D259" s="290"/>
      <c r="E259" s="290"/>
    </row>
    <row r="260" spans="1:5" x14ac:dyDescent="0.25">
      <c r="A260" s="294"/>
      <c r="B260" s="290"/>
      <c r="C260" s="290"/>
      <c r="D260" s="290"/>
      <c r="E260" s="290"/>
    </row>
    <row r="261" spans="1:5" x14ac:dyDescent="0.25">
      <c r="A261" s="294"/>
      <c r="B261" s="290"/>
      <c r="C261" s="290"/>
      <c r="D261" s="290"/>
      <c r="E261" s="290"/>
    </row>
    <row r="262" spans="1:5" x14ac:dyDescent="0.25">
      <c r="A262" s="294"/>
      <c r="B262" s="290"/>
      <c r="C262" s="290"/>
      <c r="D262" s="290"/>
      <c r="E262" s="290"/>
    </row>
    <row r="263" spans="1:5" x14ac:dyDescent="0.25">
      <c r="A263" s="294"/>
      <c r="B263" s="290"/>
      <c r="C263" s="290"/>
      <c r="D263" s="290"/>
      <c r="E263" s="290"/>
    </row>
    <row r="264" spans="1:5" x14ac:dyDescent="0.25">
      <c r="A264" s="294"/>
      <c r="B264" s="290"/>
      <c r="C264" s="290"/>
      <c r="D264" s="290"/>
      <c r="E264" s="290"/>
    </row>
    <row r="265" spans="1:5" x14ac:dyDescent="0.25">
      <c r="A265" s="294"/>
      <c r="B265" s="290"/>
      <c r="C265" s="290"/>
      <c r="D265" s="290"/>
      <c r="E265" s="290"/>
    </row>
    <row r="266" spans="1:5" x14ac:dyDescent="0.25">
      <c r="A266" s="294"/>
      <c r="B266" s="290"/>
      <c r="C266" s="290"/>
      <c r="D266" s="290"/>
      <c r="E266" s="290"/>
    </row>
    <row r="267" spans="1:5" x14ac:dyDescent="0.25">
      <c r="A267" s="294"/>
      <c r="B267" s="290"/>
      <c r="C267" s="290"/>
      <c r="D267" s="290"/>
      <c r="E267" s="290"/>
    </row>
    <row r="268" spans="1:5" x14ac:dyDescent="0.25">
      <c r="A268" s="294"/>
      <c r="B268" s="290"/>
      <c r="C268" s="290"/>
      <c r="D268" s="290"/>
      <c r="E268" s="290"/>
    </row>
    <row r="269" spans="1:5" x14ac:dyDescent="0.25">
      <c r="A269" s="294"/>
      <c r="B269" s="290"/>
      <c r="C269" s="290"/>
      <c r="D269" s="290"/>
      <c r="E269" s="290"/>
    </row>
    <row r="270" spans="1:5" x14ac:dyDescent="0.25">
      <c r="A270" s="294"/>
      <c r="B270" s="290"/>
      <c r="C270" s="290"/>
      <c r="D270" s="290"/>
      <c r="E270" s="290"/>
    </row>
    <row r="271" spans="1:5" x14ac:dyDescent="0.25">
      <c r="A271" s="294"/>
      <c r="B271" s="290"/>
      <c r="C271" s="290"/>
      <c r="D271" s="290"/>
      <c r="E271" s="290"/>
    </row>
    <row r="272" spans="1:5" x14ac:dyDescent="0.25">
      <c r="A272" s="294"/>
      <c r="B272" s="290"/>
      <c r="C272" s="290"/>
      <c r="D272" s="290"/>
      <c r="E272" s="290"/>
    </row>
    <row r="273" spans="1:5" x14ac:dyDescent="0.25">
      <c r="A273" s="294"/>
      <c r="B273" s="290"/>
      <c r="C273" s="290"/>
      <c r="D273" s="290"/>
      <c r="E273" s="290"/>
    </row>
    <row r="274" spans="1:5" x14ac:dyDescent="0.25">
      <c r="A274" s="294"/>
      <c r="B274" s="290"/>
      <c r="C274" s="290"/>
      <c r="D274" s="290"/>
      <c r="E274" s="290"/>
    </row>
    <row r="275" spans="1:5" x14ac:dyDescent="0.25">
      <c r="A275" s="294"/>
      <c r="B275" s="290"/>
      <c r="C275" s="290"/>
      <c r="D275" s="290"/>
      <c r="E275" s="290"/>
    </row>
    <row r="276" spans="1:5" x14ac:dyDescent="0.25">
      <c r="A276" s="294"/>
      <c r="B276" s="290"/>
      <c r="C276" s="290"/>
      <c r="D276" s="290"/>
      <c r="E276" s="290"/>
    </row>
    <row r="277" spans="1:5" x14ac:dyDescent="0.25">
      <c r="A277" s="294"/>
      <c r="B277" s="290"/>
      <c r="C277" s="290"/>
      <c r="D277" s="290"/>
      <c r="E277" s="290"/>
    </row>
    <row r="278" spans="1:5" x14ac:dyDescent="0.25">
      <c r="A278" s="294"/>
      <c r="B278" s="290"/>
      <c r="C278" s="290"/>
      <c r="D278" s="290"/>
      <c r="E278" s="290"/>
    </row>
    <row r="279" spans="1:5" x14ac:dyDescent="0.25">
      <c r="A279" s="294"/>
      <c r="B279" s="290"/>
      <c r="C279" s="290"/>
      <c r="D279" s="290"/>
      <c r="E279" s="290"/>
    </row>
    <row r="280" spans="1:5" x14ac:dyDescent="0.25">
      <c r="A280" s="294"/>
      <c r="B280" s="290"/>
      <c r="C280" s="290"/>
      <c r="D280" s="290"/>
      <c r="E280" s="290"/>
    </row>
    <row r="281" spans="1:5" x14ac:dyDescent="0.25">
      <c r="A281" s="294"/>
      <c r="B281" s="290"/>
      <c r="C281" s="290"/>
      <c r="D281" s="290"/>
      <c r="E281" s="290"/>
    </row>
    <row r="282" spans="1:5" x14ac:dyDescent="0.25">
      <c r="A282" s="294"/>
      <c r="B282" s="290"/>
      <c r="C282" s="290"/>
      <c r="D282" s="290"/>
      <c r="E282" s="290"/>
    </row>
    <row r="283" spans="1:5" x14ac:dyDescent="0.25">
      <c r="A283" s="294"/>
      <c r="B283" s="290"/>
      <c r="C283" s="290"/>
      <c r="D283" s="290"/>
      <c r="E283" s="290"/>
    </row>
    <row r="284" spans="1:5" x14ac:dyDescent="0.25">
      <c r="A284" s="294"/>
      <c r="B284" s="290"/>
      <c r="C284" s="290"/>
      <c r="D284" s="290"/>
      <c r="E284" s="290"/>
    </row>
    <row r="285" spans="1:5" x14ac:dyDescent="0.25">
      <c r="A285" s="294"/>
      <c r="B285" s="290"/>
      <c r="C285" s="290"/>
      <c r="D285" s="290"/>
      <c r="E285" s="290"/>
    </row>
    <row r="286" spans="1:5" x14ac:dyDescent="0.25">
      <c r="A286" s="294"/>
      <c r="B286" s="290"/>
      <c r="C286" s="290"/>
      <c r="D286" s="290"/>
      <c r="E286" s="290"/>
    </row>
    <row r="287" spans="1:5" x14ac:dyDescent="0.25">
      <c r="A287" s="294"/>
      <c r="B287" s="290"/>
      <c r="C287" s="290"/>
      <c r="D287" s="290"/>
      <c r="E287" s="290"/>
    </row>
    <row r="288" spans="1:5" x14ac:dyDescent="0.25">
      <c r="A288" s="294"/>
      <c r="B288" s="290"/>
      <c r="C288" s="290"/>
      <c r="D288" s="290"/>
      <c r="E288" s="290"/>
    </row>
    <row r="289" spans="1:5" x14ac:dyDescent="0.25">
      <c r="A289" s="294"/>
      <c r="B289" s="290"/>
      <c r="C289" s="290"/>
      <c r="D289" s="290"/>
      <c r="E289" s="290"/>
    </row>
    <row r="290" spans="1:5" x14ac:dyDescent="0.25">
      <c r="A290" s="294"/>
      <c r="B290" s="290"/>
      <c r="C290" s="290"/>
      <c r="D290" s="290"/>
      <c r="E290" s="290"/>
    </row>
    <row r="291" spans="1:5" x14ac:dyDescent="0.25">
      <c r="A291" s="294"/>
      <c r="B291" s="290"/>
      <c r="C291" s="290"/>
      <c r="D291" s="290"/>
      <c r="E291" s="290"/>
    </row>
    <row r="292" spans="1:5" x14ac:dyDescent="0.25">
      <c r="A292" s="294"/>
      <c r="B292" s="290"/>
      <c r="C292" s="290"/>
      <c r="D292" s="290"/>
      <c r="E292" s="290"/>
    </row>
    <row r="293" spans="1:5" x14ac:dyDescent="0.25">
      <c r="A293" s="294"/>
      <c r="B293" s="290"/>
      <c r="C293" s="290"/>
      <c r="D293" s="290"/>
      <c r="E293" s="290"/>
    </row>
    <row r="294" spans="1:5" x14ac:dyDescent="0.25">
      <c r="A294" s="294"/>
      <c r="B294" s="290"/>
      <c r="C294" s="290"/>
      <c r="D294" s="290"/>
      <c r="E294" s="290"/>
    </row>
    <row r="295" spans="1:5" x14ac:dyDescent="0.25">
      <c r="A295" s="294"/>
      <c r="B295" s="290"/>
      <c r="C295" s="290"/>
      <c r="D295" s="290"/>
      <c r="E295" s="290"/>
    </row>
    <row r="296" spans="1:5" x14ac:dyDescent="0.25">
      <c r="A296" s="294"/>
      <c r="B296" s="290"/>
      <c r="C296" s="290"/>
      <c r="D296" s="290"/>
      <c r="E296" s="290"/>
    </row>
    <row r="297" spans="1:5" x14ac:dyDescent="0.25">
      <c r="A297" s="294"/>
      <c r="B297" s="290"/>
      <c r="C297" s="290"/>
      <c r="D297" s="290"/>
      <c r="E297" s="290"/>
    </row>
    <row r="298" spans="1:5" x14ac:dyDescent="0.25">
      <c r="A298" s="294"/>
      <c r="B298" s="290"/>
      <c r="C298" s="290"/>
      <c r="D298" s="290"/>
      <c r="E298" s="290"/>
    </row>
    <row r="299" spans="1:5" x14ac:dyDescent="0.25">
      <c r="A299" s="294"/>
      <c r="B299" s="290"/>
      <c r="C299" s="290"/>
      <c r="D299" s="290"/>
      <c r="E299" s="290"/>
    </row>
    <row r="300" spans="1:5" x14ac:dyDescent="0.25">
      <c r="A300" s="294"/>
      <c r="B300" s="290"/>
      <c r="C300" s="290"/>
      <c r="D300" s="290"/>
      <c r="E300" s="290"/>
    </row>
    <row r="301" spans="1:5" x14ac:dyDescent="0.25">
      <c r="A301" s="294"/>
      <c r="B301" s="290"/>
      <c r="C301" s="290"/>
      <c r="D301" s="290"/>
      <c r="E301" s="290"/>
    </row>
    <row r="302" spans="1:5" x14ac:dyDescent="0.25">
      <c r="A302" s="294"/>
      <c r="B302" s="290"/>
      <c r="C302" s="290"/>
      <c r="D302" s="290"/>
      <c r="E302" s="290"/>
    </row>
    <row r="303" spans="1:5" x14ac:dyDescent="0.25">
      <c r="A303" s="294"/>
      <c r="B303" s="290"/>
      <c r="C303" s="290"/>
      <c r="D303" s="290"/>
      <c r="E303" s="290"/>
    </row>
    <row r="304" spans="1:5" x14ac:dyDescent="0.25">
      <c r="A304" s="294"/>
      <c r="B304" s="290"/>
      <c r="C304" s="290"/>
      <c r="D304" s="290"/>
      <c r="E304" s="290"/>
    </row>
    <row r="305" spans="1:5" x14ac:dyDescent="0.25">
      <c r="A305" s="294"/>
      <c r="B305" s="290"/>
      <c r="C305" s="290"/>
      <c r="D305" s="290"/>
      <c r="E305" s="290"/>
    </row>
    <row r="306" spans="1:5" x14ac:dyDescent="0.25">
      <c r="A306" s="294"/>
      <c r="B306" s="290"/>
      <c r="C306" s="290"/>
      <c r="D306" s="290"/>
      <c r="E306" s="290"/>
    </row>
    <row r="307" spans="1:5" x14ac:dyDescent="0.25">
      <c r="A307" s="294"/>
      <c r="B307" s="290"/>
      <c r="C307" s="290"/>
      <c r="D307" s="290"/>
      <c r="E307" s="290"/>
    </row>
    <row r="308" spans="1:5" x14ac:dyDescent="0.25">
      <c r="A308" s="294"/>
      <c r="B308" s="290"/>
      <c r="C308" s="290"/>
      <c r="D308" s="290"/>
      <c r="E308" s="290"/>
    </row>
    <row r="309" spans="1:5" x14ac:dyDescent="0.25">
      <c r="A309" s="294"/>
      <c r="B309" s="290"/>
      <c r="C309" s="290"/>
      <c r="D309" s="290"/>
      <c r="E309" s="290"/>
    </row>
    <row r="310" spans="1:5" x14ac:dyDescent="0.25">
      <c r="A310" s="294"/>
      <c r="B310" s="290"/>
      <c r="C310" s="290"/>
      <c r="D310" s="290"/>
      <c r="E310" s="290"/>
    </row>
    <row r="311" spans="1:5" x14ac:dyDescent="0.25">
      <c r="A311" s="294"/>
      <c r="B311" s="290"/>
      <c r="C311" s="290"/>
      <c r="D311" s="290"/>
      <c r="E311" s="290"/>
    </row>
    <row r="312" spans="1:5" x14ac:dyDescent="0.25">
      <c r="A312" s="294"/>
      <c r="B312" s="290"/>
      <c r="C312" s="290"/>
      <c r="D312" s="290"/>
      <c r="E312" s="290"/>
    </row>
    <row r="313" spans="1:5" x14ac:dyDescent="0.25">
      <c r="A313" s="294"/>
      <c r="B313" s="290"/>
      <c r="C313" s="290"/>
      <c r="D313" s="290"/>
      <c r="E313" s="290"/>
    </row>
    <row r="314" spans="1:5" x14ac:dyDescent="0.25">
      <c r="A314" s="294"/>
      <c r="B314" s="290"/>
      <c r="C314" s="290"/>
      <c r="D314" s="290"/>
      <c r="E314" s="290"/>
    </row>
    <row r="315" spans="1:5" x14ac:dyDescent="0.25">
      <c r="A315" s="294"/>
      <c r="B315" s="290"/>
      <c r="C315" s="290"/>
      <c r="D315" s="290"/>
      <c r="E315" s="290"/>
    </row>
    <row r="316" spans="1:5" x14ac:dyDescent="0.25">
      <c r="A316" s="294"/>
      <c r="B316" s="290"/>
      <c r="C316" s="290"/>
      <c r="D316" s="290"/>
      <c r="E316" s="290"/>
    </row>
    <row r="317" spans="1:5" x14ac:dyDescent="0.25">
      <c r="A317" s="294"/>
      <c r="B317" s="290"/>
      <c r="C317" s="290"/>
      <c r="D317" s="290"/>
      <c r="E317" s="290"/>
    </row>
    <row r="318" spans="1:5" x14ac:dyDescent="0.25">
      <c r="A318" s="294"/>
      <c r="B318" s="290"/>
      <c r="C318" s="290"/>
      <c r="D318" s="290"/>
      <c r="E318" s="290"/>
    </row>
    <row r="319" spans="1:5" x14ac:dyDescent="0.25">
      <c r="A319" s="294"/>
      <c r="B319" s="290"/>
      <c r="C319" s="290"/>
      <c r="D319" s="290"/>
      <c r="E319" s="290"/>
    </row>
    <row r="320" spans="1:5" x14ac:dyDescent="0.25">
      <c r="A320" s="294"/>
      <c r="B320" s="290"/>
      <c r="C320" s="290"/>
      <c r="D320" s="290"/>
      <c r="E320" s="290"/>
    </row>
    <row r="321" spans="1:5" x14ac:dyDescent="0.25">
      <c r="A321" s="294"/>
      <c r="B321" s="290"/>
      <c r="C321" s="290"/>
      <c r="D321" s="290"/>
      <c r="E321" s="290"/>
    </row>
    <row r="322" spans="1:5" x14ac:dyDescent="0.25">
      <c r="A322" s="294"/>
      <c r="B322" s="290"/>
      <c r="C322" s="290"/>
      <c r="D322" s="290"/>
      <c r="E322" s="290"/>
    </row>
    <row r="323" spans="1:5" x14ac:dyDescent="0.25">
      <c r="A323" s="294"/>
      <c r="B323" s="290"/>
      <c r="C323" s="290"/>
      <c r="D323" s="290"/>
      <c r="E323" s="290"/>
    </row>
    <row r="324" spans="1:5" x14ac:dyDescent="0.25">
      <c r="A324" s="294"/>
      <c r="B324" s="290"/>
      <c r="C324" s="290"/>
      <c r="D324" s="290"/>
      <c r="E324" s="290"/>
    </row>
    <row r="325" spans="1:5" x14ac:dyDescent="0.25">
      <c r="A325" s="294"/>
      <c r="B325" s="290"/>
      <c r="C325" s="290"/>
      <c r="D325" s="290"/>
      <c r="E325" s="290"/>
    </row>
    <row r="326" spans="1:5" x14ac:dyDescent="0.25">
      <c r="A326" s="294"/>
      <c r="B326" s="290"/>
      <c r="C326" s="290"/>
      <c r="D326" s="290"/>
      <c r="E326" s="290"/>
    </row>
    <row r="327" spans="1:5" x14ac:dyDescent="0.25">
      <c r="A327" s="294"/>
      <c r="B327" s="290"/>
      <c r="C327" s="290"/>
      <c r="D327" s="290"/>
      <c r="E327" s="290"/>
    </row>
    <row r="328" spans="1:5" x14ac:dyDescent="0.25">
      <c r="A328" s="294"/>
      <c r="B328" s="290"/>
      <c r="C328" s="290"/>
      <c r="D328" s="290"/>
      <c r="E328" s="290"/>
    </row>
    <row r="329" spans="1:5" x14ac:dyDescent="0.25">
      <c r="A329" s="294"/>
      <c r="B329" s="290"/>
      <c r="C329" s="290"/>
      <c r="D329" s="290"/>
      <c r="E329" s="290"/>
    </row>
    <row r="330" spans="1:5" x14ac:dyDescent="0.25">
      <c r="A330" s="294"/>
      <c r="B330" s="290"/>
      <c r="C330" s="290"/>
      <c r="D330" s="290"/>
      <c r="E330" s="290"/>
    </row>
    <row r="331" spans="1:5" x14ac:dyDescent="0.25">
      <c r="A331" s="294"/>
      <c r="B331" s="290"/>
      <c r="C331" s="290"/>
      <c r="D331" s="290"/>
      <c r="E331" s="290"/>
    </row>
    <row r="332" spans="1:5" x14ac:dyDescent="0.25">
      <c r="A332" s="294"/>
      <c r="B332" s="290"/>
      <c r="C332" s="290"/>
      <c r="D332" s="290"/>
      <c r="E332" s="290"/>
    </row>
    <row r="333" spans="1:5" x14ac:dyDescent="0.25">
      <c r="A333" s="294"/>
      <c r="B333" s="290"/>
      <c r="C333" s="290"/>
      <c r="D333" s="290"/>
      <c r="E333" s="290"/>
    </row>
    <row r="334" spans="1:5" x14ac:dyDescent="0.25">
      <c r="A334" s="294"/>
      <c r="B334" s="290"/>
      <c r="C334" s="290"/>
      <c r="D334" s="290"/>
      <c r="E334" s="290"/>
    </row>
    <row r="335" spans="1:5" x14ac:dyDescent="0.25">
      <c r="A335" s="294"/>
      <c r="B335" s="290"/>
      <c r="C335" s="290"/>
      <c r="D335" s="290"/>
      <c r="E335" s="290"/>
    </row>
    <row r="336" spans="1:5" x14ac:dyDescent="0.25">
      <c r="A336" s="294"/>
      <c r="B336" s="290"/>
      <c r="C336" s="290"/>
      <c r="D336" s="290"/>
      <c r="E336" s="290"/>
    </row>
    <row r="337" spans="1:5" x14ac:dyDescent="0.25">
      <c r="A337" s="294"/>
      <c r="B337" s="290"/>
      <c r="C337" s="290"/>
      <c r="D337" s="290"/>
      <c r="E337" s="290"/>
    </row>
    <row r="338" spans="1:5" x14ac:dyDescent="0.25">
      <c r="A338" s="294"/>
      <c r="B338" s="290"/>
      <c r="C338" s="290"/>
      <c r="D338" s="290"/>
      <c r="E338" s="290"/>
    </row>
    <row r="339" spans="1:5" x14ac:dyDescent="0.25">
      <c r="A339" s="294"/>
      <c r="B339" s="290"/>
      <c r="C339" s="290"/>
      <c r="D339" s="290"/>
      <c r="E339" s="290"/>
    </row>
    <row r="340" spans="1:5" x14ac:dyDescent="0.25">
      <c r="A340" s="294"/>
      <c r="B340" s="290"/>
      <c r="C340" s="290"/>
      <c r="D340" s="290"/>
      <c r="E340" s="290"/>
    </row>
    <row r="341" spans="1:5" x14ac:dyDescent="0.25">
      <c r="A341" s="294"/>
      <c r="B341" s="290"/>
      <c r="C341" s="290"/>
      <c r="D341" s="290"/>
      <c r="E341" s="290"/>
    </row>
    <row r="342" spans="1:5" x14ac:dyDescent="0.25">
      <c r="A342" s="294"/>
      <c r="B342" s="290"/>
      <c r="C342" s="290"/>
      <c r="D342" s="290"/>
      <c r="E342" s="290"/>
    </row>
    <row r="343" spans="1:5" x14ac:dyDescent="0.25">
      <c r="A343" s="294"/>
      <c r="B343" s="290"/>
      <c r="C343" s="290"/>
      <c r="D343" s="290"/>
      <c r="E343" s="290"/>
    </row>
    <row r="344" spans="1:5" x14ac:dyDescent="0.25">
      <c r="A344" s="294"/>
      <c r="B344" s="290"/>
      <c r="C344" s="290"/>
      <c r="D344" s="290"/>
      <c r="E344" s="290"/>
    </row>
    <row r="345" spans="1:5" x14ac:dyDescent="0.25">
      <c r="A345" s="294"/>
      <c r="B345" s="290"/>
      <c r="C345" s="290"/>
      <c r="D345" s="290"/>
      <c r="E345" s="290"/>
    </row>
    <row r="346" spans="1:5" x14ac:dyDescent="0.25">
      <c r="A346" s="294"/>
      <c r="B346" s="290"/>
      <c r="C346" s="290"/>
      <c r="D346" s="290"/>
      <c r="E346" s="290"/>
    </row>
    <row r="347" spans="1:5" x14ac:dyDescent="0.25">
      <c r="A347" s="294"/>
      <c r="B347" s="290"/>
      <c r="C347" s="290"/>
      <c r="D347" s="290"/>
      <c r="E347" s="290"/>
    </row>
    <row r="348" spans="1:5" x14ac:dyDescent="0.25">
      <c r="A348" s="294"/>
      <c r="B348" s="290"/>
      <c r="C348" s="290"/>
      <c r="D348" s="290"/>
      <c r="E348" s="290"/>
    </row>
    <row r="349" spans="1:5" x14ac:dyDescent="0.25">
      <c r="A349" s="294"/>
      <c r="B349" s="290"/>
      <c r="C349" s="290"/>
      <c r="D349" s="290"/>
      <c r="E349" s="290"/>
    </row>
    <row r="350" spans="1:5" x14ac:dyDescent="0.25">
      <c r="A350" s="294"/>
      <c r="B350" s="290"/>
      <c r="C350" s="290"/>
      <c r="D350" s="290"/>
      <c r="E350" s="290"/>
    </row>
    <row r="351" spans="1:5" x14ac:dyDescent="0.25">
      <c r="A351" s="294"/>
      <c r="B351" s="290"/>
      <c r="C351" s="290"/>
      <c r="D351" s="290"/>
      <c r="E351" s="290"/>
    </row>
    <row r="352" spans="1:5" x14ac:dyDescent="0.25">
      <c r="A352" s="294"/>
      <c r="B352" s="290"/>
      <c r="C352" s="290"/>
      <c r="D352" s="290"/>
      <c r="E352" s="290"/>
    </row>
    <row r="353" spans="1:5" x14ac:dyDescent="0.25">
      <c r="A353" s="294"/>
      <c r="B353" s="290"/>
      <c r="C353" s="290"/>
      <c r="D353" s="290"/>
      <c r="E353" s="290"/>
    </row>
    <row r="354" spans="1:5" x14ac:dyDescent="0.25">
      <c r="A354" s="294"/>
      <c r="B354" s="290"/>
      <c r="C354" s="290"/>
      <c r="D354" s="290"/>
      <c r="E354" s="290"/>
    </row>
    <row r="355" spans="1:5" x14ac:dyDescent="0.25">
      <c r="A355" s="294"/>
      <c r="B355" s="290"/>
      <c r="C355" s="290"/>
      <c r="D355" s="290"/>
      <c r="E355" s="290"/>
    </row>
    <row r="356" spans="1:5" x14ac:dyDescent="0.25">
      <c r="A356" s="294"/>
      <c r="B356" s="290"/>
      <c r="C356" s="290"/>
      <c r="D356" s="290"/>
      <c r="E356" s="290"/>
    </row>
    <row r="357" spans="1:5" x14ac:dyDescent="0.25">
      <c r="A357" s="294"/>
      <c r="B357" s="290"/>
      <c r="C357" s="290"/>
      <c r="D357" s="290"/>
      <c r="E357" s="290"/>
    </row>
    <row r="358" spans="1:5" x14ac:dyDescent="0.25">
      <c r="A358" s="294"/>
      <c r="B358" s="290"/>
      <c r="C358" s="290"/>
      <c r="D358" s="290"/>
      <c r="E358" s="290"/>
    </row>
    <row r="359" spans="1:5" x14ac:dyDescent="0.25">
      <c r="A359" s="294"/>
      <c r="B359" s="290"/>
      <c r="C359" s="290"/>
      <c r="D359" s="290"/>
      <c r="E359" s="290"/>
    </row>
    <row r="360" spans="1:5" x14ac:dyDescent="0.25">
      <c r="A360" s="294"/>
      <c r="B360" s="290"/>
      <c r="C360" s="290"/>
      <c r="D360" s="290"/>
      <c r="E360" s="290"/>
    </row>
    <row r="361" spans="1:5" x14ac:dyDescent="0.25">
      <c r="A361" s="294"/>
      <c r="B361" s="290"/>
      <c r="C361" s="290"/>
      <c r="D361" s="290"/>
      <c r="E361" s="290"/>
    </row>
    <row r="362" spans="1:5" x14ac:dyDescent="0.25">
      <c r="A362" s="294"/>
      <c r="B362" s="290"/>
      <c r="C362" s="290"/>
      <c r="D362" s="290"/>
      <c r="E362" s="290"/>
    </row>
    <row r="363" spans="1:5" x14ac:dyDescent="0.25">
      <c r="A363" s="294"/>
      <c r="B363" s="290"/>
      <c r="C363" s="290"/>
      <c r="D363" s="290"/>
      <c r="E363" s="290"/>
    </row>
    <row r="364" spans="1:5" x14ac:dyDescent="0.25">
      <c r="A364" s="294"/>
      <c r="B364" s="290"/>
      <c r="C364" s="290"/>
      <c r="D364" s="290"/>
      <c r="E364" s="290"/>
    </row>
    <row r="365" spans="1:5" x14ac:dyDescent="0.25">
      <c r="A365" s="294"/>
      <c r="B365" s="290"/>
      <c r="C365" s="290"/>
      <c r="D365" s="290"/>
      <c r="E365" s="290"/>
    </row>
    <row r="366" spans="1:5" x14ac:dyDescent="0.25">
      <c r="A366" s="294"/>
      <c r="B366" s="290"/>
      <c r="C366" s="290"/>
      <c r="D366" s="290"/>
      <c r="E366" s="290"/>
    </row>
    <row r="367" spans="1:5" x14ac:dyDescent="0.25">
      <c r="A367" s="294"/>
      <c r="B367" s="290"/>
      <c r="C367" s="290"/>
      <c r="D367" s="290"/>
      <c r="E367" s="290"/>
    </row>
    <row r="368" spans="1:5" x14ac:dyDescent="0.25">
      <c r="A368" s="294"/>
      <c r="B368" s="290"/>
      <c r="C368" s="290"/>
      <c r="D368" s="290"/>
      <c r="E368" s="290"/>
    </row>
    <row r="369" spans="1:5" x14ac:dyDescent="0.25">
      <c r="A369" s="294"/>
      <c r="B369" s="290"/>
      <c r="C369" s="290"/>
      <c r="D369" s="290"/>
      <c r="E369" s="290"/>
    </row>
    <row r="370" spans="1:5" x14ac:dyDescent="0.25">
      <c r="A370" s="294"/>
      <c r="B370" s="290"/>
      <c r="C370" s="290"/>
      <c r="D370" s="290"/>
      <c r="E370" s="290"/>
    </row>
    <row r="371" spans="1:5" x14ac:dyDescent="0.25">
      <c r="A371" s="294"/>
      <c r="B371" s="290"/>
      <c r="C371" s="290"/>
      <c r="D371" s="290"/>
      <c r="E371" s="290"/>
    </row>
    <row r="372" spans="1:5" x14ac:dyDescent="0.25">
      <c r="A372" s="294"/>
      <c r="B372" s="290"/>
      <c r="C372" s="290"/>
      <c r="D372" s="290"/>
      <c r="E372" s="290"/>
    </row>
    <row r="373" spans="1:5" x14ac:dyDescent="0.25">
      <c r="A373" s="294"/>
      <c r="B373" s="290"/>
      <c r="C373" s="290"/>
      <c r="D373" s="290"/>
      <c r="E373" s="290"/>
    </row>
    <row r="374" spans="1:5" x14ac:dyDescent="0.25">
      <c r="A374" s="294"/>
      <c r="B374" s="290"/>
      <c r="C374" s="290"/>
      <c r="D374" s="290"/>
      <c r="E374" s="290"/>
    </row>
    <row r="375" spans="1:5" x14ac:dyDescent="0.25">
      <c r="A375" s="294"/>
      <c r="B375" s="290"/>
      <c r="C375" s="290"/>
      <c r="D375" s="290"/>
      <c r="E375" s="290"/>
    </row>
    <row r="376" spans="1:5" x14ac:dyDescent="0.25">
      <c r="A376" s="294"/>
      <c r="B376" s="290"/>
      <c r="C376" s="290"/>
      <c r="D376" s="290"/>
      <c r="E376" s="290"/>
    </row>
    <row r="377" spans="1:5" x14ac:dyDescent="0.25">
      <c r="A377" s="294"/>
      <c r="B377" s="290"/>
      <c r="C377" s="290"/>
      <c r="D377" s="290"/>
      <c r="E377" s="290"/>
    </row>
    <row r="378" spans="1:5" x14ac:dyDescent="0.25">
      <c r="A378" s="294"/>
      <c r="B378" s="290"/>
      <c r="C378" s="290"/>
      <c r="D378" s="290"/>
      <c r="E378" s="290"/>
    </row>
    <row r="379" spans="1:5" x14ac:dyDescent="0.25">
      <c r="A379" s="294"/>
      <c r="B379" s="290"/>
      <c r="C379" s="290"/>
      <c r="D379" s="290"/>
      <c r="E379" s="290"/>
    </row>
    <row r="380" spans="1:5" x14ac:dyDescent="0.25">
      <c r="A380" s="294"/>
      <c r="B380" s="290"/>
      <c r="C380" s="290"/>
      <c r="D380" s="290"/>
      <c r="E380" s="290"/>
    </row>
    <row r="381" spans="1:5" x14ac:dyDescent="0.25">
      <c r="A381" s="294"/>
      <c r="B381" s="290"/>
      <c r="C381" s="290"/>
      <c r="D381" s="290"/>
      <c r="E381" s="290"/>
    </row>
    <row r="382" spans="1:5" x14ac:dyDescent="0.25">
      <c r="A382" s="294"/>
      <c r="B382" s="290"/>
      <c r="C382" s="290"/>
      <c r="D382" s="290"/>
      <c r="E382" s="290"/>
    </row>
    <row r="383" spans="1:5" x14ac:dyDescent="0.25">
      <c r="A383" s="294"/>
      <c r="B383" s="290"/>
      <c r="C383" s="290"/>
      <c r="D383" s="290"/>
      <c r="E383" s="290"/>
    </row>
    <row r="384" spans="1:5" x14ac:dyDescent="0.25">
      <c r="A384" s="294"/>
      <c r="B384" s="290"/>
      <c r="C384" s="290"/>
      <c r="D384" s="290"/>
      <c r="E384" s="290"/>
    </row>
    <row r="385" spans="1:5" x14ac:dyDescent="0.25">
      <c r="A385" s="294"/>
      <c r="B385" s="290"/>
      <c r="C385" s="290"/>
      <c r="D385" s="290"/>
      <c r="E385" s="290"/>
    </row>
    <row r="386" spans="1:5" x14ac:dyDescent="0.25">
      <c r="A386" s="294"/>
      <c r="B386" s="290"/>
      <c r="C386" s="290"/>
      <c r="D386" s="290"/>
      <c r="E386" s="290"/>
    </row>
    <row r="387" spans="1:5" x14ac:dyDescent="0.25">
      <c r="A387" s="294"/>
      <c r="B387" s="290"/>
      <c r="C387" s="290"/>
      <c r="D387" s="290"/>
      <c r="E387" s="290"/>
    </row>
    <row r="388" spans="1:5" x14ac:dyDescent="0.25">
      <c r="A388" s="294"/>
      <c r="B388" s="290"/>
      <c r="C388" s="290"/>
      <c r="D388" s="290"/>
      <c r="E388" s="290"/>
    </row>
    <row r="389" spans="1:5" x14ac:dyDescent="0.25">
      <c r="A389" s="294"/>
      <c r="B389" s="290"/>
      <c r="C389" s="290"/>
      <c r="D389" s="290"/>
      <c r="E389" s="290"/>
    </row>
    <row r="390" spans="1:5" x14ac:dyDescent="0.25">
      <c r="A390" s="294"/>
      <c r="B390" s="290"/>
      <c r="C390" s="290"/>
      <c r="D390" s="290"/>
      <c r="E390" s="290"/>
    </row>
    <row r="391" spans="1:5" x14ac:dyDescent="0.25">
      <c r="A391" s="294"/>
      <c r="B391" s="290"/>
      <c r="C391" s="290"/>
      <c r="D391" s="290"/>
      <c r="E391" s="290"/>
    </row>
    <row r="392" spans="1:5" x14ac:dyDescent="0.25">
      <c r="A392" s="294"/>
      <c r="B392" s="290"/>
      <c r="C392" s="290"/>
      <c r="D392" s="290"/>
      <c r="E392" s="290"/>
    </row>
    <row r="393" spans="1:5" x14ac:dyDescent="0.25">
      <c r="A393" s="294"/>
      <c r="B393" s="290"/>
      <c r="C393" s="290"/>
      <c r="D393" s="290"/>
      <c r="E393" s="290"/>
    </row>
    <row r="394" spans="1:5" x14ac:dyDescent="0.25">
      <c r="A394" s="294"/>
      <c r="B394" s="290"/>
      <c r="C394" s="290"/>
      <c r="D394" s="290"/>
      <c r="E394" s="290"/>
    </row>
    <row r="395" spans="1:5" x14ac:dyDescent="0.25">
      <c r="A395" s="294"/>
      <c r="B395" s="290"/>
      <c r="C395" s="290"/>
      <c r="D395" s="290"/>
      <c r="E395" s="290"/>
    </row>
    <row r="396" spans="1:5" x14ac:dyDescent="0.25">
      <c r="A396" s="294"/>
      <c r="B396" s="290"/>
      <c r="C396" s="290"/>
      <c r="D396" s="290"/>
      <c r="E396" s="290"/>
    </row>
    <row r="397" spans="1:5" x14ac:dyDescent="0.25">
      <c r="A397" s="294"/>
      <c r="B397" s="290"/>
      <c r="C397" s="290"/>
      <c r="D397" s="290"/>
      <c r="E397" s="290"/>
    </row>
    <row r="398" spans="1:5" x14ac:dyDescent="0.25">
      <c r="A398" s="294"/>
      <c r="B398" s="290"/>
      <c r="C398" s="290"/>
      <c r="D398" s="290"/>
      <c r="E398" s="290"/>
    </row>
    <row r="399" spans="1:5" x14ac:dyDescent="0.25">
      <c r="A399" s="294"/>
      <c r="B399" s="290"/>
      <c r="C399" s="290"/>
      <c r="D399" s="290"/>
      <c r="E399" s="290"/>
    </row>
    <row r="400" spans="1:5" x14ac:dyDescent="0.25">
      <c r="A400" s="294"/>
      <c r="B400" s="290"/>
      <c r="C400" s="290"/>
      <c r="D400" s="290"/>
      <c r="E400" s="290"/>
    </row>
    <row r="401" spans="1:5" x14ac:dyDescent="0.25">
      <c r="A401" s="294"/>
      <c r="B401" s="290"/>
      <c r="C401" s="290"/>
      <c r="D401" s="290"/>
      <c r="E401" s="290"/>
    </row>
    <row r="402" spans="1:5" x14ac:dyDescent="0.25">
      <c r="A402" s="294"/>
      <c r="B402" s="290"/>
      <c r="C402" s="290"/>
      <c r="D402" s="290"/>
      <c r="E402" s="290"/>
    </row>
    <row r="403" spans="1:5" x14ac:dyDescent="0.25">
      <c r="A403" s="294"/>
      <c r="B403" s="290"/>
      <c r="C403" s="290"/>
      <c r="D403" s="290"/>
      <c r="E403" s="290"/>
    </row>
    <row r="404" spans="1:5" x14ac:dyDescent="0.25">
      <c r="A404" s="294"/>
      <c r="B404" s="290"/>
      <c r="C404" s="290"/>
      <c r="D404" s="290"/>
      <c r="E404" s="290"/>
    </row>
    <row r="405" spans="1:5" x14ac:dyDescent="0.25">
      <c r="A405" s="294"/>
      <c r="B405" s="290"/>
      <c r="C405" s="290"/>
      <c r="D405" s="290"/>
      <c r="E405" s="290"/>
    </row>
    <row r="406" spans="1:5" x14ac:dyDescent="0.25">
      <c r="A406" s="294"/>
      <c r="B406" s="290"/>
      <c r="C406" s="290"/>
      <c r="D406" s="290"/>
      <c r="E406" s="290"/>
    </row>
    <row r="407" spans="1:5" x14ac:dyDescent="0.25">
      <c r="A407" s="294"/>
      <c r="B407" s="290"/>
      <c r="C407" s="290"/>
      <c r="D407" s="290"/>
      <c r="E407" s="290"/>
    </row>
    <row r="408" spans="1:5" x14ac:dyDescent="0.25">
      <c r="A408" s="294"/>
      <c r="B408" s="290"/>
      <c r="C408" s="290"/>
      <c r="D408" s="290"/>
      <c r="E408" s="290"/>
    </row>
    <row r="409" spans="1:5" x14ac:dyDescent="0.25">
      <c r="A409" s="294"/>
      <c r="B409" s="290"/>
      <c r="C409" s="290"/>
      <c r="D409" s="290"/>
      <c r="E409" s="290"/>
    </row>
    <row r="410" spans="1:5" x14ac:dyDescent="0.25">
      <c r="A410" s="294"/>
      <c r="B410" s="290"/>
      <c r="C410" s="290"/>
      <c r="D410" s="290"/>
      <c r="E410" s="290"/>
    </row>
    <row r="411" spans="1:5" x14ac:dyDescent="0.25">
      <c r="A411" s="294"/>
      <c r="B411" s="290"/>
      <c r="C411" s="290"/>
      <c r="D411" s="290"/>
      <c r="E411" s="290"/>
    </row>
    <row r="412" spans="1:5" x14ac:dyDescent="0.25">
      <c r="A412" s="294"/>
      <c r="B412" s="290"/>
      <c r="C412" s="290"/>
      <c r="D412" s="290"/>
      <c r="E412" s="290"/>
    </row>
    <row r="413" spans="1:5" x14ac:dyDescent="0.25">
      <c r="A413" s="294"/>
      <c r="B413" s="290"/>
      <c r="C413" s="290"/>
      <c r="D413" s="290"/>
      <c r="E413" s="290"/>
    </row>
    <row r="414" spans="1:5" x14ac:dyDescent="0.25">
      <c r="A414" s="294"/>
      <c r="B414" s="290"/>
      <c r="C414" s="290"/>
      <c r="D414" s="290"/>
      <c r="E414" s="290"/>
    </row>
    <row r="415" spans="1:5" x14ac:dyDescent="0.25">
      <c r="A415" s="294"/>
      <c r="B415" s="290"/>
      <c r="C415" s="290"/>
      <c r="D415" s="290"/>
      <c r="E415" s="290"/>
    </row>
    <row r="416" spans="1:5" x14ac:dyDescent="0.25">
      <c r="A416" s="294"/>
      <c r="B416" s="290"/>
      <c r="C416" s="290"/>
      <c r="D416" s="290"/>
      <c r="E416" s="290"/>
    </row>
    <row r="417" spans="1:5" x14ac:dyDescent="0.25">
      <c r="A417" s="294"/>
      <c r="B417" s="290"/>
      <c r="C417" s="290"/>
      <c r="D417" s="290"/>
      <c r="E417" s="290"/>
    </row>
    <row r="418" spans="1:5" x14ac:dyDescent="0.25">
      <c r="A418" s="294"/>
      <c r="B418" s="290"/>
      <c r="C418" s="290"/>
      <c r="D418" s="290"/>
      <c r="E418" s="290"/>
    </row>
    <row r="419" spans="1:5" x14ac:dyDescent="0.25">
      <c r="A419" s="294"/>
      <c r="B419" s="290"/>
      <c r="C419" s="290"/>
      <c r="D419" s="290"/>
      <c r="E419" s="290"/>
    </row>
    <row r="420" spans="1:5" x14ac:dyDescent="0.25">
      <c r="A420" s="294"/>
      <c r="B420" s="290"/>
      <c r="C420" s="290"/>
      <c r="D420" s="290"/>
      <c r="E420" s="290"/>
    </row>
    <row r="421" spans="1:5" x14ac:dyDescent="0.25">
      <c r="A421" s="294"/>
      <c r="B421" s="290"/>
      <c r="C421" s="290"/>
      <c r="D421" s="290"/>
      <c r="E421" s="290"/>
    </row>
    <row r="422" spans="1:5" x14ac:dyDescent="0.25">
      <c r="A422" s="294"/>
      <c r="B422" s="290"/>
      <c r="C422" s="290"/>
      <c r="D422" s="290"/>
      <c r="E422" s="290"/>
    </row>
    <row r="423" spans="1:5" x14ac:dyDescent="0.25">
      <c r="A423" s="294"/>
      <c r="B423" s="290"/>
      <c r="C423" s="290"/>
      <c r="D423" s="290"/>
      <c r="E423" s="290"/>
    </row>
    <row r="424" spans="1:5" x14ac:dyDescent="0.25">
      <c r="A424" s="294"/>
      <c r="B424" s="290"/>
      <c r="C424" s="290"/>
      <c r="D424" s="290"/>
      <c r="E424" s="290"/>
    </row>
    <row r="425" spans="1:5" x14ac:dyDescent="0.25">
      <c r="A425" s="294"/>
      <c r="B425" s="290"/>
      <c r="C425" s="290"/>
      <c r="D425" s="290"/>
      <c r="E425" s="290"/>
    </row>
    <row r="426" spans="1:5" x14ac:dyDescent="0.25">
      <c r="A426" s="294"/>
      <c r="B426" s="290"/>
      <c r="C426" s="290"/>
      <c r="D426" s="290"/>
      <c r="E426" s="290"/>
    </row>
    <row r="427" spans="1:5" x14ac:dyDescent="0.25">
      <c r="A427" s="294"/>
      <c r="B427" s="290"/>
      <c r="C427" s="290"/>
      <c r="D427" s="290"/>
      <c r="E427" s="290"/>
    </row>
    <row r="428" spans="1:5" x14ac:dyDescent="0.25">
      <c r="A428" s="294"/>
      <c r="B428" s="290"/>
      <c r="C428" s="290"/>
      <c r="D428" s="290"/>
      <c r="E428" s="290"/>
    </row>
    <row r="429" spans="1:5" x14ac:dyDescent="0.25">
      <c r="A429" s="294"/>
      <c r="B429" s="290"/>
      <c r="C429" s="290"/>
      <c r="D429" s="290"/>
      <c r="E429" s="290"/>
    </row>
    <row r="430" spans="1:5" x14ac:dyDescent="0.25">
      <c r="A430" s="294"/>
      <c r="B430" s="290"/>
      <c r="C430" s="290"/>
      <c r="D430" s="290"/>
      <c r="E430" s="290"/>
    </row>
    <row r="431" spans="1:5" x14ac:dyDescent="0.25">
      <c r="A431" s="294"/>
      <c r="B431" s="290"/>
      <c r="C431" s="290"/>
      <c r="D431" s="290"/>
      <c r="E431" s="290"/>
    </row>
    <row r="432" spans="1:5" x14ac:dyDescent="0.25">
      <c r="A432" s="294"/>
      <c r="B432" s="290"/>
      <c r="C432" s="290"/>
      <c r="D432" s="290"/>
      <c r="E432" s="290"/>
    </row>
    <row r="433" spans="1:5" x14ac:dyDescent="0.25">
      <c r="A433" s="294"/>
      <c r="B433" s="290"/>
      <c r="C433" s="290"/>
      <c r="D433" s="290"/>
      <c r="E433" s="290"/>
    </row>
    <row r="434" spans="1:5" x14ac:dyDescent="0.25">
      <c r="A434" s="294"/>
      <c r="B434" s="290"/>
      <c r="C434" s="290"/>
      <c r="D434" s="290"/>
      <c r="E434" s="290"/>
    </row>
    <row r="435" spans="1:5" x14ac:dyDescent="0.25">
      <c r="A435" s="294"/>
      <c r="B435" s="290"/>
      <c r="C435" s="290"/>
      <c r="D435" s="290"/>
      <c r="E435" s="290"/>
    </row>
    <row r="436" spans="1:5" x14ac:dyDescent="0.25">
      <c r="A436" s="294"/>
      <c r="B436" s="290"/>
      <c r="C436" s="290"/>
      <c r="D436" s="290"/>
      <c r="E436" s="290"/>
    </row>
    <row r="437" spans="1:5" x14ac:dyDescent="0.25">
      <c r="A437" s="294"/>
      <c r="B437" s="290"/>
      <c r="C437" s="290"/>
      <c r="D437" s="290"/>
      <c r="E437" s="290"/>
    </row>
    <row r="438" spans="1:5" x14ac:dyDescent="0.25">
      <c r="A438" s="294"/>
      <c r="B438" s="290"/>
      <c r="C438" s="290"/>
      <c r="D438" s="290"/>
      <c r="E438" s="290"/>
    </row>
    <row r="439" spans="1:5" x14ac:dyDescent="0.25">
      <c r="A439" s="294"/>
      <c r="B439" s="290"/>
      <c r="C439" s="290"/>
      <c r="D439" s="290"/>
      <c r="E439" s="290"/>
    </row>
    <row r="440" spans="1:5" x14ac:dyDescent="0.25">
      <c r="A440" s="294"/>
      <c r="B440" s="290"/>
      <c r="C440" s="290"/>
      <c r="D440" s="290"/>
      <c r="E440" s="290"/>
    </row>
    <row r="441" spans="1:5" x14ac:dyDescent="0.25">
      <c r="A441" s="294"/>
      <c r="B441" s="290"/>
      <c r="C441" s="290"/>
      <c r="D441" s="290"/>
      <c r="E441" s="290"/>
    </row>
    <row r="442" spans="1:5" x14ac:dyDescent="0.25">
      <c r="A442" s="294"/>
      <c r="B442" s="290"/>
      <c r="C442" s="290"/>
      <c r="D442" s="290"/>
      <c r="E442" s="290"/>
    </row>
    <row r="443" spans="1:5" x14ac:dyDescent="0.25">
      <c r="A443" s="294"/>
      <c r="B443" s="290"/>
      <c r="C443" s="290"/>
      <c r="D443" s="290"/>
      <c r="E443" s="290"/>
    </row>
    <row r="444" spans="1:5" x14ac:dyDescent="0.25">
      <c r="A444" s="294"/>
      <c r="B444" s="290"/>
      <c r="C444" s="290"/>
      <c r="D444" s="290"/>
      <c r="E444" s="290"/>
    </row>
    <row r="445" spans="1:5" x14ac:dyDescent="0.25">
      <c r="A445" s="294"/>
      <c r="B445" s="290"/>
      <c r="C445" s="290"/>
      <c r="D445" s="290"/>
      <c r="E445" s="290"/>
    </row>
    <row r="446" spans="1:5" x14ac:dyDescent="0.25">
      <c r="A446" s="294"/>
      <c r="B446" s="290"/>
      <c r="C446" s="290"/>
      <c r="D446" s="290"/>
      <c r="E446" s="290"/>
    </row>
    <row r="447" spans="1:5" x14ac:dyDescent="0.25">
      <c r="A447" s="294"/>
      <c r="B447" s="290"/>
      <c r="C447" s="290"/>
      <c r="D447" s="290"/>
      <c r="E447" s="290"/>
    </row>
    <row r="448" spans="1:5" x14ac:dyDescent="0.25">
      <c r="A448" s="294"/>
      <c r="B448" s="290"/>
      <c r="C448" s="290"/>
      <c r="D448" s="290"/>
      <c r="E448" s="290"/>
    </row>
    <row r="449" spans="1:5" x14ac:dyDescent="0.25">
      <c r="A449" s="294"/>
      <c r="B449" s="290"/>
      <c r="C449" s="290"/>
      <c r="D449" s="290"/>
      <c r="E449" s="290"/>
    </row>
    <row r="450" spans="1:5" x14ac:dyDescent="0.25">
      <c r="A450" s="294"/>
      <c r="B450" s="290"/>
      <c r="C450" s="290"/>
      <c r="D450" s="290"/>
      <c r="E450" s="290"/>
    </row>
    <row r="451" spans="1:5" x14ac:dyDescent="0.25">
      <c r="A451" s="294"/>
      <c r="B451" s="290"/>
      <c r="C451" s="290"/>
      <c r="D451" s="290"/>
      <c r="E451" s="290"/>
    </row>
    <row r="452" spans="1:5" x14ac:dyDescent="0.25">
      <c r="A452" s="294"/>
      <c r="B452" s="290"/>
      <c r="C452" s="290"/>
      <c r="D452" s="290"/>
      <c r="E452" s="290"/>
    </row>
    <row r="453" spans="1:5" x14ac:dyDescent="0.25">
      <c r="A453" s="294"/>
      <c r="B453" s="290"/>
      <c r="C453" s="290"/>
      <c r="D453" s="290"/>
      <c r="E453" s="290"/>
    </row>
    <row r="454" spans="1:5" x14ac:dyDescent="0.25">
      <c r="A454" s="294"/>
      <c r="B454" s="290"/>
      <c r="C454" s="290"/>
      <c r="D454" s="290"/>
      <c r="E454" s="290"/>
    </row>
    <row r="455" spans="1:5" x14ac:dyDescent="0.25">
      <c r="A455" s="294"/>
      <c r="B455" s="290"/>
      <c r="C455" s="290"/>
      <c r="D455" s="290"/>
      <c r="E455" s="290"/>
    </row>
    <row r="456" spans="1:5" x14ac:dyDescent="0.25">
      <c r="A456" s="294"/>
      <c r="B456" s="290"/>
      <c r="C456" s="290"/>
      <c r="D456" s="290"/>
      <c r="E456" s="290"/>
    </row>
    <row r="457" spans="1:5" x14ac:dyDescent="0.25">
      <c r="A457" s="294"/>
      <c r="B457" s="290"/>
      <c r="C457" s="290"/>
      <c r="D457" s="290"/>
      <c r="E457" s="290"/>
    </row>
    <row r="458" spans="1:5" x14ac:dyDescent="0.25">
      <c r="A458" s="294"/>
      <c r="B458" s="290"/>
      <c r="C458" s="290"/>
      <c r="D458" s="290"/>
      <c r="E458" s="290"/>
    </row>
    <row r="459" spans="1:5" x14ac:dyDescent="0.25">
      <c r="A459" s="294"/>
      <c r="B459" s="290"/>
      <c r="C459" s="290"/>
      <c r="D459" s="290"/>
      <c r="E459" s="290"/>
    </row>
    <row r="460" spans="1:5" x14ac:dyDescent="0.25">
      <c r="A460" s="294"/>
      <c r="B460" s="290"/>
      <c r="C460" s="290"/>
      <c r="D460" s="290"/>
      <c r="E460" s="290"/>
    </row>
    <row r="461" spans="1:5" x14ac:dyDescent="0.25">
      <c r="A461" s="294"/>
      <c r="B461" s="290"/>
      <c r="C461" s="290"/>
      <c r="D461" s="290"/>
      <c r="E461" s="290"/>
    </row>
    <row r="462" spans="1:5" x14ac:dyDescent="0.25">
      <c r="A462" s="294"/>
      <c r="B462" s="290"/>
      <c r="C462" s="290"/>
      <c r="D462" s="290"/>
      <c r="E462" s="290"/>
    </row>
    <row r="463" spans="1:5" x14ac:dyDescent="0.25">
      <c r="A463" s="294"/>
      <c r="B463" s="290"/>
      <c r="C463" s="290"/>
      <c r="D463" s="290"/>
      <c r="E463" s="290"/>
    </row>
    <row r="464" spans="1:5" x14ac:dyDescent="0.25">
      <c r="A464" s="294"/>
      <c r="B464" s="290"/>
      <c r="C464" s="290"/>
      <c r="D464" s="290"/>
      <c r="E464" s="290"/>
    </row>
    <row r="465" spans="1:5" x14ac:dyDescent="0.25">
      <c r="A465" s="294"/>
      <c r="B465" s="290"/>
      <c r="C465" s="290"/>
      <c r="D465" s="290"/>
      <c r="E465" s="290"/>
    </row>
    <row r="466" spans="1:5" x14ac:dyDescent="0.25">
      <c r="A466" s="294"/>
      <c r="B466" s="290"/>
      <c r="C466" s="290"/>
      <c r="D466" s="290"/>
      <c r="E466" s="290"/>
    </row>
    <row r="467" spans="1:5" x14ac:dyDescent="0.25">
      <c r="A467" s="294"/>
      <c r="B467" s="290"/>
      <c r="C467" s="290"/>
      <c r="D467" s="290"/>
      <c r="E467" s="290"/>
    </row>
    <row r="468" spans="1:5" x14ac:dyDescent="0.25">
      <c r="A468" s="294"/>
      <c r="B468" s="290"/>
      <c r="C468" s="290"/>
      <c r="D468" s="290"/>
      <c r="E468" s="290"/>
    </row>
    <row r="469" spans="1:5" x14ac:dyDescent="0.25">
      <c r="A469" s="294"/>
      <c r="B469" s="290"/>
      <c r="C469" s="290"/>
      <c r="D469" s="290"/>
      <c r="E469" s="290"/>
    </row>
    <row r="470" spans="1:5" x14ac:dyDescent="0.25">
      <c r="A470" s="294"/>
      <c r="B470" s="290"/>
      <c r="C470" s="290"/>
      <c r="D470" s="290"/>
      <c r="E470" s="290"/>
    </row>
    <row r="471" spans="1:5" x14ac:dyDescent="0.25">
      <c r="A471" s="294"/>
      <c r="B471" s="290"/>
      <c r="C471" s="290"/>
      <c r="D471" s="290"/>
      <c r="E471" s="290"/>
    </row>
    <row r="472" spans="1:5" x14ac:dyDescent="0.25">
      <c r="A472" s="294"/>
      <c r="B472" s="290"/>
      <c r="C472" s="290"/>
      <c r="D472" s="290"/>
      <c r="E472" s="290"/>
    </row>
    <row r="473" spans="1:5" x14ac:dyDescent="0.25">
      <c r="A473" s="294"/>
      <c r="B473" s="290"/>
      <c r="C473" s="290"/>
      <c r="D473" s="290"/>
      <c r="E473" s="290"/>
    </row>
    <row r="474" spans="1:5" x14ac:dyDescent="0.25">
      <c r="A474" s="294"/>
      <c r="B474" s="290"/>
      <c r="C474" s="290"/>
      <c r="D474" s="290"/>
      <c r="E474" s="290"/>
    </row>
    <row r="475" spans="1:5" x14ac:dyDescent="0.25">
      <c r="A475" s="294"/>
      <c r="B475" s="290"/>
      <c r="C475" s="290"/>
      <c r="D475" s="290"/>
      <c r="E475" s="290"/>
    </row>
    <row r="476" spans="1:5" x14ac:dyDescent="0.25">
      <c r="A476" s="294"/>
      <c r="B476" s="290"/>
      <c r="C476" s="290"/>
      <c r="D476" s="290"/>
      <c r="E476" s="290"/>
    </row>
    <row r="477" spans="1:5" x14ac:dyDescent="0.25">
      <c r="A477" s="294"/>
      <c r="B477" s="290"/>
      <c r="C477" s="290"/>
      <c r="D477" s="290"/>
      <c r="E477" s="290"/>
    </row>
    <row r="478" spans="1:5" x14ac:dyDescent="0.25">
      <c r="A478" s="294"/>
      <c r="B478" s="290"/>
      <c r="C478" s="290"/>
      <c r="D478" s="290"/>
      <c r="E478" s="290"/>
    </row>
    <row r="479" spans="1:5" x14ac:dyDescent="0.25">
      <c r="A479" s="294"/>
      <c r="B479" s="290"/>
      <c r="C479" s="290"/>
      <c r="D479" s="290"/>
      <c r="E479" s="290"/>
    </row>
    <row r="480" spans="1:5" x14ac:dyDescent="0.25">
      <c r="A480" s="294"/>
      <c r="B480" s="290"/>
      <c r="C480" s="290"/>
      <c r="D480" s="290"/>
      <c r="E480" s="290"/>
    </row>
    <row r="481" spans="1:5" x14ac:dyDescent="0.25">
      <c r="A481" s="294"/>
      <c r="B481" s="290"/>
      <c r="C481" s="290"/>
      <c r="D481" s="290"/>
      <c r="E481" s="290"/>
    </row>
    <row r="482" spans="1:5" x14ac:dyDescent="0.25">
      <c r="A482" s="294"/>
      <c r="B482" s="290"/>
      <c r="C482" s="290"/>
      <c r="D482" s="290"/>
      <c r="E482" s="290"/>
    </row>
    <row r="483" spans="1:5" x14ac:dyDescent="0.25">
      <c r="A483" s="294"/>
      <c r="B483" s="290"/>
      <c r="C483" s="290"/>
      <c r="D483" s="290"/>
      <c r="E483" s="290"/>
    </row>
    <row r="484" spans="1:5" x14ac:dyDescent="0.25">
      <c r="A484" s="294"/>
      <c r="B484" s="290"/>
      <c r="C484" s="290"/>
      <c r="D484" s="290"/>
      <c r="E484" s="290"/>
    </row>
    <row r="485" spans="1:5" x14ac:dyDescent="0.25">
      <c r="A485" s="294"/>
      <c r="B485" s="290"/>
      <c r="C485" s="290"/>
      <c r="D485" s="290"/>
      <c r="E485" s="290"/>
    </row>
    <row r="486" spans="1:5" x14ac:dyDescent="0.25">
      <c r="A486" s="294"/>
      <c r="B486" s="290"/>
      <c r="C486" s="290"/>
      <c r="D486" s="290"/>
      <c r="E486" s="290"/>
    </row>
    <row r="487" spans="1:5" x14ac:dyDescent="0.25">
      <c r="A487" s="294"/>
      <c r="B487" s="290"/>
      <c r="C487" s="290"/>
      <c r="D487" s="290"/>
      <c r="E487" s="290"/>
    </row>
    <row r="488" spans="1:5" x14ac:dyDescent="0.25">
      <c r="A488" s="294"/>
      <c r="B488" s="290"/>
      <c r="C488" s="290"/>
      <c r="D488" s="290"/>
      <c r="E488" s="290"/>
    </row>
    <row r="489" spans="1:5" x14ac:dyDescent="0.25">
      <c r="A489" s="294"/>
      <c r="B489" s="290"/>
      <c r="C489" s="290"/>
      <c r="D489" s="290"/>
      <c r="E489" s="290"/>
    </row>
    <row r="490" spans="1:5" x14ac:dyDescent="0.25">
      <c r="A490" s="294"/>
      <c r="B490" s="290"/>
      <c r="C490" s="290"/>
      <c r="D490" s="290"/>
      <c r="E490" s="290"/>
    </row>
    <row r="491" spans="1:5" x14ac:dyDescent="0.25">
      <c r="A491" s="294"/>
      <c r="B491" s="290"/>
      <c r="C491" s="290"/>
      <c r="D491" s="290"/>
      <c r="E491" s="290"/>
    </row>
    <row r="492" spans="1:5" x14ac:dyDescent="0.25">
      <c r="A492" s="294"/>
      <c r="B492" s="290"/>
      <c r="C492" s="290"/>
      <c r="D492" s="290"/>
      <c r="E492" s="290"/>
    </row>
    <row r="493" spans="1:5" x14ac:dyDescent="0.25">
      <c r="A493" s="294"/>
      <c r="B493" s="290"/>
      <c r="C493" s="290"/>
      <c r="D493" s="290"/>
      <c r="E493" s="290"/>
    </row>
    <row r="494" spans="1:5" x14ac:dyDescent="0.25">
      <c r="A494" s="294"/>
      <c r="B494" s="290"/>
      <c r="C494" s="290"/>
      <c r="D494" s="290"/>
      <c r="E494" s="290"/>
    </row>
    <row r="495" spans="1:5" x14ac:dyDescent="0.25">
      <c r="A495" s="294"/>
      <c r="B495" s="290"/>
      <c r="C495" s="290"/>
      <c r="D495" s="290"/>
      <c r="E495" s="290"/>
    </row>
    <row r="496" spans="1:5" x14ac:dyDescent="0.25">
      <c r="A496" s="294"/>
      <c r="B496" s="290"/>
      <c r="C496" s="290"/>
      <c r="D496" s="290"/>
      <c r="E496" s="290"/>
    </row>
    <row r="497" spans="1:5" x14ac:dyDescent="0.25">
      <c r="A497" s="294"/>
      <c r="B497" s="290"/>
      <c r="C497" s="290"/>
      <c r="D497" s="290"/>
      <c r="E497" s="290"/>
    </row>
    <row r="498" spans="1:5" x14ac:dyDescent="0.25">
      <c r="A498" s="294"/>
      <c r="B498" s="290"/>
      <c r="C498" s="290"/>
      <c r="D498" s="290"/>
      <c r="E498" s="290"/>
    </row>
    <row r="499" spans="1:5" x14ac:dyDescent="0.25">
      <c r="A499" s="294"/>
      <c r="B499" s="290"/>
      <c r="C499" s="290"/>
      <c r="D499" s="290"/>
      <c r="E499" s="290"/>
    </row>
    <row r="500" spans="1:5" x14ac:dyDescent="0.25">
      <c r="A500" s="294"/>
      <c r="B500" s="290"/>
      <c r="C500" s="290"/>
      <c r="D500" s="290"/>
      <c r="E500" s="290"/>
    </row>
    <row r="501" spans="1:5" x14ac:dyDescent="0.25">
      <c r="A501" s="294"/>
      <c r="B501" s="290"/>
      <c r="C501" s="290"/>
      <c r="D501" s="290"/>
      <c r="E501" s="290"/>
    </row>
    <row r="502" spans="1:5" x14ac:dyDescent="0.25">
      <c r="A502" s="294"/>
      <c r="B502" s="290"/>
      <c r="C502" s="290"/>
      <c r="D502" s="290"/>
      <c r="E502" s="290"/>
    </row>
    <row r="503" spans="1:5" x14ac:dyDescent="0.25">
      <c r="A503" s="294"/>
      <c r="B503" s="290"/>
      <c r="C503" s="290"/>
      <c r="D503" s="290"/>
      <c r="E503" s="290"/>
    </row>
    <row r="504" spans="1:5" x14ac:dyDescent="0.25">
      <c r="A504" s="294"/>
      <c r="B504" s="290"/>
      <c r="C504" s="290"/>
      <c r="D504" s="290"/>
      <c r="E504" s="290"/>
    </row>
    <row r="505" spans="1:5" x14ac:dyDescent="0.25">
      <c r="A505" s="294"/>
      <c r="B505" s="290"/>
      <c r="C505" s="290"/>
      <c r="D505" s="290"/>
      <c r="E505" s="290"/>
    </row>
    <row r="506" spans="1:5" x14ac:dyDescent="0.25">
      <c r="A506" s="294"/>
      <c r="B506" s="290"/>
      <c r="C506" s="290"/>
      <c r="D506" s="290"/>
      <c r="E506" s="290"/>
    </row>
    <row r="507" spans="1:5" x14ac:dyDescent="0.25">
      <c r="A507" s="294"/>
      <c r="B507" s="290"/>
      <c r="C507" s="290"/>
      <c r="D507" s="290"/>
      <c r="E507" s="290"/>
    </row>
    <row r="508" spans="1:5" x14ac:dyDescent="0.25">
      <c r="A508" s="294"/>
      <c r="B508" s="290"/>
      <c r="C508" s="290"/>
      <c r="D508" s="290"/>
      <c r="E508" s="290"/>
    </row>
    <row r="509" spans="1:5" x14ac:dyDescent="0.25">
      <c r="A509" s="294"/>
      <c r="B509" s="290"/>
      <c r="C509" s="290"/>
      <c r="D509" s="290"/>
      <c r="E509" s="290"/>
    </row>
    <row r="510" spans="1:5" x14ac:dyDescent="0.25">
      <c r="A510" s="294"/>
      <c r="B510" s="290"/>
      <c r="C510" s="290"/>
      <c r="D510" s="290"/>
      <c r="E510" s="290"/>
    </row>
    <row r="511" spans="1:5" x14ac:dyDescent="0.25">
      <c r="A511" s="294"/>
      <c r="B511" s="290"/>
      <c r="C511" s="290"/>
      <c r="D511" s="290"/>
      <c r="E511" s="290"/>
    </row>
    <row r="512" spans="1:5" x14ac:dyDescent="0.25">
      <c r="A512" s="294"/>
      <c r="B512" s="290"/>
      <c r="C512" s="290"/>
      <c r="D512" s="290"/>
      <c r="E512" s="290"/>
    </row>
    <row r="513" spans="1:5" x14ac:dyDescent="0.25">
      <c r="A513" s="294"/>
      <c r="B513" s="290"/>
      <c r="C513" s="290"/>
      <c r="D513" s="290"/>
      <c r="E513" s="290"/>
    </row>
    <row r="514" spans="1:5" x14ac:dyDescent="0.25">
      <c r="A514" s="294"/>
      <c r="B514" s="290"/>
      <c r="C514" s="290"/>
      <c r="D514" s="290"/>
      <c r="E514" s="290"/>
    </row>
    <row r="515" spans="1:5" x14ac:dyDescent="0.25">
      <c r="A515" s="294"/>
      <c r="B515" s="290"/>
      <c r="C515" s="290"/>
      <c r="D515" s="290"/>
      <c r="E515" s="290"/>
    </row>
    <row r="516" spans="1:5" x14ac:dyDescent="0.25">
      <c r="A516" s="294"/>
      <c r="B516" s="290"/>
      <c r="C516" s="290"/>
      <c r="D516" s="290"/>
      <c r="E516" s="290"/>
    </row>
    <row r="517" spans="1:5" x14ac:dyDescent="0.25">
      <c r="A517" s="294"/>
      <c r="B517" s="290"/>
      <c r="C517" s="290"/>
      <c r="D517" s="290"/>
      <c r="E517" s="290"/>
    </row>
    <row r="518" spans="1:5" x14ac:dyDescent="0.25">
      <c r="A518" s="294"/>
      <c r="B518" s="290"/>
      <c r="C518" s="290"/>
      <c r="D518" s="290"/>
      <c r="E518" s="290"/>
    </row>
    <row r="519" spans="1:5" x14ac:dyDescent="0.25">
      <c r="A519" s="294"/>
      <c r="B519" s="290"/>
      <c r="C519" s="290"/>
      <c r="D519" s="290"/>
      <c r="E519" s="290"/>
    </row>
    <row r="520" spans="1:5" x14ac:dyDescent="0.25">
      <c r="A520" s="294"/>
      <c r="B520" s="290"/>
      <c r="C520" s="290"/>
      <c r="D520" s="290"/>
      <c r="E520" s="290"/>
    </row>
    <row r="521" spans="1:5" x14ac:dyDescent="0.25">
      <c r="A521" s="294"/>
      <c r="B521" s="290"/>
      <c r="C521" s="290"/>
      <c r="D521" s="290"/>
      <c r="E521" s="290"/>
    </row>
    <row r="522" spans="1:5" x14ac:dyDescent="0.25">
      <c r="A522" s="294"/>
      <c r="B522" s="290"/>
      <c r="C522" s="290"/>
      <c r="D522" s="290"/>
      <c r="E522" s="290"/>
    </row>
    <row r="523" spans="1:5" x14ac:dyDescent="0.25">
      <c r="A523" s="294"/>
      <c r="B523" s="290"/>
      <c r="C523" s="290"/>
      <c r="D523" s="290"/>
      <c r="E523" s="290"/>
    </row>
    <row r="524" spans="1:5" x14ac:dyDescent="0.25">
      <c r="A524" s="294"/>
      <c r="B524" s="290"/>
      <c r="C524" s="290"/>
      <c r="D524" s="290"/>
      <c r="E524" s="290"/>
    </row>
    <row r="525" spans="1:5" x14ac:dyDescent="0.25">
      <c r="A525" s="294"/>
      <c r="B525" s="290"/>
      <c r="C525" s="290"/>
      <c r="D525" s="290"/>
      <c r="E525" s="290"/>
    </row>
    <row r="526" spans="1:5" x14ac:dyDescent="0.25">
      <c r="A526" s="294"/>
      <c r="B526" s="290"/>
      <c r="C526" s="290"/>
      <c r="D526" s="290"/>
      <c r="E526" s="290"/>
    </row>
    <row r="527" spans="1:5" x14ac:dyDescent="0.25">
      <c r="A527" s="294"/>
      <c r="B527" s="290"/>
      <c r="C527" s="290"/>
      <c r="D527" s="290"/>
      <c r="E527" s="290"/>
    </row>
    <row r="528" spans="1:5" x14ac:dyDescent="0.25">
      <c r="A528" s="294"/>
      <c r="B528" s="290"/>
      <c r="C528" s="290"/>
      <c r="D528" s="290"/>
      <c r="E528" s="290"/>
    </row>
    <row r="529" spans="1:5" x14ac:dyDescent="0.25">
      <c r="A529" s="294"/>
      <c r="B529" s="290"/>
      <c r="C529" s="290"/>
      <c r="D529" s="290"/>
      <c r="E529" s="290"/>
    </row>
    <row r="530" spans="1:5" x14ac:dyDescent="0.25">
      <c r="A530" s="294"/>
      <c r="B530" s="290"/>
      <c r="C530" s="290"/>
      <c r="D530" s="290"/>
      <c r="E530" s="290"/>
    </row>
    <row r="531" spans="1:5" x14ac:dyDescent="0.25">
      <c r="A531" s="294"/>
      <c r="B531" s="290"/>
      <c r="C531" s="290"/>
      <c r="D531" s="290"/>
      <c r="E531" s="290"/>
    </row>
    <row r="532" spans="1:5" x14ac:dyDescent="0.25">
      <c r="A532" s="294"/>
      <c r="B532" s="290"/>
      <c r="C532" s="290"/>
      <c r="D532" s="290"/>
      <c r="E532" s="290"/>
    </row>
    <row r="533" spans="1:5" x14ac:dyDescent="0.25">
      <c r="A533" s="294"/>
      <c r="B533" s="290"/>
      <c r="C533" s="290"/>
      <c r="D533" s="290"/>
      <c r="E533" s="290"/>
    </row>
    <row r="534" spans="1:5" x14ac:dyDescent="0.25">
      <c r="A534" s="294"/>
      <c r="B534" s="290"/>
      <c r="C534" s="290"/>
      <c r="D534" s="290"/>
      <c r="E534" s="290"/>
    </row>
    <row r="535" spans="1:5" x14ac:dyDescent="0.25">
      <c r="A535" s="294"/>
      <c r="B535" s="290"/>
      <c r="C535" s="290"/>
      <c r="D535" s="290"/>
      <c r="E535" s="290"/>
    </row>
    <row r="536" spans="1:5" x14ac:dyDescent="0.25">
      <c r="A536" s="294"/>
      <c r="B536" s="290"/>
      <c r="C536" s="290"/>
      <c r="D536" s="290"/>
      <c r="E536" s="290"/>
    </row>
    <row r="537" spans="1:5" x14ac:dyDescent="0.25">
      <c r="A537" s="294"/>
      <c r="B537" s="290"/>
      <c r="C537" s="290"/>
      <c r="D537" s="290"/>
      <c r="E537" s="290"/>
    </row>
    <row r="538" spans="1:5" x14ac:dyDescent="0.25">
      <c r="A538" s="294"/>
      <c r="B538" s="290"/>
      <c r="C538" s="290"/>
      <c r="D538" s="290"/>
      <c r="E538" s="290"/>
    </row>
    <row r="539" spans="1:5" x14ac:dyDescent="0.25">
      <c r="A539" s="294"/>
      <c r="B539" s="290"/>
      <c r="C539" s="290"/>
      <c r="D539" s="290"/>
      <c r="E539" s="290"/>
    </row>
    <row r="540" spans="1:5" x14ac:dyDescent="0.25">
      <c r="A540" s="294"/>
      <c r="B540" s="290"/>
      <c r="C540" s="290"/>
      <c r="D540" s="290"/>
      <c r="E540" s="290"/>
    </row>
    <row r="541" spans="1:5" x14ac:dyDescent="0.25">
      <c r="A541" s="294"/>
      <c r="B541" s="290"/>
      <c r="C541" s="290"/>
      <c r="D541" s="290"/>
      <c r="E541" s="290"/>
    </row>
    <row r="542" spans="1:5" x14ac:dyDescent="0.25">
      <c r="A542" s="294"/>
      <c r="B542" s="290"/>
      <c r="C542" s="290"/>
      <c r="D542" s="290"/>
      <c r="E542" s="290"/>
    </row>
    <row r="543" spans="1:5" x14ac:dyDescent="0.25">
      <c r="A543" s="294"/>
      <c r="B543" s="290"/>
      <c r="C543" s="290"/>
      <c r="D543" s="290"/>
      <c r="E543" s="290"/>
    </row>
    <row r="544" spans="1:5" x14ac:dyDescent="0.25">
      <c r="A544" s="294"/>
      <c r="B544" s="290"/>
      <c r="C544" s="290"/>
      <c r="D544" s="290"/>
      <c r="E544" s="290"/>
    </row>
    <row r="545" spans="1:5" x14ac:dyDescent="0.25">
      <c r="A545" s="294"/>
      <c r="B545" s="290"/>
      <c r="C545" s="290"/>
      <c r="D545" s="290"/>
      <c r="E545" s="290"/>
    </row>
    <row r="546" spans="1:5" x14ac:dyDescent="0.25">
      <c r="A546" s="294"/>
      <c r="B546" s="290"/>
      <c r="C546" s="290"/>
      <c r="D546" s="290"/>
      <c r="E546" s="290"/>
    </row>
    <row r="547" spans="1:5" x14ac:dyDescent="0.25">
      <c r="A547" s="294"/>
      <c r="B547" s="290"/>
      <c r="C547" s="290"/>
      <c r="D547" s="290"/>
      <c r="E547" s="290"/>
    </row>
    <row r="548" spans="1:5" x14ac:dyDescent="0.25">
      <c r="A548" s="294"/>
      <c r="B548" s="290"/>
      <c r="C548" s="290"/>
      <c r="D548" s="290"/>
      <c r="E548" s="290"/>
    </row>
    <row r="549" spans="1:5" x14ac:dyDescent="0.25">
      <c r="A549" s="294"/>
      <c r="B549" s="290"/>
      <c r="C549" s="290"/>
      <c r="D549" s="290"/>
      <c r="E549" s="290"/>
    </row>
    <row r="550" spans="1:5" x14ac:dyDescent="0.25">
      <c r="A550" s="294"/>
      <c r="B550" s="290"/>
      <c r="C550" s="290"/>
      <c r="D550" s="290"/>
      <c r="E550" s="290"/>
    </row>
    <row r="551" spans="1:5" x14ac:dyDescent="0.25">
      <c r="A551" s="294"/>
      <c r="B551" s="290"/>
      <c r="C551" s="290"/>
      <c r="D551" s="290"/>
      <c r="E551" s="290"/>
    </row>
    <row r="552" spans="1:5" x14ac:dyDescent="0.25">
      <c r="A552" s="294"/>
      <c r="B552" s="290"/>
      <c r="C552" s="290"/>
      <c r="D552" s="290"/>
      <c r="E552" s="290"/>
    </row>
    <row r="553" spans="1:5" x14ac:dyDescent="0.25">
      <c r="A553" s="294"/>
      <c r="B553" s="290"/>
      <c r="C553" s="290"/>
      <c r="D553" s="290"/>
      <c r="E553" s="290"/>
    </row>
    <row r="554" spans="1:5" x14ac:dyDescent="0.25">
      <c r="A554" s="294"/>
      <c r="B554" s="290"/>
      <c r="C554" s="290"/>
      <c r="D554" s="290"/>
      <c r="E554" s="290"/>
    </row>
    <row r="555" spans="1:5" x14ac:dyDescent="0.25">
      <c r="A555" s="294"/>
      <c r="B555" s="290"/>
      <c r="C555" s="290"/>
      <c r="D555" s="290"/>
      <c r="E555" s="290"/>
    </row>
    <row r="556" spans="1:5" x14ac:dyDescent="0.25">
      <c r="A556" s="294"/>
      <c r="B556" s="290"/>
      <c r="C556" s="290"/>
      <c r="D556" s="290"/>
      <c r="E556" s="290"/>
    </row>
    <row r="557" spans="1:5" x14ac:dyDescent="0.25">
      <c r="A557" s="294"/>
      <c r="B557" s="290"/>
      <c r="C557" s="290"/>
      <c r="D557" s="290"/>
      <c r="E557" s="290"/>
    </row>
    <row r="558" spans="1:5" x14ac:dyDescent="0.25">
      <c r="A558" s="294"/>
      <c r="B558" s="290"/>
      <c r="C558" s="290"/>
      <c r="D558" s="290"/>
      <c r="E558" s="290"/>
    </row>
    <row r="559" spans="1:5" x14ac:dyDescent="0.25">
      <c r="A559" s="294"/>
      <c r="B559" s="290"/>
      <c r="C559" s="290"/>
      <c r="D559" s="290"/>
      <c r="E559" s="290"/>
    </row>
    <row r="560" spans="1:5" x14ac:dyDescent="0.25">
      <c r="A560" s="294"/>
      <c r="B560" s="290"/>
      <c r="C560" s="290"/>
      <c r="D560" s="290"/>
      <c r="E560" s="290"/>
    </row>
    <row r="561" spans="1:5" x14ac:dyDescent="0.25">
      <c r="A561" s="294"/>
      <c r="B561" s="290"/>
      <c r="C561" s="290"/>
      <c r="D561" s="290"/>
      <c r="E561" s="290"/>
    </row>
    <row r="562" spans="1:5" x14ac:dyDescent="0.25">
      <c r="A562" s="294"/>
      <c r="B562" s="290"/>
      <c r="C562" s="290"/>
      <c r="D562" s="290"/>
      <c r="E562" s="290"/>
    </row>
    <row r="563" spans="1:5" x14ac:dyDescent="0.25">
      <c r="A563" s="294"/>
      <c r="B563" s="290"/>
      <c r="C563" s="290"/>
      <c r="D563" s="290"/>
      <c r="E563" s="290"/>
    </row>
    <row r="564" spans="1:5" x14ac:dyDescent="0.25">
      <c r="A564" s="294"/>
      <c r="B564" s="290"/>
      <c r="C564" s="290"/>
      <c r="D564" s="290"/>
      <c r="E564" s="290"/>
    </row>
    <row r="565" spans="1:5" x14ac:dyDescent="0.25">
      <c r="A565" s="294"/>
      <c r="B565" s="290"/>
      <c r="C565" s="290"/>
      <c r="D565" s="290"/>
      <c r="E565" s="290"/>
    </row>
    <row r="566" spans="1:5" x14ac:dyDescent="0.25">
      <c r="A566" s="294"/>
      <c r="B566" s="290"/>
      <c r="C566" s="290"/>
      <c r="D566" s="290"/>
      <c r="E566" s="290"/>
    </row>
    <row r="567" spans="1:5" x14ac:dyDescent="0.25">
      <c r="A567" s="294"/>
      <c r="B567" s="290"/>
      <c r="C567" s="290"/>
      <c r="D567" s="290"/>
      <c r="E567" s="290"/>
    </row>
    <row r="568" spans="1:5" x14ac:dyDescent="0.25">
      <c r="A568" s="294"/>
      <c r="B568" s="290"/>
      <c r="C568" s="290"/>
      <c r="D568" s="290"/>
      <c r="E568" s="290"/>
    </row>
    <row r="569" spans="1:5" x14ac:dyDescent="0.25">
      <c r="A569" s="294"/>
      <c r="B569" s="290"/>
      <c r="C569" s="290"/>
      <c r="D569" s="290"/>
      <c r="E569" s="290"/>
    </row>
    <row r="570" spans="1:5" x14ac:dyDescent="0.25">
      <c r="A570" s="294"/>
      <c r="B570" s="290"/>
      <c r="C570" s="290"/>
      <c r="D570" s="290"/>
      <c r="E570" s="290"/>
    </row>
    <row r="571" spans="1:5" x14ac:dyDescent="0.25">
      <c r="A571" s="294"/>
      <c r="B571" s="290"/>
      <c r="C571" s="290"/>
      <c r="D571" s="290"/>
      <c r="E571" s="290"/>
    </row>
    <row r="572" spans="1:5" x14ac:dyDescent="0.25">
      <c r="A572" s="294"/>
      <c r="B572" s="290"/>
      <c r="C572" s="290"/>
      <c r="D572" s="290"/>
      <c r="E572" s="290"/>
    </row>
    <row r="573" spans="1:5" x14ac:dyDescent="0.25">
      <c r="A573" s="294"/>
      <c r="B573" s="290"/>
      <c r="C573" s="290"/>
      <c r="D573" s="290"/>
      <c r="E573" s="290"/>
    </row>
    <row r="574" spans="1:5" x14ac:dyDescent="0.25">
      <c r="A574" s="294"/>
      <c r="B574" s="290"/>
      <c r="C574" s="290"/>
      <c r="D574" s="290"/>
      <c r="E574" s="290"/>
    </row>
    <row r="575" spans="1:5" x14ac:dyDescent="0.25">
      <c r="A575" s="294"/>
      <c r="B575" s="290"/>
      <c r="C575" s="290"/>
      <c r="D575" s="290"/>
      <c r="E575" s="290"/>
    </row>
    <row r="576" spans="1:5" x14ac:dyDescent="0.25">
      <c r="A576" s="294"/>
      <c r="B576" s="290"/>
      <c r="C576" s="290"/>
      <c r="D576" s="290"/>
      <c r="E576" s="290"/>
    </row>
    <row r="577" spans="1:5" x14ac:dyDescent="0.25">
      <c r="A577" s="294"/>
      <c r="B577" s="290"/>
      <c r="C577" s="290"/>
      <c r="D577" s="290"/>
      <c r="E577" s="290"/>
    </row>
    <row r="578" spans="1:5" x14ac:dyDescent="0.25">
      <c r="A578" s="294"/>
      <c r="B578" s="290"/>
      <c r="C578" s="290"/>
      <c r="D578" s="290"/>
      <c r="E578" s="290"/>
    </row>
    <row r="579" spans="1:5" x14ac:dyDescent="0.25">
      <c r="A579" s="294"/>
      <c r="B579" s="290"/>
      <c r="C579" s="290"/>
      <c r="D579" s="290"/>
      <c r="E579" s="290"/>
    </row>
    <row r="580" spans="1:5" x14ac:dyDescent="0.25">
      <c r="A580" s="294"/>
      <c r="B580" s="290"/>
      <c r="C580" s="290"/>
      <c r="D580" s="290"/>
      <c r="E580" s="290"/>
    </row>
    <row r="581" spans="1:5" x14ac:dyDescent="0.25">
      <c r="A581" s="294"/>
      <c r="B581" s="290"/>
      <c r="C581" s="290"/>
      <c r="D581" s="290"/>
      <c r="E581" s="290"/>
    </row>
    <row r="582" spans="1:5" x14ac:dyDescent="0.25">
      <c r="A582" s="294"/>
      <c r="B582" s="290"/>
      <c r="C582" s="290"/>
      <c r="D582" s="290"/>
      <c r="E582" s="290"/>
    </row>
    <row r="583" spans="1:5" x14ac:dyDescent="0.25">
      <c r="A583" s="294"/>
      <c r="B583" s="290"/>
      <c r="C583" s="290"/>
      <c r="D583" s="290"/>
      <c r="E583" s="290"/>
    </row>
    <row r="584" spans="1:5" x14ac:dyDescent="0.25">
      <c r="A584" s="294"/>
      <c r="B584" s="290"/>
      <c r="C584" s="290"/>
      <c r="D584" s="290"/>
      <c r="E584" s="290"/>
    </row>
    <row r="585" spans="1:5" x14ac:dyDescent="0.25">
      <c r="A585" s="294"/>
      <c r="B585" s="290"/>
      <c r="C585" s="290"/>
      <c r="D585" s="290"/>
      <c r="E585" s="290"/>
    </row>
    <row r="586" spans="1:5" x14ac:dyDescent="0.25">
      <c r="A586" s="294"/>
      <c r="B586" s="290"/>
      <c r="C586" s="290"/>
      <c r="D586" s="290"/>
      <c r="E586" s="290"/>
    </row>
    <row r="587" spans="1:5" x14ac:dyDescent="0.25">
      <c r="A587" s="294"/>
      <c r="B587" s="290"/>
      <c r="C587" s="290"/>
      <c r="D587" s="290"/>
      <c r="E587" s="290"/>
    </row>
    <row r="588" spans="1:5" x14ac:dyDescent="0.25">
      <c r="A588" s="294"/>
      <c r="B588" s="290"/>
      <c r="C588" s="290"/>
      <c r="D588" s="290"/>
      <c r="E588" s="290"/>
    </row>
    <row r="589" spans="1:5" x14ac:dyDescent="0.25">
      <c r="A589" s="294"/>
      <c r="B589" s="290"/>
      <c r="C589" s="290"/>
      <c r="D589" s="290"/>
      <c r="E589" s="290"/>
    </row>
    <row r="590" spans="1:5" x14ac:dyDescent="0.25">
      <c r="A590" s="294"/>
      <c r="B590" s="290"/>
      <c r="C590" s="290"/>
      <c r="D590" s="290"/>
      <c r="E590" s="290"/>
    </row>
    <row r="591" spans="1:5" x14ac:dyDescent="0.25">
      <c r="A591" s="294"/>
      <c r="B591" s="290"/>
      <c r="C591" s="290"/>
      <c r="D591" s="290"/>
      <c r="E591" s="290"/>
    </row>
    <row r="592" spans="1:5" x14ac:dyDescent="0.25">
      <c r="A592" s="294"/>
      <c r="B592" s="290"/>
      <c r="C592" s="290"/>
      <c r="D592" s="290"/>
      <c r="E592" s="290"/>
    </row>
    <row r="593" spans="1:5" x14ac:dyDescent="0.25">
      <c r="A593" s="294"/>
      <c r="B593" s="290"/>
      <c r="C593" s="290"/>
      <c r="D593" s="290"/>
      <c r="E593" s="290"/>
    </row>
    <row r="594" spans="1:5" x14ac:dyDescent="0.25">
      <c r="A594" s="294"/>
      <c r="B594" s="290"/>
      <c r="C594" s="290"/>
      <c r="D594" s="290"/>
      <c r="E594" s="290"/>
    </row>
    <row r="595" spans="1:5" x14ac:dyDescent="0.25">
      <c r="A595" s="294"/>
      <c r="B595" s="290"/>
      <c r="C595" s="290"/>
      <c r="D595" s="290"/>
      <c r="E595" s="290"/>
    </row>
    <row r="596" spans="1:5" x14ac:dyDescent="0.25">
      <c r="A596" s="294"/>
      <c r="B596" s="290"/>
      <c r="C596" s="290"/>
      <c r="D596" s="290"/>
      <c r="E596" s="290"/>
    </row>
    <row r="597" spans="1:5" x14ac:dyDescent="0.25">
      <c r="A597" s="294"/>
      <c r="B597" s="290"/>
      <c r="C597" s="290"/>
      <c r="D597" s="290"/>
      <c r="E597" s="290"/>
    </row>
    <row r="598" spans="1:5" x14ac:dyDescent="0.25">
      <c r="A598" s="294"/>
      <c r="B598" s="290"/>
      <c r="C598" s="290"/>
      <c r="D598" s="290"/>
      <c r="E598" s="290"/>
    </row>
    <row r="599" spans="1:5" x14ac:dyDescent="0.25">
      <c r="A599" s="294"/>
      <c r="B599" s="290"/>
      <c r="C599" s="290"/>
      <c r="D599" s="290"/>
      <c r="E599" s="290"/>
    </row>
    <row r="600" spans="1:5" x14ac:dyDescent="0.25">
      <c r="A600" s="294"/>
      <c r="B600" s="290"/>
      <c r="C600" s="290"/>
      <c r="D600" s="290"/>
      <c r="E600" s="290"/>
    </row>
    <row r="601" spans="1:5" x14ac:dyDescent="0.25">
      <c r="A601" s="294"/>
      <c r="B601" s="290"/>
      <c r="C601" s="290"/>
      <c r="D601" s="290"/>
      <c r="E601" s="290"/>
    </row>
    <row r="602" spans="1:5" x14ac:dyDescent="0.25">
      <c r="A602" s="294"/>
      <c r="B602" s="290"/>
      <c r="C602" s="290"/>
      <c r="D602" s="290"/>
      <c r="E602" s="290"/>
    </row>
    <row r="603" spans="1:5" x14ac:dyDescent="0.25">
      <c r="A603" s="294"/>
      <c r="B603" s="290"/>
      <c r="C603" s="290"/>
      <c r="D603" s="290"/>
      <c r="E603" s="290"/>
    </row>
    <row r="604" spans="1:5" x14ac:dyDescent="0.25">
      <c r="A604" s="294"/>
      <c r="B604" s="290"/>
      <c r="C604" s="290"/>
      <c r="D604" s="290"/>
      <c r="E604" s="290"/>
    </row>
    <row r="605" spans="1:5" x14ac:dyDescent="0.25">
      <c r="A605" s="294"/>
      <c r="B605" s="290"/>
      <c r="C605" s="290"/>
      <c r="D605" s="290"/>
      <c r="E605" s="290"/>
    </row>
    <row r="606" spans="1:5" x14ac:dyDescent="0.25">
      <c r="A606" s="294"/>
      <c r="B606" s="290"/>
      <c r="C606" s="290"/>
      <c r="D606" s="290"/>
      <c r="E606" s="290"/>
    </row>
    <row r="607" spans="1:5" x14ac:dyDescent="0.25">
      <c r="A607" s="294"/>
      <c r="B607" s="290"/>
      <c r="C607" s="290"/>
      <c r="D607" s="290"/>
      <c r="E607" s="290"/>
    </row>
    <row r="608" spans="1:5" x14ac:dyDescent="0.25">
      <c r="A608" s="294"/>
      <c r="B608" s="290"/>
      <c r="C608" s="290"/>
      <c r="D608" s="290"/>
      <c r="E608" s="290"/>
    </row>
    <row r="609" spans="1:5" x14ac:dyDescent="0.25">
      <c r="A609" s="294"/>
      <c r="B609" s="290"/>
      <c r="C609" s="290"/>
      <c r="D609" s="290"/>
      <c r="E609" s="290"/>
    </row>
    <row r="610" spans="1:5" x14ac:dyDescent="0.25">
      <c r="A610" s="294"/>
      <c r="B610" s="290"/>
      <c r="C610" s="290"/>
      <c r="D610" s="290"/>
      <c r="E610" s="290"/>
    </row>
    <row r="611" spans="1:5" x14ac:dyDescent="0.25">
      <c r="A611" s="294"/>
      <c r="B611" s="290"/>
      <c r="C611" s="290"/>
      <c r="D611" s="290"/>
      <c r="E611" s="290"/>
    </row>
    <row r="612" spans="1:5" x14ac:dyDescent="0.25">
      <c r="A612" s="294"/>
      <c r="B612" s="290"/>
      <c r="C612" s="290"/>
      <c r="D612" s="290"/>
      <c r="E612" s="290"/>
    </row>
    <row r="613" spans="1:5" x14ac:dyDescent="0.25">
      <c r="A613" s="294"/>
      <c r="B613" s="290"/>
      <c r="C613" s="290"/>
      <c r="D613" s="290"/>
      <c r="E613" s="290"/>
    </row>
    <row r="614" spans="1:5" x14ac:dyDescent="0.25">
      <c r="A614" s="294"/>
      <c r="B614" s="290"/>
      <c r="C614" s="290"/>
      <c r="D614" s="290"/>
      <c r="E614" s="290"/>
    </row>
    <row r="615" spans="1:5" x14ac:dyDescent="0.25">
      <c r="A615" s="294"/>
      <c r="B615" s="290"/>
      <c r="C615" s="290"/>
      <c r="D615" s="290"/>
      <c r="E615" s="290"/>
    </row>
    <row r="616" spans="1:5" x14ac:dyDescent="0.25">
      <c r="A616" s="294"/>
      <c r="B616" s="290"/>
      <c r="C616" s="290"/>
      <c r="D616" s="290"/>
      <c r="E616" s="290"/>
    </row>
    <row r="617" spans="1:5" x14ac:dyDescent="0.25">
      <c r="A617" s="294"/>
      <c r="B617" s="290"/>
      <c r="C617" s="290"/>
      <c r="D617" s="290"/>
      <c r="E617" s="290"/>
    </row>
    <row r="618" spans="1:5" x14ac:dyDescent="0.25">
      <c r="A618" s="294"/>
      <c r="B618" s="290"/>
      <c r="C618" s="290"/>
      <c r="D618" s="290"/>
      <c r="E618" s="290"/>
    </row>
    <row r="619" spans="1:5" x14ac:dyDescent="0.25">
      <c r="A619" s="294"/>
      <c r="B619" s="290"/>
      <c r="C619" s="290"/>
      <c r="D619" s="290"/>
      <c r="E619" s="290"/>
    </row>
    <row r="620" spans="1:5" x14ac:dyDescent="0.25">
      <c r="A620" s="294"/>
      <c r="B620" s="290"/>
      <c r="C620" s="290"/>
      <c r="D620" s="290"/>
      <c r="E620" s="290"/>
    </row>
    <row r="621" spans="1:5" x14ac:dyDescent="0.25">
      <c r="A621" s="294"/>
      <c r="B621" s="290"/>
      <c r="C621" s="290"/>
      <c r="D621" s="290"/>
      <c r="E621" s="290"/>
    </row>
    <row r="622" spans="1:5" x14ac:dyDescent="0.25">
      <c r="A622" s="294"/>
      <c r="B622" s="290"/>
      <c r="C622" s="290"/>
      <c r="D622" s="290"/>
      <c r="E622" s="290"/>
    </row>
    <row r="623" spans="1:5" x14ac:dyDescent="0.25">
      <c r="A623" s="294"/>
      <c r="B623" s="290"/>
      <c r="C623" s="290"/>
      <c r="D623" s="290"/>
      <c r="E623" s="290"/>
    </row>
    <row r="624" spans="1:5" x14ac:dyDescent="0.25">
      <c r="A624" s="294"/>
      <c r="B624" s="290"/>
      <c r="C624" s="290"/>
      <c r="D624" s="290"/>
      <c r="E624" s="290"/>
    </row>
    <row r="625" spans="1:5" x14ac:dyDescent="0.25">
      <c r="A625" s="294"/>
      <c r="B625" s="290"/>
      <c r="C625" s="290"/>
      <c r="D625" s="290"/>
      <c r="E625" s="290"/>
    </row>
    <row r="626" spans="1:5" x14ac:dyDescent="0.25">
      <c r="A626" s="294"/>
      <c r="B626" s="290"/>
      <c r="C626" s="290"/>
      <c r="D626" s="290"/>
      <c r="E626" s="290"/>
    </row>
    <row r="627" spans="1:5" x14ac:dyDescent="0.25">
      <c r="A627" s="294"/>
      <c r="B627" s="290"/>
      <c r="C627" s="290"/>
      <c r="D627" s="290"/>
      <c r="E627" s="290"/>
    </row>
    <row r="628" spans="1:5" x14ac:dyDescent="0.25">
      <c r="A628" s="294"/>
      <c r="B628" s="290"/>
      <c r="C628" s="290"/>
      <c r="D628" s="290"/>
      <c r="E628" s="290"/>
    </row>
    <row r="629" spans="1:5" x14ac:dyDescent="0.25">
      <c r="A629" s="294"/>
      <c r="B629" s="290"/>
      <c r="C629" s="290"/>
      <c r="D629" s="290"/>
      <c r="E629" s="290"/>
    </row>
    <row r="630" spans="1:5" x14ac:dyDescent="0.25">
      <c r="A630" s="294"/>
      <c r="B630" s="290"/>
      <c r="C630" s="290"/>
      <c r="D630" s="290"/>
      <c r="E630" s="290"/>
    </row>
    <row r="631" spans="1:5" x14ac:dyDescent="0.25">
      <c r="A631" s="294"/>
      <c r="B631" s="290"/>
      <c r="C631" s="290"/>
      <c r="D631" s="290"/>
      <c r="E631" s="290"/>
    </row>
    <row r="632" spans="1:5" x14ac:dyDescent="0.25">
      <c r="A632" s="294"/>
      <c r="B632" s="290"/>
      <c r="C632" s="290"/>
      <c r="D632" s="290"/>
      <c r="E632" s="290"/>
    </row>
    <row r="633" spans="1:5" x14ac:dyDescent="0.25">
      <c r="A633" s="294"/>
      <c r="B633" s="290"/>
      <c r="C633" s="290"/>
      <c r="D633" s="290"/>
      <c r="E633" s="290"/>
    </row>
    <row r="634" spans="1:5" x14ac:dyDescent="0.25">
      <c r="A634" s="294"/>
      <c r="B634" s="290"/>
      <c r="C634" s="290"/>
      <c r="D634" s="290"/>
      <c r="E634" s="290"/>
    </row>
    <row r="635" spans="1:5" x14ac:dyDescent="0.25">
      <c r="A635" s="294"/>
      <c r="B635" s="290"/>
      <c r="C635" s="290"/>
      <c r="D635" s="290"/>
      <c r="E635" s="290"/>
    </row>
    <row r="636" spans="1:5" x14ac:dyDescent="0.25">
      <c r="A636" s="294"/>
      <c r="B636" s="290"/>
      <c r="C636" s="290"/>
      <c r="D636" s="290"/>
      <c r="E636" s="290"/>
    </row>
    <row r="637" spans="1:5" x14ac:dyDescent="0.25">
      <c r="A637" s="294"/>
      <c r="B637" s="290"/>
      <c r="C637" s="290"/>
      <c r="D637" s="290"/>
      <c r="E637" s="290"/>
    </row>
    <row r="638" spans="1:5" x14ac:dyDescent="0.25">
      <c r="A638" s="294"/>
      <c r="B638" s="290"/>
      <c r="C638" s="290"/>
      <c r="D638" s="290"/>
      <c r="E638" s="290"/>
    </row>
    <row r="639" spans="1:5" x14ac:dyDescent="0.25">
      <c r="A639" s="294"/>
      <c r="B639" s="290"/>
      <c r="C639" s="290"/>
      <c r="D639" s="290"/>
      <c r="E639" s="290"/>
    </row>
    <row r="640" spans="1:5" x14ac:dyDescent="0.25">
      <c r="A640" s="294"/>
      <c r="B640" s="290"/>
      <c r="C640" s="290"/>
      <c r="D640" s="290"/>
      <c r="E640" s="290"/>
    </row>
    <row r="641" spans="1:5" x14ac:dyDescent="0.25">
      <c r="A641" s="294"/>
      <c r="B641" s="290"/>
      <c r="C641" s="290"/>
      <c r="D641" s="290"/>
      <c r="E641" s="290"/>
    </row>
    <row r="642" spans="1:5" x14ac:dyDescent="0.25">
      <c r="A642" s="294"/>
      <c r="B642" s="290"/>
      <c r="C642" s="290"/>
      <c r="D642" s="290"/>
      <c r="E642" s="290"/>
    </row>
    <row r="643" spans="1:5" x14ac:dyDescent="0.25">
      <c r="A643" s="294"/>
      <c r="B643" s="290"/>
      <c r="C643" s="290"/>
      <c r="D643" s="290"/>
      <c r="E643" s="290"/>
    </row>
    <row r="644" spans="1:5" x14ac:dyDescent="0.25">
      <c r="A644" s="294"/>
      <c r="B644" s="290"/>
      <c r="C644" s="290"/>
      <c r="D644" s="290"/>
      <c r="E644" s="290"/>
    </row>
    <row r="645" spans="1:5" x14ac:dyDescent="0.25">
      <c r="A645" s="294"/>
      <c r="B645" s="290"/>
      <c r="C645" s="290"/>
      <c r="D645" s="290"/>
      <c r="E645" s="290"/>
    </row>
    <row r="646" spans="1:5" x14ac:dyDescent="0.25">
      <c r="A646" s="294"/>
      <c r="B646" s="290"/>
      <c r="C646" s="290"/>
      <c r="D646" s="290"/>
      <c r="E646" s="290"/>
    </row>
    <row r="647" spans="1:5" x14ac:dyDescent="0.25">
      <c r="A647" s="294"/>
      <c r="B647" s="290"/>
      <c r="C647" s="290"/>
      <c r="D647" s="290"/>
      <c r="E647" s="290"/>
    </row>
    <row r="648" spans="1:5" x14ac:dyDescent="0.25">
      <c r="A648" s="294"/>
      <c r="B648" s="290"/>
      <c r="C648" s="290"/>
      <c r="D648" s="290"/>
      <c r="E648" s="290"/>
    </row>
    <row r="649" spans="1:5" x14ac:dyDescent="0.25">
      <c r="A649" s="294"/>
      <c r="B649" s="290"/>
      <c r="C649" s="290"/>
      <c r="D649" s="290"/>
      <c r="E649" s="290"/>
    </row>
    <row r="650" spans="1:5" x14ac:dyDescent="0.25">
      <c r="A650" s="294"/>
      <c r="B650" s="290"/>
      <c r="C650" s="290"/>
      <c r="D650" s="290"/>
      <c r="E650" s="290"/>
    </row>
    <row r="651" spans="1:5" x14ac:dyDescent="0.25">
      <c r="A651" s="294"/>
      <c r="B651" s="290"/>
      <c r="C651" s="290"/>
      <c r="D651" s="290"/>
      <c r="E651" s="290"/>
    </row>
    <row r="652" spans="1:5" x14ac:dyDescent="0.25">
      <c r="A652" s="294"/>
      <c r="B652" s="290"/>
      <c r="C652" s="290"/>
      <c r="D652" s="290"/>
      <c r="E652" s="290"/>
    </row>
    <row r="653" spans="1:5" x14ac:dyDescent="0.25">
      <c r="A653" s="294"/>
      <c r="B653" s="290"/>
      <c r="C653" s="290"/>
      <c r="D653" s="290"/>
      <c r="E653" s="290"/>
    </row>
    <row r="654" spans="1:5" x14ac:dyDescent="0.25">
      <c r="A654" s="294"/>
      <c r="B654" s="290"/>
      <c r="C654" s="290"/>
      <c r="D654" s="290"/>
      <c r="E654" s="290"/>
    </row>
    <row r="655" spans="1:5" x14ac:dyDescent="0.25">
      <c r="A655" s="294"/>
      <c r="B655" s="290"/>
      <c r="C655" s="290"/>
      <c r="D655" s="290"/>
      <c r="E655" s="290"/>
    </row>
    <row r="656" spans="1:5" x14ac:dyDescent="0.25">
      <c r="A656" s="294"/>
      <c r="B656" s="290"/>
      <c r="C656" s="290"/>
      <c r="D656" s="290"/>
      <c r="E656" s="290"/>
    </row>
    <row r="657" spans="1:5" x14ac:dyDescent="0.25">
      <c r="A657" s="294"/>
      <c r="B657" s="290"/>
      <c r="C657" s="290"/>
      <c r="D657" s="290"/>
      <c r="E657" s="290"/>
    </row>
    <row r="658" spans="1:5" x14ac:dyDescent="0.25">
      <c r="A658" s="294"/>
      <c r="B658" s="290"/>
      <c r="C658" s="290"/>
      <c r="D658" s="290"/>
      <c r="E658" s="290"/>
    </row>
    <row r="659" spans="1:5" x14ac:dyDescent="0.25">
      <c r="A659" s="294"/>
      <c r="B659" s="290"/>
      <c r="C659" s="290"/>
      <c r="D659" s="290"/>
      <c r="E659" s="290"/>
    </row>
    <row r="660" spans="1:5" x14ac:dyDescent="0.25">
      <c r="A660" s="294"/>
      <c r="B660" s="290"/>
      <c r="C660" s="290"/>
      <c r="D660" s="290"/>
      <c r="E660" s="290"/>
    </row>
    <row r="661" spans="1:5" x14ac:dyDescent="0.25">
      <c r="A661" s="294"/>
      <c r="B661" s="290"/>
      <c r="C661" s="290"/>
      <c r="D661" s="290"/>
      <c r="E661" s="290"/>
    </row>
    <row r="662" spans="1:5" x14ac:dyDescent="0.25">
      <c r="A662" s="294"/>
      <c r="B662" s="290"/>
      <c r="C662" s="290"/>
      <c r="D662" s="290"/>
      <c r="E662" s="290"/>
    </row>
    <row r="663" spans="1:5" x14ac:dyDescent="0.25">
      <c r="A663" s="294"/>
      <c r="B663" s="290"/>
      <c r="C663" s="290"/>
      <c r="D663" s="290"/>
      <c r="E663" s="290"/>
    </row>
    <row r="664" spans="1:5" x14ac:dyDescent="0.25">
      <c r="A664" s="294"/>
      <c r="B664" s="290"/>
      <c r="C664" s="290"/>
      <c r="D664" s="290"/>
      <c r="E664" s="290"/>
    </row>
    <row r="665" spans="1:5" x14ac:dyDescent="0.25">
      <c r="A665" s="294"/>
      <c r="B665" s="290"/>
      <c r="C665" s="290"/>
      <c r="D665" s="290"/>
      <c r="E665" s="290"/>
    </row>
    <row r="666" spans="1:5" x14ac:dyDescent="0.25">
      <c r="A666" s="294"/>
      <c r="B666" s="290"/>
      <c r="C666" s="290"/>
      <c r="D666" s="290"/>
      <c r="E666" s="290"/>
    </row>
    <row r="667" spans="1:5" x14ac:dyDescent="0.25">
      <c r="A667" s="294"/>
      <c r="B667" s="290"/>
      <c r="C667" s="290"/>
      <c r="D667" s="290"/>
      <c r="E667" s="290"/>
    </row>
    <row r="668" spans="1:5" x14ac:dyDescent="0.25">
      <c r="A668" s="294"/>
      <c r="B668" s="290"/>
      <c r="C668" s="290"/>
      <c r="D668" s="290"/>
      <c r="E668" s="290"/>
    </row>
    <row r="669" spans="1:5" x14ac:dyDescent="0.25">
      <c r="A669" s="294"/>
      <c r="B669" s="290"/>
      <c r="C669" s="290"/>
      <c r="D669" s="290"/>
      <c r="E669" s="290"/>
    </row>
    <row r="670" spans="1:5" x14ac:dyDescent="0.25">
      <c r="A670" s="294"/>
      <c r="B670" s="290"/>
      <c r="C670" s="290"/>
      <c r="D670" s="290"/>
      <c r="E670" s="290"/>
    </row>
    <row r="671" spans="1:5" x14ac:dyDescent="0.25">
      <c r="A671" s="294"/>
      <c r="B671" s="290"/>
      <c r="C671" s="290"/>
      <c r="D671" s="290"/>
      <c r="E671" s="290"/>
    </row>
    <row r="672" spans="1:5" x14ac:dyDescent="0.25">
      <c r="A672" s="294"/>
      <c r="B672" s="290"/>
      <c r="C672" s="290"/>
      <c r="D672" s="290"/>
      <c r="E672" s="290"/>
    </row>
    <row r="673" spans="1:5" x14ac:dyDescent="0.25">
      <c r="A673" s="294"/>
      <c r="B673" s="290"/>
      <c r="C673" s="290"/>
      <c r="D673" s="290"/>
      <c r="E673" s="290"/>
    </row>
    <row r="674" spans="1:5" x14ac:dyDescent="0.25">
      <c r="A674" s="294"/>
      <c r="B674" s="290"/>
      <c r="C674" s="290"/>
      <c r="D674" s="290"/>
      <c r="E674" s="290"/>
    </row>
    <row r="675" spans="1:5" x14ac:dyDescent="0.25">
      <c r="A675" s="294"/>
      <c r="B675" s="290"/>
      <c r="C675" s="290"/>
      <c r="D675" s="290"/>
      <c r="E675" s="290"/>
    </row>
    <row r="676" spans="1:5" x14ac:dyDescent="0.25">
      <c r="A676" s="294"/>
      <c r="B676" s="290"/>
      <c r="C676" s="290"/>
      <c r="D676" s="290"/>
      <c r="E676" s="290"/>
    </row>
    <row r="677" spans="1:5" x14ac:dyDescent="0.25">
      <c r="A677" s="294"/>
      <c r="B677" s="290"/>
      <c r="C677" s="290"/>
      <c r="D677" s="290"/>
      <c r="E677" s="290"/>
    </row>
    <row r="678" spans="1:5" x14ac:dyDescent="0.25">
      <c r="A678" s="294"/>
      <c r="B678" s="290"/>
      <c r="C678" s="290"/>
      <c r="D678" s="290"/>
      <c r="E678" s="290"/>
    </row>
    <row r="679" spans="1:5" x14ac:dyDescent="0.25">
      <c r="A679" s="294"/>
      <c r="B679" s="290"/>
      <c r="C679" s="290"/>
      <c r="D679" s="290"/>
      <c r="E679" s="290"/>
    </row>
    <row r="680" spans="1:5" x14ac:dyDescent="0.25">
      <c r="A680" s="294"/>
      <c r="B680" s="290"/>
      <c r="C680" s="290"/>
      <c r="D680" s="290"/>
      <c r="E680" s="290"/>
    </row>
    <row r="681" spans="1:5" x14ac:dyDescent="0.25">
      <c r="A681" s="294"/>
      <c r="B681" s="290"/>
      <c r="C681" s="290"/>
      <c r="D681" s="290"/>
      <c r="E681" s="290"/>
    </row>
    <row r="682" spans="1:5" x14ac:dyDescent="0.25">
      <c r="A682" s="294"/>
      <c r="B682" s="290"/>
      <c r="C682" s="290"/>
      <c r="D682" s="290"/>
      <c r="E682" s="290"/>
    </row>
    <row r="683" spans="1:5" x14ac:dyDescent="0.25">
      <c r="A683" s="294"/>
      <c r="B683" s="290"/>
      <c r="C683" s="290"/>
      <c r="D683" s="290"/>
      <c r="E683" s="290"/>
    </row>
    <row r="684" spans="1:5" x14ac:dyDescent="0.25">
      <c r="A684" s="294"/>
      <c r="B684" s="290"/>
      <c r="C684" s="290"/>
      <c r="D684" s="290"/>
      <c r="E684" s="290"/>
    </row>
    <row r="685" spans="1:5" x14ac:dyDescent="0.25">
      <c r="A685" s="294"/>
      <c r="B685" s="290"/>
      <c r="C685" s="290"/>
      <c r="D685" s="290"/>
      <c r="E685" s="290"/>
    </row>
    <row r="686" spans="1:5" x14ac:dyDescent="0.25">
      <c r="A686" s="294"/>
      <c r="B686" s="290"/>
      <c r="C686" s="290"/>
      <c r="D686" s="290"/>
      <c r="E686" s="290"/>
    </row>
    <row r="687" spans="1:5" x14ac:dyDescent="0.25">
      <c r="A687" s="294"/>
      <c r="B687" s="290"/>
      <c r="C687" s="290"/>
      <c r="D687" s="290"/>
      <c r="E687" s="290"/>
    </row>
    <row r="688" spans="1:5" x14ac:dyDescent="0.25">
      <c r="A688" s="294"/>
      <c r="B688" s="290"/>
      <c r="C688" s="290"/>
      <c r="D688" s="290"/>
      <c r="E688" s="290"/>
    </row>
    <row r="689" spans="1:5" x14ac:dyDescent="0.25">
      <c r="A689" s="294"/>
      <c r="B689" s="290"/>
      <c r="C689" s="290"/>
      <c r="D689" s="290"/>
      <c r="E689" s="290"/>
    </row>
    <row r="690" spans="1:5" x14ac:dyDescent="0.25">
      <c r="A690" s="294"/>
      <c r="B690" s="290"/>
      <c r="C690" s="290"/>
      <c r="D690" s="290"/>
      <c r="E690" s="290"/>
    </row>
    <row r="691" spans="1:5" x14ac:dyDescent="0.25">
      <c r="A691" s="294"/>
      <c r="B691" s="290"/>
      <c r="C691" s="290"/>
      <c r="D691" s="290"/>
      <c r="E691" s="290"/>
    </row>
    <row r="692" spans="1:5" x14ac:dyDescent="0.25">
      <c r="A692" s="294"/>
      <c r="B692" s="290"/>
      <c r="C692" s="290"/>
      <c r="D692" s="290"/>
      <c r="E692" s="290"/>
    </row>
    <row r="693" spans="1:5" x14ac:dyDescent="0.25">
      <c r="A693" s="294"/>
      <c r="B693" s="290"/>
      <c r="C693" s="290"/>
      <c r="D693" s="290"/>
      <c r="E693" s="290"/>
    </row>
    <row r="694" spans="1:5" x14ac:dyDescent="0.25">
      <c r="A694" s="294"/>
      <c r="B694" s="290"/>
      <c r="C694" s="290"/>
      <c r="D694" s="290"/>
      <c r="E694" s="290"/>
    </row>
    <row r="695" spans="1:5" x14ac:dyDescent="0.25">
      <c r="A695" s="294"/>
      <c r="B695" s="290"/>
      <c r="C695" s="290"/>
      <c r="D695" s="290"/>
      <c r="E695" s="290"/>
    </row>
    <row r="696" spans="1:5" x14ac:dyDescent="0.25">
      <c r="A696" s="294"/>
      <c r="B696" s="290"/>
      <c r="C696" s="290"/>
      <c r="D696" s="290"/>
      <c r="E696" s="290"/>
    </row>
    <row r="697" spans="1:5" x14ac:dyDescent="0.25">
      <c r="A697" s="294"/>
      <c r="B697" s="290"/>
      <c r="C697" s="290"/>
      <c r="D697" s="290"/>
      <c r="E697" s="290"/>
    </row>
    <row r="698" spans="1:5" x14ac:dyDescent="0.25">
      <c r="A698" s="294"/>
      <c r="B698" s="290"/>
      <c r="C698" s="290"/>
      <c r="D698" s="290"/>
      <c r="E698" s="290"/>
    </row>
    <row r="699" spans="1:5" x14ac:dyDescent="0.25">
      <c r="A699" s="294"/>
      <c r="B699" s="290"/>
      <c r="C699" s="290"/>
      <c r="D699" s="290"/>
      <c r="E699" s="290"/>
    </row>
    <row r="700" spans="1:5" x14ac:dyDescent="0.25">
      <c r="A700" s="294"/>
      <c r="B700" s="290"/>
      <c r="C700" s="290"/>
      <c r="D700" s="290"/>
      <c r="E700" s="290"/>
    </row>
    <row r="701" spans="1:5" x14ac:dyDescent="0.25">
      <c r="A701" s="294"/>
      <c r="B701" s="290"/>
      <c r="C701" s="290"/>
      <c r="D701" s="290"/>
      <c r="E701" s="290"/>
    </row>
    <row r="702" spans="1:5" x14ac:dyDescent="0.25">
      <c r="A702" s="294"/>
      <c r="B702" s="290"/>
      <c r="C702" s="290"/>
      <c r="D702" s="290"/>
      <c r="E702" s="290"/>
    </row>
    <row r="703" spans="1:5" x14ac:dyDescent="0.25">
      <c r="A703" s="294"/>
      <c r="B703" s="290"/>
      <c r="C703" s="290"/>
      <c r="D703" s="290"/>
      <c r="E703" s="290"/>
    </row>
    <row r="704" spans="1:5" x14ac:dyDescent="0.25">
      <c r="A704" s="294"/>
      <c r="B704" s="290"/>
      <c r="C704" s="290"/>
      <c r="D704" s="290"/>
      <c r="E704" s="290"/>
    </row>
    <row r="705" spans="1:5" x14ac:dyDescent="0.25">
      <c r="A705" s="294"/>
      <c r="B705" s="290"/>
      <c r="C705" s="290"/>
      <c r="D705" s="290"/>
      <c r="E705" s="290"/>
    </row>
    <row r="706" spans="1:5" x14ac:dyDescent="0.25">
      <c r="A706" s="294"/>
      <c r="B706" s="290"/>
      <c r="C706" s="290"/>
      <c r="D706" s="290"/>
      <c r="E706" s="290"/>
    </row>
    <row r="707" spans="1:5" x14ac:dyDescent="0.25">
      <c r="A707" s="294"/>
      <c r="B707" s="290"/>
      <c r="C707" s="290"/>
      <c r="D707" s="290"/>
      <c r="E707" s="290"/>
    </row>
    <row r="708" spans="1:5" x14ac:dyDescent="0.25">
      <c r="A708" s="294"/>
      <c r="B708" s="290"/>
      <c r="C708" s="290"/>
      <c r="D708" s="290"/>
      <c r="E708" s="290"/>
    </row>
    <row r="709" spans="1:5" x14ac:dyDescent="0.25">
      <c r="A709" s="294"/>
      <c r="B709" s="290"/>
      <c r="C709" s="290"/>
      <c r="D709" s="290"/>
      <c r="E709" s="290"/>
    </row>
    <row r="710" spans="1:5" x14ac:dyDescent="0.25">
      <c r="A710" s="294"/>
      <c r="B710" s="290"/>
      <c r="C710" s="290"/>
      <c r="D710" s="290"/>
      <c r="E710" s="290"/>
    </row>
    <row r="711" spans="1:5" x14ac:dyDescent="0.25">
      <c r="A711" s="294"/>
      <c r="B711" s="290"/>
      <c r="C711" s="290"/>
      <c r="D711" s="290"/>
      <c r="E711" s="290"/>
    </row>
    <row r="712" spans="1:5" x14ac:dyDescent="0.25">
      <c r="A712" s="294"/>
      <c r="B712" s="290"/>
      <c r="C712" s="290"/>
      <c r="D712" s="290"/>
      <c r="E712" s="290"/>
    </row>
    <row r="713" spans="1:5" x14ac:dyDescent="0.25">
      <c r="A713" s="294"/>
      <c r="B713" s="290"/>
      <c r="C713" s="290"/>
      <c r="D713" s="290"/>
      <c r="E713" s="290"/>
    </row>
    <row r="714" spans="1:5" x14ac:dyDescent="0.25">
      <c r="A714" s="294"/>
      <c r="B714" s="290"/>
      <c r="C714" s="290"/>
      <c r="D714" s="290"/>
      <c r="E714" s="290"/>
    </row>
    <row r="715" spans="1:5" x14ac:dyDescent="0.25">
      <c r="A715" s="294"/>
      <c r="B715" s="290"/>
      <c r="C715" s="290"/>
      <c r="D715" s="290"/>
      <c r="E715" s="290"/>
    </row>
    <row r="716" spans="1:5" x14ac:dyDescent="0.25">
      <c r="A716" s="294"/>
      <c r="B716" s="290"/>
      <c r="C716" s="290"/>
      <c r="D716" s="290"/>
      <c r="E716" s="290"/>
    </row>
    <row r="717" spans="1:5" x14ac:dyDescent="0.25">
      <c r="A717" s="294"/>
      <c r="B717" s="290"/>
      <c r="C717" s="290"/>
      <c r="D717" s="290"/>
      <c r="E717" s="290"/>
    </row>
    <row r="718" spans="1:5" x14ac:dyDescent="0.25">
      <c r="A718" s="294"/>
      <c r="B718" s="290"/>
      <c r="C718" s="290"/>
      <c r="D718" s="290"/>
      <c r="E718" s="290"/>
    </row>
    <row r="719" spans="1:5" x14ac:dyDescent="0.25">
      <c r="A719" s="294"/>
      <c r="B719" s="290"/>
      <c r="C719" s="290"/>
      <c r="D719" s="290"/>
      <c r="E719" s="290"/>
    </row>
    <row r="720" spans="1:5" x14ac:dyDescent="0.25">
      <c r="A720" s="294"/>
      <c r="B720" s="290"/>
      <c r="C720" s="290"/>
      <c r="D720" s="290"/>
      <c r="E720" s="290"/>
    </row>
    <row r="721" spans="1:5" x14ac:dyDescent="0.25">
      <c r="A721" s="294"/>
      <c r="B721" s="290"/>
      <c r="C721" s="290"/>
      <c r="D721" s="290"/>
      <c r="E721" s="290"/>
    </row>
    <row r="722" spans="1:5" x14ac:dyDescent="0.25">
      <c r="A722" s="294"/>
      <c r="B722" s="290"/>
      <c r="C722" s="290"/>
      <c r="D722" s="290"/>
      <c r="E722" s="290"/>
    </row>
    <row r="723" spans="1:5" x14ac:dyDescent="0.25">
      <c r="A723" s="294"/>
      <c r="B723" s="290"/>
      <c r="C723" s="290"/>
      <c r="D723" s="290"/>
      <c r="E723" s="290"/>
    </row>
    <row r="724" spans="1:5" x14ac:dyDescent="0.25">
      <c r="A724" s="294"/>
      <c r="B724" s="290"/>
      <c r="C724" s="290"/>
      <c r="D724" s="290"/>
      <c r="E724" s="290"/>
    </row>
    <row r="725" spans="1:5" x14ac:dyDescent="0.25">
      <c r="A725" s="294"/>
      <c r="B725" s="290"/>
      <c r="C725" s="290"/>
      <c r="D725" s="290"/>
      <c r="E725" s="290"/>
    </row>
    <row r="726" spans="1:5" x14ac:dyDescent="0.25">
      <c r="A726" s="294"/>
      <c r="B726" s="290"/>
      <c r="C726" s="290"/>
      <c r="D726" s="290"/>
      <c r="E726" s="290"/>
    </row>
    <row r="727" spans="1:5" x14ac:dyDescent="0.25">
      <c r="A727" s="294"/>
      <c r="B727" s="290"/>
      <c r="C727" s="290"/>
      <c r="D727" s="290"/>
      <c r="E727" s="290"/>
    </row>
    <row r="728" spans="1:5" x14ac:dyDescent="0.25">
      <c r="A728" s="294"/>
      <c r="B728" s="290"/>
      <c r="C728" s="290"/>
      <c r="D728" s="290"/>
      <c r="E728" s="290"/>
    </row>
    <row r="729" spans="1:5" x14ac:dyDescent="0.25">
      <c r="A729" s="294"/>
      <c r="B729" s="290"/>
      <c r="C729" s="290"/>
      <c r="D729" s="290"/>
      <c r="E729" s="290"/>
    </row>
    <row r="730" spans="1:5" x14ac:dyDescent="0.25">
      <c r="A730" s="294"/>
      <c r="B730" s="290"/>
      <c r="C730" s="290"/>
      <c r="D730" s="290"/>
      <c r="E730" s="290"/>
    </row>
    <row r="731" spans="1:5" x14ac:dyDescent="0.25">
      <c r="A731" s="294"/>
      <c r="B731" s="290"/>
      <c r="C731" s="290"/>
      <c r="D731" s="290"/>
      <c r="E731" s="290"/>
    </row>
    <row r="732" spans="1:5" x14ac:dyDescent="0.25">
      <c r="A732" s="294"/>
      <c r="B732" s="290"/>
      <c r="C732" s="290"/>
      <c r="D732" s="290"/>
      <c r="E732" s="290"/>
    </row>
    <row r="733" spans="1:5" x14ac:dyDescent="0.25">
      <c r="A733" s="294"/>
      <c r="B733" s="290"/>
      <c r="C733" s="290"/>
      <c r="D733" s="290"/>
      <c r="E733" s="290"/>
    </row>
    <row r="734" spans="1:5" x14ac:dyDescent="0.25">
      <c r="A734" s="294"/>
      <c r="B734" s="290"/>
      <c r="C734" s="290"/>
      <c r="D734" s="290"/>
      <c r="E734" s="290"/>
    </row>
    <row r="735" spans="1:5" x14ac:dyDescent="0.25">
      <c r="A735" s="294"/>
      <c r="B735" s="290"/>
      <c r="C735" s="290"/>
      <c r="D735" s="290"/>
      <c r="E735" s="290"/>
    </row>
    <row r="736" spans="1:5" x14ac:dyDescent="0.25">
      <c r="A736" s="294"/>
      <c r="B736" s="290"/>
      <c r="C736" s="290"/>
      <c r="D736" s="290"/>
      <c r="E736" s="290"/>
    </row>
    <row r="737" spans="1:5" x14ac:dyDescent="0.25">
      <c r="A737" s="294"/>
      <c r="B737" s="290"/>
      <c r="C737" s="290"/>
      <c r="D737" s="290"/>
      <c r="E737" s="290"/>
    </row>
    <row r="738" spans="1:5" x14ac:dyDescent="0.25">
      <c r="A738" s="294"/>
      <c r="B738" s="290"/>
      <c r="C738" s="290"/>
      <c r="D738" s="290"/>
      <c r="E738" s="290"/>
    </row>
    <row r="739" spans="1:5" x14ac:dyDescent="0.25">
      <c r="A739" s="294"/>
      <c r="B739" s="290"/>
      <c r="C739" s="290"/>
      <c r="D739" s="290"/>
      <c r="E739" s="290"/>
    </row>
    <row r="740" spans="1:5" x14ac:dyDescent="0.25">
      <c r="A740" s="294"/>
      <c r="B740" s="290"/>
      <c r="C740" s="290"/>
      <c r="D740" s="290"/>
      <c r="E740" s="290"/>
    </row>
    <row r="741" spans="1:5" x14ac:dyDescent="0.25">
      <c r="A741" s="294"/>
      <c r="B741" s="290"/>
      <c r="C741" s="290"/>
      <c r="D741" s="290"/>
      <c r="E741" s="290"/>
    </row>
    <row r="742" spans="1:5" x14ac:dyDescent="0.25">
      <c r="A742" s="294"/>
      <c r="B742" s="290"/>
      <c r="C742" s="290"/>
      <c r="D742" s="290"/>
      <c r="E742" s="290"/>
    </row>
    <row r="743" spans="1:5" x14ac:dyDescent="0.25">
      <c r="A743" s="294"/>
      <c r="B743" s="290"/>
      <c r="C743" s="290"/>
      <c r="D743" s="290"/>
      <c r="E743" s="290"/>
    </row>
    <row r="744" spans="1:5" x14ac:dyDescent="0.25">
      <c r="A744" s="294"/>
      <c r="B744" s="290"/>
      <c r="C744" s="290"/>
      <c r="D744" s="290"/>
      <c r="E744" s="290"/>
    </row>
    <row r="745" spans="1:5" x14ac:dyDescent="0.25">
      <c r="A745" s="294"/>
      <c r="B745" s="290"/>
      <c r="C745" s="290"/>
      <c r="D745" s="290"/>
      <c r="E745" s="290"/>
    </row>
    <row r="746" spans="1:5" x14ac:dyDescent="0.25">
      <c r="A746" s="294"/>
      <c r="B746" s="290"/>
      <c r="C746" s="290"/>
      <c r="D746" s="290"/>
      <c r="E746" s="290"/>
    </row>
    <row r="747" spans="1:5" x14ac:dyDescent="0.25">
      <c r="A747" s="294"/>
      <c r="B747" s="290"/>
      <c r="C747" s="290"/>
      <c r="D747" s="290"/>
      <c r="E747" s="290"/>
    </row>
    <row r="748" spans="1:5" x14ac:dyDescent="0.25">
      <c r="A748" s="294"/>
      <c r="B748" s="290"/>
      <c r="C748" s="290"/>
      <c r="D748" s="290"/>
      <c r="E748" s="290"/>
    </row>
    <row r="749" spans="1:5" x14ac:dyDescent="0.25">
      <c r="A749" s="294"/>
      <c r="B749" s="290"/>
      <c r="C749" s="290"/>
      <c r="D749" s="290"/>
      <c r="E749" s="290"/>
    </row>
    <row r="750" spans="1:5" x14ac:dyDescent="0.25">
      <c r="A750" s="294"/>
      <c r="B750" s="290"/>
      <c r="C750" s="290"/>
      <c r="D750" s="290"/>
      <c r="E750" s="290"/>
    </row>
    <row r="751" spans="1:5" x14ac:dyDescent="0.25">
      <c r="A751" s="294"/>
      <c r="B751" s="290"/>
      <c r="C751" s="290"/>
      <c r="D751" s="290"/>
      <c r="E751" s="290"/>
    </row>
    <row r="752" spans="1:5" x14ac:dyDescent="0.25">
      <c r="A752" s="294"/>
      <c r="B752" s="290"/>
      <c r="C752" s="290"/>
      <c r="D752" s="290"/>
      <c r="E752" s="290"/>
    </row>
    <row r="753" spans="1:5" x14ac:dyDescent="0.25">
      <c r="A753" s="294"/>
      <c r="B753" s="290"/>
      <c r="C753" s="290"/>
      <c r="D753" s="290"/>
      <c r="E753" s="290"/>
    </row>
    <row r="754" spans="1:5" x14ac:dyDescent="0.25">
      <c r="A754" s="294"/>
      <c r="B754" s="290"/>
      <c r="C754" s="290"/>
      <c r="D754" s="290"/>
      <c r="E754" s="290"/>
    </row>
    <row r="755" spans="1:5" x14ac:dyDescent="0.25">
      <c r="A755" s="294"/>
      <c r="B755" s="290"/>
      <c r="C755" s="290"/>
      <c r="D755" s="290"/>
      <c r="E755" s="290"/>
    </row>
    <row r="756" spans="1:5" x14ac:dyDescent="0.25">
      <c r="A756" s="294"/>
      <c r="B756" s="290"/>
      <c r="C756" s="290"/>
      <c r="D756" s="290"/>
      <c r="E756" s="290"/>
    </row>
    <row r="757" spans="1:5" x14ac:dyDescent="0.25">
      <c r="A757" s="294"/>
      <c r="B757" s="290"/>
      <c r="C757" s="290"/>
      <c r="D757" s="290"/>
      <c r="E757" s="290"/>
    </row>
    <row r="758" spans="1:5" x14ac:dyDescent="0.25">
      <c r="A758" s="294"/>
      <c r="B758" s="290"/>
      <c r="C758" s="290"/>
      <c r="D758" s="290"/>
      <c r="E758" s="290"/>
    </row>
    <row r="759" spans="1:5" x14ac:dyDescent="0.25">
      <c r="A759" s="294"/>
      <c r="B759" s="290"/>
      <c r="C759" s="290"/>
      <c r="D759" s="290"/>
      <c r="E759" s="290"/>
    </row>
    <row r="760" spans="1:5" x14ac:dyDescent="0.25">
      <c r="A760" s="294"/>
      <c r="B760" s="290"/>
      <c r="C760" s="290"/>
      <c r="D760" s="290"/>
      <c r="E760" s="290"/>
    </row>
    <row r="761" spans="1:5" x14ac:dyDescent="0.25">
      <c r="A761" s="294"/>
      <c r="B761" s="290"/>
      <c r="C761" s="290"/>
      <c r="D761" s="290"/>
      <c r="E761" s="290"/>
    </row>
    <row r="762" spans="1:5" x14ac:dyDescent="0.25">
      <c r="A762" s="294"/>
      <c r="B762" s="290"/>
      <c r="C762" s="290"/>
      <c r="D762" s="290"/>
      <c r="E762" s="290"/>
    </row>
    <row r="763" spans="1:5" x14ac:dyDescent="0.25">
      <c r="A763" s="294"/>
      <c r="B763" s="290"/>
      <c r="C763" s="290"/>
      <c r="D763" s="290"/>
      <c r="E763" s="290"/>
    </row>
    <row r="764" spans="1:5" x14ac:dyDescent="0.25">
      <c r="A764" s="294"/>
      <c r="B764" s="290"/>
      <c r="C764" s="290"/>
      <c r="D764" s="290"/>
      <c r="E764" s="290"/>
    </row>
    <row r="765" spans="1:5" x14ac:dyDescent="0.25">
      <c r="A765" s="294"/>
      <c r="B765" s="290"/>
      <c r="C765" s="290"/>
      <c r="D765" s="290"/>
      <c r="E765" s="290"/>
    </row>
    <row r="766" spans="1:5" x14ac:dyDescent="0.25">
      <c r="A766" s="294"/>
      <c r="B766" s="290"/>
      <c r="C766" s="290"/>
      <c r="D766" s="290"/>
      <c r="E766" s="290"/>
    </row>
    <row r="767" spans="1:5" x14ac:dyDescent="0.25">
      <c r="A767" s="294"/>
      <c r="B767" s="290"/>
      <c r="C767" s="290"/>
      <c r="D767" s="290"/>
      <c r="E767" s="290"/>
    </row>
    <row r="768" spans="1:5" x14ac:dyDescent="0.25">
      <c r="A768" s="294"/>
      <c r="B768" s="290"/>
      <c r="C768" s="290"/>
      <c r="D768" s="290"/>
      <c r="E768" s="290"/>
    </row>
    <row r="769" spans="1:5" x14ac:dyDescent="0.25">
      <c r="A769" s="294"/>
      <c r="B769" s="290"/>
      <c r="C769" s="290"/>
      <c r="D769" s="290"/>
      <c r="E769" s="290"/>
    </row>
    <row r="770" spans="1:5" x14ac:dyDescent="0.25">
      <c r="A770" s="294"/>
      <c r="B770" s="290"/>
      <c r="C770" s="290"/>
      <c r="D770" s="290"/>
      <c r="E770" s="290"/>
    </row>
    <row r="771" spans="1:5" x14ac:dyDescent="0.25">
      <c r="A771" s="294"/>
      <c r="B771" s="290"/>
      <c r="C771" s="290"/>
      <c r="D771" s="290"/>
      <c r="E771" s="290"/>
    </row>
    <row r="772" spans="1:5" x14ac:dyDescent="0.25">
      <c r="A772" s="294"/>
      <c r="B772" s="290"/>
      <c r="C772" s="290"/>
      <c r="D772" s="290"/>
      <c r="E772" s="290"/>
    </row>
    <row r="773" spans="1:5" x14ac:dyDescent="0.25">
      <c r="A773" s="294"/>
      <c r="B773" s="290"/>
      <c r="C773" s="290"/>
      <c r="D773" s="290"/>
      <c r="E773" s="290"/>
    </row>
    <row r="774" spans="1:5" x14ac:dyDescent="0.25">
      <c r="A774" s="294"/>
      <c r="B774" s="290"/>
      <c r="C774" s="290"/>
      <c r="D774" s="290"/>
      <c r="E774" s="290"/>
    </row>
    <row r="775" spans="1:5" x14ac:dyDescent="0.25">
      <c r="A775" s="294"/>
      <c r="B775" s="290"/>
      <c r="C775" s="290"/>
      <c r="D775" s="290"/>
      <c r="E775" s="290"/>
    </row>
    <row r="776" spans="1:5" x14ac:dyDescent="0.25">
      <c r="A776" s="294"/>
      <c r="B776" s="290"/>
      <c r="C776" s="290"/>
      <c r="D776" s="290"/>
      <c r="E776" s="290"/>
    </row>
    <row r="777" spans="1:5" x14ac:dyDescent="0.25">
      <c r="A777" s="294"/>
      <c r="B777" s="290"/>
      <c r="C777" s="290"/>
      <c r="D777" s="290"/>
      <c r="E777" s="290"/>
    </row>
    <row r="778" spans="1:5" x14ac:dyDescent="0.25">
      <c r="A778" s="294"/>
      <c r="B778" s="290"/>
      <c r="C778" s="290"/>
      <c r="D778" s="290"/>
      <c r="E778" s="290"/>
    </row>
    <row r="779" spans="1:5" x14ac:dyDescent="0.25">
      <c r="A779" s="294"/>
      <c r="B779" s="290"/>
      <c r="C779" s="290"/>
      <c r="D779" s="290"/>
      <c r="E779" s="290"/>
    </row>
    <row r="780" spans="1:5" x14ac:dyDescent="0.25">
      <c r="A780" s="294"/>
      <c r="B780" s="290"/>
      <c r="C780" s="290"/>
      <c r="D780" s="290"/>
      <c r="E780" s="290"/>
    </row>
    <row r="781" spans="1:5" x14ac:dyDescent="0.25">
      <c r="A781" s="294"/>
      <c r="B781" s="290"/>
      <c r="C781" s="290"/>
      <c r="D781" s="290"/>
      <c r="E781" s="290"/>
    </row>
    <row r="782" spans="1:5" x14ac:dyDescent="0.25">
      <c r="A782" s="294"/>
      <c r="B782" s="290"/>
      <c r="C782" s="290"/>
      <c r="D782" s="290"/>
      <c r="E782" s="290"/>
    </row>
    <row r="783" spans="1:5" x14ac:dyDescent="0.25">
      <c r="A783" s="294"/>
      <c r="B783" s="290"/>
      <c r="C783" s="290"/>
      <c r="D783" s="290"/>
      <c r="E783" s="290"/>
    </row>
    <row r="784" spans="1:5" x14ac:dyDescent="0.25">
      <c r="A784" s="294"/>
      <c r="B784" s="290"/>
      <c r="C784" s="290"/>
      <c r="D784" s="290"/>
      <c r="E784" s="290"/>
    </row>
    <row r="785" spans="1:5" x14ac:dyDescent="0.25">
      <c r="A785" s="294"/>
      <c r="B785" s="290"/>
      <c r="C785" s="290"/>
      <c r="D785" s="290"/>
      <c r="E785" s="290"/>
    </row>
    <row r="786" spans="1:5" x14ac:dyDescent="0.25">
      <c r="A786" s="294"/>
      <c r="B786" s="290"/>
      <c r="C786" s="290"/>
      <c r="D786" s="290"/>
      <c r="E786" s="290"/>
    </row>
    <row r="787" spans="1:5" x14ac:dyDescent="0.25">
      <c r="A787" s="294"/>
      <c r="B787" s="290"/>
      <c r="C787" s="290"/>
      <c r="D787" s="290"/>
      <c r="E787" s="290"/>
    </row>
    <row r="788" spans="1:5" x14ac:dyDescent="0.25">
      <c r="A788" s="294"/>
      <c r="B788" s="290"/>
      <c r="C788" s="290"/>
      <c r="D788" s="290"/>
      <c r="E788" s="290"/>
    </row>
    <row r="789" spans="1:5" x14ac:dyDescent="0.25">
      <c r="A789" s="294"/>
      <c r="B789" s="290"/>
      <c r="C789" s="290"/>
      <c r="D789" s="290"/>
      <c r="E789" s="290"/>
    </row>
    <row r="790" spans="1:5" x14ac:dyDescent="0.25">
      <c r="A790" s="294"/>
      <c r="B790" s="290"/>
      <c r="C790" s="290"/>
      <c r="D790" s="290"/>
      <c r="E790" s="290"/>
    </row>
    <row r="791" spans="1:5" x14ac:dyDescent="0.25">
      <c r="A791" s="294"/>
      <c r="B791" s="290"/>
      <c r="C791" s="290"/>
      <c r="D791" s="290"/>
      <c r="E791" s="290"/>
    </row>
    <row r="792" spans="1:5" x14ac:dyDescent="0.25">
      <c r="A792" s="294"/>
      <c r="B792" s="290"/>
      <c r="C792" s="290"/>
      <c r="D792" s="290"/>
      <c r="E792" s="290"/>
    </row>
    <row r="793" spans="1:5" x14ac:dyDescent="0.25">
      <c r="A793" s="294"/>
      <c r="B793" s="290"/>
      <c r="C793" s="290"/>
      <c r="D793" s="290"/>
      <c r="E793" s="290"/>
    </row>
    <row r="794" spans="1:5" x14ac:dyDescent="0.25">
      <c r="A794" s="294"/>
      <c r="B794" s="290"/>
      <c r="C794" s="290"/>
      <c r="D794" s="290"/>
      <c r="E794" s="290"/>
    </row>
    <row r="795" spans="1:5" x14ac:dyDescent="0.25">
      <c r="A795" s="294"/>
      <c r="B795" s="290"/>
      <c r="C795" s="290"/>
      <c r="D795" s="290"/>
      <c r="E795" s="290"/>
    </row>
    <row r="796" spans="1:5" x14ac:dyDescent="0.25">
      <c r="A796" s="294"/>
      <c r="B796" s="290"/>
      <c r="C796" s="290"/>
      <c r="D796" s="290"/>
      <c r="E796" s="290"/>
    </row>
    <row r="797" spans="1:5" x14ac:dyDescent="0.25">
      <c r="A797" s="294"/>
      <c r="B797" s="290"/>
      <c r="C797" s="290"/>
      <c r="D797" s="290"/>
      <c r="E797" s="290"/>
    </row>
    <row r="798" spans="1:5" x14ac:dyDescent="0.25">
      <c r="A798" s="294"/>
      <c r="B798" s="290"/>
      <c r="C798" s="290"/>
      <c r="D798" s="290"/>
      <c r="E798" s="290"/>
    </row>
    <row r="799" spans="1:5" x14ac:dyDescent="0.25">
      <c r="A799" s="294"/>
      <c r="B799" s="290"/>
      <c r="C799" s="290"/>
      <c r="D799" s="290"/>
      <c r="E799" s="290"/>
    </row>
    <row r="800" spans="1:5" x14ac:dyDescent="0.25">
      <c r="A800" s="294"/>
      <c r="B800" s="290"/>
      <c r="C800" s="290"/>
      <c r="D800" s="290"/>
      <c r="E800" s="290"/>
    </row>
    <row r="801" spans="1:5" x14ac:dyDescent="0.25">
      <c r="A801" s="294"/>
      <c r="B801" s="290"/>
      <c r="C801" s="290"/>
      <c r="D801" s="290"/>
      <c r="E801" s="290"/>
    </row>
    <row r="802" spans="1:5" x14ac:dyDescent="0.25">
      <c r="A802" s="294"/>
      <c r="B802" s="290"/>
      <c r="C802" s="290"/>
      <c r="D802" s="290"/>
      <c r="E802" s="290"/>
    </row>
    <row r="803" spans="1:5" x14ac:dyDescent="0.25">
      <c r="A803" s="294"/>
      <c r="B803" s="290"/>
      <c r="C803" s="290"/>
      <c r="D803" s="290"/>
      <c r="E803" s="290"/>
    </row>
    <row r="804" spans="1:5" x14ac:dyDescent="0.25">
      <c r="A804" s="294"/>
      <c r="B804" s="290"/>
      <c r="C804" s="290"/>
      <c r="D804" s="290"/>
      <c r="E804" s="290"/>
    </row>
    <row r="805" spans="1:5" x14ac:dyDescent="0.25">
      <c r="A805" s="294"/>
      <c r="B805" s="290"/>
      <c r="C805" s="290"/>
      <c r="D805" s="290"/>
      <c r="E805" s="290"/>
    </row>
    <row r="806" spans="1:5" x14ac:dyDescent="0.25">
      <c r="A806" s="294"/>
      <c r="B806" s="290"/>
      <c r="C806" s="290"/>
      <c r="D806" s="290"/>
      <c r="E806" s="290"/>
    </row>
    <row r="807" spans="1:5" x14ac:dyDescent="0.25">
      <c r="A807" s="294"/>
      <c r="B807" s="290"/>
      <c r="C807" s="290"/>
      <c r="D807" s="290"/>
      <c r="E807" s="290"/>
    </row>
    <row r="808" spans="1:5" x14ac:dyDescent="0.25">
      <c r="A808" s="294"/>
      <c r="B808" s="290"/>
      <c r="C808" s="290"/>
      <c r="D808" s="290"/>
      <c r="E808" s="290"/>
    </row>
    <row r="809" spans="1:5" x14ac:dyDescent="0.25">
      <c r="A809" s="294"/>
      <c r="B809" s="290"/>
      <c r="C809" s="290"/>
      <c r="D809" s="290"/>
      <c r="E809" s="290"/>
    </row>
    <row r="810" spans="1:5" x14ac:dyDescent="0.25">
      <c r="A810" s="294"/>
      <c r="B810" s="290"/>
      <c r="C810" s="290"/>
      <c r="D810" s="290"/>
      <c r="E810" s="290"/>
    </row>
    <row r="811" spans="1:5" x14ac:dyDescent="0.25">
      <c r="A811" s="294"/>
      <c r="B811" s="290"/>
      <c r="C811" s="290"/>
      <c r="D811" s="290"/>
      <c r="E811" s="290"/>
    </row>
    <row r="812" spans="1:5" x14ac:dyDescent="0.25">
      <c r="A812" s="294"/>
      <c r="B812" s="290"/>
      <c r="C812" s="290"/>
      <c r="D812" s="290"/>
      <c r="E812" s="290"/>
    </row>
    <row r="813" spans="1:5" x14ac:dyDescent="0.25">
      <c r="A813" s="294"/>
      <c r="B813" s="290"/>
      <c r="C813" s="290"/>
      <c r="D813" s="290"/>
      <c r="E813" s="290"/>
    </row>
    <row r="814" spans="1:5" x14ac:dyDescent="0.25">
      <c r="A814" s="293"/>
      <c r="B814" s="290"/>
      <c r="C814" s="290"/>
      <c r="D814" s="290"/>
      <c r="E814" s="290"/>
    </row>
    <row r="815" spans="1:5" x14ac:dyDescent="0.25">
      <c r="B815" s="290"/>
      <c r="C815" s="290"/>
      <c r="D815" s="290"/>
      <c r="E815" s="290"/>
    </row>
    <row r="816" spans="1:5" x14ac:dyDescent="0.25">
      <c r="B816" s="290"/>
      <c r="C816" s="290"/>
      <c r="D816" s="290"/>
      <c r="E816" s="290"/>
    </row>
    <row r="817" spans="2:5" x14ac:dyDescent="0.25">
      <c r="B817" s="290"/>
      <c r="C817" s="290"/>
      <c r="D817" s="290"/>
      <c r="E817" s="290"/>
    </row>
    <row r="818" spans="2:5" x14ac:dyDescent="0.25">
      <c r="B818" s="290"/>
      <c r="C818" s="290"/>
      <c r="D818" s="290"/>
      <c r="E818" s="290"/>
    </row>
    <row r="819" spans="2:5" x14ac:dyDescent="0.25">
      <c r="B819" s="290"/>
      <c r="C819" s="290"/>
      <c r="D819" s="290"/>
      <c r="E819" s="290"/>
    </row>
    <row r="820" spans="2:5" x14ac:dyDescent="0.25">
      <c r="B820" s="290"/>
      <c r="C820" s="290"/>
      <c r="D820" s="290"/>
      <c r="E820" s="290"/>
    </row>
    <row r="821" spans="2:5" x14ac:dyDescent="0.25">
      <c r="B821" s="290"/>
      <c r="C821" s="290"/>
      <c r="D821" s="290"/>
      <c r="E821" s="290"/>
    </row>
    <row r="822" spans="2:5" x14ac:dyDescent="0.25">
      <c r="B822" s="290"/>
      <c r="C822" s="290"/>
      <c r="D822" s="290"/>
      <c r="E822" s="290"/>
    </row>
    <row r="823" spans="2:5" x14ac:dyDescent="0.25">
      <c r="B823" s="290"/>
      <c r="C823" s="290"/>
      <c r="D823" s="290"/>
      <c r="E823" s="290"/>
    </row>
    <row r="824" spans="2:5" x14ac:dyDescent="0.25">
      <c r="B824" s="290"/>
      <c r="C824" s="290"/>
      <c r="D824" s="290"/>
      <c r="E824" s="290"/>
    </row>
    <row r="825" spans="2:5" x14ac:dyDescent="0.25">
      <c r="B825" s="290"/>
      <c r="C825" s="290"/>
      <c r="D825" s="290"/>
      <c r="E825" s="290"/>
    </row>
    <row r="826" spans="2:5" x14ac:dyDescent="0.25">
      <c r="B826" s="290"/>
      <c r="C826" s="290"/>
      <c r="D826" s="290"/>
      <c r="E826" s="290"/>
    </row>
    <row r="827" spans="2:5" x14ac:dyDescent="0.25">
      <c r="B827" s="290"/>
      <c r="C827" s="290"/>
      <c r="D827" s="290"/>
      <c r="E827" s="290"/>
    </row>
    <row r="828" spans="2:5" x14ac:dyDescent="0.25">
      <c r="B828" s="290"/>
      <c r="C828" s="290"/>
      <c r="D828" s="290"/>
      <c r="E828" s="290"/>
    </row>
    <row r="829" spans="2:5" x14ac:dyDescent="0.25">
      <c r="B829" s="290"/>
      <c r="C829" s="290"/>
      <c r="D829" s="290"/>
      <c r="E829" s="290"/>
    </row>
    <row r="830" spans="2:5" x14ac:dyDescent="0.25">
      <c r="B830" s="290"/>
      <c r="C830" s="290"/>
      <c r="D830" s="290"/>
      <c r="E830" s="290"/>
    </row>
    <row r="831" spans="2:5" x14ac:dyDescent="0.25">
      <c r="B831" s="290"/>
      <c r="C831" s="290"/>
      <c r="D831" s="290"/>
      <c r="E831" s="290"/>
    </row>
    <row r="832" spans="2:5" x14ac:dyDescent="0.25">
      <c r="B832" s="290"/>
      <c r="C832" s="290"/>
      <c r="D832" s="290"/>
      <c r="E832" s="290"/>
    </row>
    <row r="833" spans="2:5" x14ac:dyDescent="0.25">
      <c r="B833" s="290"/>
      <c r="C833" s="290"/>
      <c r="D833" s="290"/>
      <c r="E833" s="290"/>
    </row>
    <row r="834" spans="2:5" x14ac:dyDescent="0.25">
      <c r="B834" s="290"/>
      <c r="C834" s="290"/>
      <c r="D834" s="290"/>
      <c r="E834" s="290"/>
    </row>
    <row r="835" spans="2:5" x14ac:dyDescent="0.25">
      <c r="B835" s="290"/>
      <c r="C835" s="290"/>
      <c r="D835" s="290"/>
      <c r="E835" s="290"/>
    </row>
    <row r="836" spans="2:5" x14ac:dyDescent="0.25">
      <c r="B836" s="290"/>
      <c r="C836" s="290"/>
      <c r="D836" s="290"/>
      <c r="E836" s="290"/>
    </row>
    <row r="837" spans="2:5" x14ac:dyDescent="0.25">
      <c r="B837" s="290"/>
      <c r="C837" s="290"/>
      <c r="D837" s="290"/>
      <c r="E837" s="290"/>
    </row>
    <row r="838" spans="2:5" x14ac:dyDescent="0.25">
      <c r="B838" s="290"/>
      <c r="C838" s="290"/>
      <c r="D838" s="290"/>
      <c r="E838" s="290"/>
    </row>
    <row r="839" spans="2:5" x14ac:dyDescent="0.25">
      <c r="B839" s="290"/>
      <c r="C839" s="290"/>
      <c r="D839" s="290"/>
      <c r="E839" s="290"/>
    </row>
    <row r="840" spans="2:5" x14ac:dyDescent="0.25">
      <c r="B840" s="290"/>
      <c r="C840" s="290"/>
      <c r="D840" s="290"/>
      <c r="E840" s="290"/>
    </row>
    <row r="841" spans="2:5" x14ac:dyDescent="0.25">
      <c r="B841" s="290"/>
      <c r="C841" s="290"/>
      <c r="D841" s="290"/>
      <c r="E841" s="290"/>
    </row>
    <row r="842" spans="2:5" x14ac:dyDescent="0.25">
      <c r="B842" s="290"/>
      <c r="C842" s="290"/>
      <c r="D842" s="290"/>
      <c r="E842" s="290"/>
    </row>
    <row r="843" spans="2:5" x14ac:dyDescent="0.25">
      <c r="B843" s="290"/>
      <c r="C843" s="290"/>
      <c r="D843" s="290"/>
      <c r="E843" s="290"/>
    </row>
    <row r="844" spans="2:5" x14ac:dyDescent="0.25">
      <c r="B844" s="290"/>
      <c r="C844" s="290"/>
      <c r="D844" s="290"/>
      <c r="E844" s="290"/>
    </row>
    <row r="845" spans="2:5" x14ac:dyDescent="0.25">
      <c r="B845" s="290"/>
      <c r="C845" s="290"/>
      <c r="D845" s="290"/>
      <c r="E845" s="290"/>
    </row>
    <row r="846" spans="2:5" x14ac:dyDescent="0.25">
      <c r="B846" s="290"/>
      <c r="C846" s="290"/>
      <c r="D846" s="290"/>
      <c r="E846" s="290"/>
    </row>
    <row r="847" spans="2:5" x14ac:dyDescent="0.25">
      <c r="B847" s="290"/>
      <c r="C847" s="290"/>
      <c r="D847" s="290"/>
      <c r="E847" s="290"/>
    </row>
    <row r="848" spans="2:5" x14ac:dyDescent="0.25">
      <c r="B848" s="290"/>
      <c r="C848" s="290"/>
      <c r="D848" s="290"/>
      <c r="E848" s="290"/>
    </row>
    <row r="849" spans="2:5" x14ac:dyDescent="0.25">
      <c r="B849" s="290"/>
      <c r="C849" s="290"/>
      <c r="D849" s="290"/>
      <c r="E849" s="290"/>
    </row>
    <row r="850" spans="2:5" x14ac:dyDescent="0.25">
      <c r="B850" s="290"/>
      <c r="C850" s="290"/>
      <c r="D850" s="290"/>
      <c r="E850" s="290"/>
    </row>
    <row r="851" spans="2:5" x14ac:dyDescent="0.25">
      <c r="B851" s="290"/>
      <c r="C851" s="290"/>
      <c r="D851" s="290"/>
      <c r="E851" s="290"/>
    </row>
    <row r="852" spans="2:5" x14ac:dyDescent="0.25">
      <c r="B852" s="290"/>
      <c r="C852" s="290"/>
      <c r="D852" s="290"/>
      <c r="E852" s="290"/>
    </row>
    <row r="853" spans="2:5" x14ac:dyDescent="0.25">
      <c r="B853" s="290"/>
      <c r="C853" s="290"/>
      <c r="D853" s="290"/>
      <c r="E853" s="290"/>
    </row>
    <row r="854" spans="2:5" x14ac:dyDescent="0.25">
      <c r="B854" s="290"/>
      <c r="C854" s="290"/>
      <c r="D854" s="290"/>
      <c r="E854" s="290"/>
    </row>
    <row r="855" spans="2:5" x14ac:dyDescent="0.25">
      <c r="B855" s="290"/>
      <c r="C855" s="290"/>
      <c r="D855" s="290"/>
      <c r="E855" s="290"/>
    </row>
    <row r="856" spans="2:5" x14ac:dyDescent="0.25">
      <c r="B856" s="290"/>
      <c r="C856" s="290"/>
      <c r="D856" s="290"/>
      <c r="E856" s="290"/>
    </row>
    <row r="857" spans="2:5" x14ac:dyDescent="0.25">
      <c r="B857" s="290"/>
      <c r="C857" s="290"/>
      <c r="D857" s="290"/>
      <c r="E857" s="290"/>
    </row>
    <row r="858" spans="2:5" x14ac:dyDescent="0.25">
      <c r="B858" s="290"/>
      <c r="C858" s="290"/>
      <c r="D858" s="290"/>
      <c r="E858" s="290"/>
    </row>
    <row r="859" spans="2:5" x14ac:dyDescent="0.25">
      <c r="B859" s="290"/>
      <c r="C859" s="290"/>
      <c r="D859" s="290"/>
      <c r="E859" s="290"/>
    </row>
    <row r="860" spans="2:5" x14ac:dyDescent="0.25">
      <c r="B860" s="290"/>
      <c r="C860" s="290"/>
      <c r="D860" s="290"/>
      <c r="E860" s="290"/>
    </row>
    <row r="861" spans="2:5" x14ac:dyDescent="0.25">
      <c r="B861" s="290"/>
      <c r="C861" s="290"/>
      <c r="D861" s="290"/>
      <c r="E861" s="290"/>
    </row>
    <row r="862" spans="2:5" x14ac:dyDescent="0.25">
      <c r="B862" s="290"/>
      <c r="C862" s="290"/>
      <c r="D862" s="290"/>
      <c r="E862" s="290"/>
    </row>
    <row r="863" spans="2:5" x14ac:dyDescent="0.25">
      <c r="B863" s="290"/>
      <c r="C863" s="290"/>
      <c r="D863" s="290"/>
      <c r="E863" s="290"/>
    </row>
    <row r="864" spans="2:5" x14ac:dyDescent="0.25">
      <c r="B864" s="290"/>
      <c r="C864" s="290"/>
      <c r="D864" s="290"/>
      <c r="E864" s="290"/>
    </row>
    <row r="865" spans="2:5" x14ac:dyDescent="0.25">
      <c r="B865" s="290"/>
      <c r="C865" s="290"/>
      <c r="D865" s="290"/>
      <c r="E865" s="290"/>
    </row>
    <row r="866" spans="2:5" x14ac:dyDescent="0.25">
      <c r="B866" s="290"/>
      <c r="C866" s="290"/>
      <c r="D866" s="290"/>
      <c r="E866" s="290"/>
    </row>
    <row r="867" spans="2:5" x14ac:dyDescent="0.25">
      <c r="B867" s="290"/>
      <c r="C867" s="290"/>
      <c r="D867" s="290"/>
      <c r="E867" s="290"/>
    </row>
    <row r="868" spans="2:5" x14ac:dyDescent="0.25">
      <c r="B868" s="290"/>
      <c r="C868" s="290"/>
      <c r="D868" s="290"/>
      <c r="E868" s="290"/>
    </row>
    <row r="869" spans="2:5" x14ac:dyDescent="0.25">
      <c r="B869" s="290"/>
      <c r="C869" s="290"/>
      <c r="D869" s="290"/>
      <c r="E869" s="290"/>
    </row>
    <row r="870" spans="2:5" x14ac:dyDescent="0.25">
      <c r="B870" s="290"/>
      <c r="C870" s="290"/>
      <c r="D870" s="290"/>
      <c r="E870" s="290"/>
    </row>
    <row r="871" spans="2:5" x14ac:dyDescent="0.25">
      <c r="B871" s="290"/>
      <c r="C871" s="290"/>
      <c r="D871" s="290"/>
      <c r="E871" s="290"/>
    </row>
    <row r="872" spans="2:5" x14ac:dyDescent="0.25">
      <c r="B872" s="290"/>
      <c r="C872" s="290"/>
      <c r="D872" s="290"/>
      <c r="E872" s="290"/>
    </row>
    <row r="873" spans="2:5" x14ac:dyDescent="0.25">
      <c r="B873" s="290"/>
      <c r="C873" s="290"/>
      <c r="D873" s="290"/>
      <c r="E873" s="290"/>
    </row>
    <row r="874" spans="2:5" x14ac:dyDescent="0.25">
      <c r="B874" s="290"/>
      <c r="C874" s="290"/>
      <c r="D874" s="290"/>
      <c r="E874" s="290"/>
    </row>
    <row r="875" spans="2:5" x14ac:dyDescent="0.25">
      <c r="B875" s="290"/>
      <c r="C875" s="290"/>
      <c r="D875" s="290"/>
      <c r="E875" s="290"/>
    </row>
    <row r="876" spans="2:5" x14ac:dyDescent="0.25">
      <c r="B876" s="290"/>
      <c r="C876" s="290"/>
      <c r="D876" s="290"/>
      <c r="E876" s="290"/>
    </row>
    <row r="877" spans="2:5" x14ac:dyDescent="0.25">
      <c r="B877" s="290"/>
      <c r="C877" s="290"/>
      <c r="D877" s="290"/>
      <c r="E877" s="290"/>
    </row>
    <row r="878" spans="2:5" x14ac:dyDescent="0.25">
      <c r="B878" s="290"/>
      <c r="C878" s="290"/>
      <c r="D878" s="290"/>
      <c r="E878" s="290"/>
    </row>
    <row r="879" spans="2:5" x14ac:dyDescent="0.25">
      <c r="B879" s="290"/>
      <c r="C879" s="290"/>
      <c r="D879" s="290"/>
      <c r="E879" s="290"/>
    </row>
    <row r="880" spans="2:5" x14ac:dyDescent="0.25">
      <c r="B880" s="290"/>
      <c r="C880" s="290"/>
      <c r="D880" s="290"/>
      <c r="E880" s="290"/>
    </row>
    <row r="881" spans="2:5" x14ac:dyDescent="0.25">
      <c r="B881" s="290"/>
      <c r="C881" s="290"/>
      <c r="D881" s="290"/>
      <c r="E881" s="290"/>
    </row>
    <row r="882" spans="2:5" x14ac:dyDescent="0.25">
      <c r="B882" s="290"/>
      <c r="C882" s="290"/>
      <c r="D882" s="290"/>
      <c r="E882" s="290"/>
    </row>
    <row r="883" spans="2:5" x14ac:dyDescent="0.25">
      <c r="B883" s="290"/>
      <c r="C883" s="290"/>
      <c r="D883" s="290"/>
      <c r="E883" s="290"/>
    </row>
    <row r="884" spans="2:5" x14ac:dyDescent="0.25">
      <c r="B884" s="290"/>
      <c r="C884" s="290"/>
      <c r="D884" s="290"/>
      <c r="E884" s="290"/>
    </row>
    <row r="885" spans="2:5" x14ac:dyDescent="0.25">
      <c r="B885" s="290"/>
      <c r="C885" s="290"/>
      <c r="D885" s="290"/>
      <c r="E885" s="290"/>
    </row>
    <row r="886" spans="2:5" x14ac:dyDescent="0.25">
      <c r="B886" s="290"/>
      <c r="C886" s="290"/>
      <c r="D886" s="290"/>
      <c r="E886" s="290"/>
    </row>
    <row r="887" spans="2:5" x14ac:dyDescent="0.25">
      <c r="B887" s="290"/>
      <c r="C887" s="290"/>
      <c r="D887" s="290"/>
      <c r="E887" s="290"/>
    </row>
    <row r="888" spans="2:5" x14ac:dyDescent="0.25">
      <c r="B888" s="290"/>
      <c r="C888" s="290"/>
      <c r="D888" s="290"/>
      <c r="E888" s="290"/>
    </row>
    <row r="889" spans="2:5" x14ac:dyDescent="0.25">
      <c r="B889" s="290"/>
      <c r="C889" s="290"/>
      <c r="D889" s="290"/>
      <c r="E889" s="290"/>
    </row>
    <row r="890" spans="2:5" x14ac:dyDescent="0.25">
      <c r="B890" s="290"/>
      <c r="C890" s="290"/>
      <c r="D890" s="290"/>
      <c r="E890" s="290"/>
    </row>
    <row r="891" spans="2:5" x14ac:dyDescent="0.25">
      <c r="B891" s="290"/>
      <c r="C891" s="290"/>
      <c r="D891" s="290"/>
      <c r="E891" s="290"/>
    </row>
    <row r="892" spans="2:5" x14ac:dyDescent="0.25">
      <c r="B892" s="290"/>
      <c r="C892" s="290"/>
      <c r="D892" s="290"/>
      <c r="E892" s="290"/>
    </row>
    <row r="893" spans="2:5" x14ac:dyDescent="0.25">
      <c r="B893" s="290"/>
      <c r="C893" s="290"/>
      <c r="D893" s="290"/>
      <c r="E893" s="290"/>
    </row>
    <row r="894" spans="2:5" x14ac:dyDescent="0.25">
      <c r="B894" s="290"/>
      <c r="C894" s="290"/>
      <c r="D894" s="290"/>
      <c r="E894" s="290"/>
    </row>
    <row r="895" spans="2:5" x14ac:dyDescent="0.25">
      <c r="B895" s="290"/>
      <c r="C895" s="290"/>
      <c r="D895" s="290"/>
      <c r="E895" s="290"/>
    </row>
    <row r="896" spans="2:5" x14ac:dyDescent="0.25">
      <c r="B896" s="290"/>
      <c r="C896" s="290"/>
      <c r="D896" s="290"/>
      <c r="E896" s="290"/>
    </row>
    <row r="897" spans="2:5" x14ac:dyDescent="0.25">
      <c r="B897" s="290"/>
      <c r="C897" s="290"/>
      <c r="D897" s="290"/>
      <c r="E897" s="290"/>
    </row>
    <row r="898" spans="2:5" x14ac:dyDescent="0.25">
      <c r="B898" s="290"/>
      <c r="C898" s="290"/>
      <c r="D898" s="290"/>
      <c r="E898" s="290"/>
    </row>
    <row r="899" spans="2:5" x14ac:dyDescent="0.25">
      <c r="B899" s="290"/>
      <c r="C899" s="290"/>
      <c r="D899" s="290"/>
      <c r="E899" s="290"/>
    </row>
    <row r="900" spans="2:5" x14ac:dyDescent="0.25">
      <c r="B900" s="290"/>
      <c r="C900" s="290"/>
      <c r="D900" s="290"/>
      <c r="E900" s="290"/>
    </row>
    <row r="901" spans="2:5" x14ac:dyDescent="0.25">
      <c r="B901" s="290"/>
      <c r="C901" s="290"/>
      <c r="D901" s="290"/>
      <c r="E901" s="290"/>
    </row>
    <row r="902" spans="2:5" x14ac:dyDescent="0.25">
      <c r="B902" s="290"/>
      <c r="C902" s="290"/>
      <c r="D902" s="290"/>
      <c r="E902" s="290"/>
    </row>
    <row r="903" spans="2:5" x14ac:dyDescent="0.25">
      <c r="B903" s="290"/>
      <c r="C903" s="290"/>
      <c r="D903" s="290"/>
      <c r="E903" s="290"/>
    </row>
    <row r="904" spans="2:5" x14ac:dyDescent="0.25">
      <c r="B904" s="290"/>
      <c r="C904" s="290"/>
      <c r="D904" s="290"/>
      <c r="E904" s="290"/>
    </row>
    <row r="905" spans="2:5" x14ac:dyDescent="0.25">
      <c r="B905" s="290"/>
      <c r="C905" s="290"/>
      <c r="D905" s="290"/>
      <c r="E905" s="290"/>
    </row>
    <row r="906" spans="2:5" x14ac:dyDescent="0.25">
      <c r="B906" s="290"/>
      <c r="C906" s="290"/>
      <c r="D906" s="290"/>
      <c r="E906" s="290"/>
    </row>
    <row r="907" spans="2:5" x14ac:dyDescent="0.25">
      <c r="B907" s="290"/>
      <c r="C907" s="290"/>
      <c r="D907" s="290"/>
      <c r="E907" s="290"/>
    </row>
    <row r="908" spans="2:5" x14ac:dyDescent="0.25">
      <c r="B908" s="290"/>
      <c r="C908" s="290"/>
      <c r="D908" s="290"/>
      <c r="E908" s="290"/>
    </row>
    <row r="909" spans="2:5" x14ac:dyDescent="0.25">
      <c r="B909" s="290"/>
      <c r="C909" s="290"/>
      <c r="D909" s="290"/>
      <c r="E909" s="290"/>
    </row>
    <row r="910" spans="2:5" x14ac:dyDescent="0.25">
      <c r="B910" s="290"/>
      <c r="C910" s="290"/>
      <c r="D910" s="290"/>
      <c r="E910" s="290"/>
    </row>
    <row r="911" spans="2:5" x14ac:dyDescent="0.25">
      <c r="B911" s="290"/>
      <c r="C911" s="290"/>
      <c r="D911" s="290"/>
      <c r="E911" s="290"/>
    </row>
    <row r="912" spans="2:5" x14ac:dyDescent="0.25">
      <c r="B912" s="290"/>
      <c r="C912" s="290"/>
      <c r="D912" s="290"/>
      <c r="E912" s="290"/>
    </row>
    <row r="913" spans="2:5" x14ac:dyDescent="0.25">
      <c r="B913" s="290"/>
      <c r="C913" s="290"/>
      <c r="D913" s="290"/>
      <c r="E913" s="290"/>
    </row>
    <row r="914" spans="2:5" x14ac:dyDescent="0.25">
      <c r="B914" s="290"/>
      <c r="C914" s="290"/>
      <c r="D914" s="290"/>
      <c r="E914" s="290"/>
    </row>
    <row r="915" spans="2:5" x14ac:dyDescent="0.25">
      <c r="B915" s="290"/>
      <c r="C915" s="290"/>
      <c r="D915" s="290"/>
      <c r="E915" s="290"/>
    </row>
    <row r="916" spans="2:5" x14ac:dyDescent="0.25">
      <c r="B916" s="290"/>
      <c r="C916" s="290"/>
      <c r="D916" s="290"/>
      <c r="E916" s="290"/>
    </row>
    <row r="917" spans="2:5" x14ac:dyDescent="0.25">
      <c r="B917" s="290"/>
      <c r="C917" s="290"/>
      <c r="D917" s="290"/>
      <c r="E917" s="290"/>
    </row>
    <row r="918" spans="2:5" x14ac:dyDescent="0.25">
      <c r="B918" s="290"/>
      <c r="C918" s="290"/>
      <c r="D918" s="290"/>
      <c r="E918" s="290"/>
    </row>
    <row r="919" spans="2:5" x14ac:dyDescent="0.25">
      <c r="B919" s="290"/>
      <c r="C919" s="290"/>
      <c r="D919" s="290"/>
      <c r="E919" s="290"/>
    </row>
    <row r="920" spans="2:5" x14ac:dyDescent="0.25">
      <c r="B920" s="290"/>
      <c r="C920" s="290"/>
      <c r="D920" s="290"/>
      <c r="E920" s="290"/>
    </row>
    <row r="921" spans="2:5" x14ac:dyDescent="0.25">
      <c r="B921" s="290"/>
      <c r="C921" s="290"/>
      <c r="D921" s="290"/>
      <c r="E921" s="290"/>
    </row>
    <row r="922" spans="2:5" x14ac:dyDescent="0.25">
      <c r="B922" s="290"/>
      <c r="C922" s="290"/>
      <c r="D922" s="290"/>
      <c r="E922" s="290"/>
    </row>
    <row r="923" spans="2:5" x14ac:dyDescent="0.25">
      <c r="B923" s="290"/>
      <c r="C923" s="290"/>
      <c r="D923" s="290"/>
      <c r="E923" s="290"/>
    </row>
    <row r="924" spans="2:5" x14ac:dyDescent="0.25">
      <c r="B924" s="290"/>
      <c r="C924" s="290"/>
      <c r="D924" s="290"/>
      <c r="E924" s="290"/>
    </row>
    <row r="925" spans="2:5" x14ac:dyDescent="0.25">
      <c r="B925" s="290"/>
      <c r="C925" s="290"/>
      <c r="D925" s="290"/>
      <c r="E925" s="290"/>
    </row>
    <row r="926" spans="2:5" x14ac:dyDescent="0.25">
      <c r="B926" s="290"/>
      <c r="C926" s="290"/>
      <c r="D926" s="290"/>
      <c r="E926" s="290"/>
    </row>
    <row r="927" spans="2:5" x14ac:dyDescent="0.25">
      <c r="B927" s="290"/>
      <c r="C927" s="290"/>
      <c r="D927" s="290"/>
      <c r="E927" s="290"/>
    </row>
    <row r="928" spans="2:5" x14ac:dyDescent="0.25">
      <c r="B928" s="290"/>
      <c r="C928" s="290"/>
      <c r="D928" s="290"/>
      <c r="E928" s="290"/>
    </row>
    <row r="929" spans="2:5" x14ac:dyDescent="0.25">
      <c r="B929" s="290"/>
      <c r="C929" s="290"/>
      <c r="D929" s="290"/>
      <c r="E929" s="290"/>
    </row>
    <row r="930" spans="2:5" x14ac:dyDescent="0.25">
      <c r="B930" s="290"/>
      <c r="C930" s="290"/>
      <c r="D930" s="290"/>
      <c r="E930" s="290"/>
    </row>
    <row r="931" spans="2:5" x14ac:dyDescent="0.25">
      <c r="B931" s="290"/>
      <c r="C931" s="290"/>
      <c r="D931" s="290"/>
      <c r="E931" s="290"/>
    </row>
    <row r="932" spans="2:5" x14ac:dyDescent="0.25">
      <c r="B932" s="290"/>
      <c r="C932" s="290"/>
      <c r="D932" s="290"/>
      <c r="E932" s="290"/>
    </row>
    <row r="933" spans="2:5" x14ac:dyDescent="0.25">
      <c r="B933" s="290"/>
      <c r="C933" s="290"/>
      <c r="D933" s="290"/>
      <c r="E933" s="290"/>
    </row>
    <row r="934" spans="2:5" x14ac:dyDescent="0.25">
      <c r="B934" s="290"/>
      <c r="C934" s="290"/>
      <c r="D934" s="290"/>
      <c r="E934" s="290"/>
    </row>
    <row r="935" spans="2:5" x14ac:dyDescent="0.25">
      <c r="B935" s="290"/>
      <c r="C935" s="290"/>
      <c r="D935" s="290"/>
      <c r="E935" s="290"/>
    </row>
    <row r="936" spans="2:5" x14ac:dyDescent="0.25">
      <c r="B936" s="290"/>
      <c r="C936" s="290"/>
      <c r="D936" s="290"/>
      <c r="E936" s="290"/>
    </row>
    <row r="937" spans="2:5" x14ac:dyDescent="0.25">
      <c r="B937" s="290"/>
      <c r="C937" s="290"/>
      <c r="D937" s="290"/>
      <c r="E937" s="290"/>
    </row>
    <row r="938" spans="2:5" x14ac:dyDescent="0.25">
      <c r="B938" s="290"/>
      <c r="C938" s="290"/>
      <c r="D938" s="290"/>
      <c r="E938" s="290"/>
    </row>
    <row r="939" spans="2:5" x14ac:dyDescent="0.25">
      <c r="B939" s="290"/>
      <c r="C939" s="290"/>
      <c r="D939" s="290"/>
      <c r="E939" s="290"/>
    </row>
    <row r="940" spans="2:5" x14ac:dyDescent="0.25">
      <c r="B940" s="290"/>
      <c r="C940" s="290"/>
      <c r="D940" s="290"/>
      <c r="E940" s="290"/>
    </row>
    <row r="941" spans="2:5" x14ac:dyDescent="0.25">
      <c r="B941" s="290"/>
      <c r="C941" s="290"/>
      <c r="D941" s="290"/>
      <c r="E941" s="290"/>
    </row>
    <row r="942" spans="2:5" x14ac:dyDescent="0.25">
      <c r="B942" s="290"/>
      <c r="C942" s="290"/>
      <c r="D942" s="290"/>
      <c r="E942" s="290"/>
    </row>
    <row r="943" spans="2:5" x14ac:dyDescent="0.25">
      <c r="B943" s="290"/>
      <c r="C943" s="290"/>
      <c r="D943" s="290"/>
      <c r="E943" s="290"/>
    </row>
    <row r="944" spans="2:5" x14ac:dyDescent="0.25">
      <c r="B944" s="290"/>
      <c r="C944" s="290"/>
      <c r="D944" s="290"/>
      <c r="E944" s="290"/>
    </row>
    <row r="945" spans="2:5" x14ac:dyDescent="0.25">
      <c r="B945" s="290"/>
      <c r="C945" s="290"/>
      <c r="D945" s="290"/>
      <c r="E945" s="290"/>
    </row>
    <row r="946" spans="2:5" x14ac:dyDescent="0.25">
      <c r="B946" s="290"/>
      <c r="C946" s="290"/>
      <c r="D946" s="290"/>
      <c r="E946" s="290"/>
    </row>
    <row r="947" spans="2:5" x14ac:dyDescent="0.25">
      <c r="B947" s="290"/>
      <c r="C947" s="290"/>
      <c r="D947" s="290"/>
      <c r="E947" s="290"/>
    </row>
    <row r="948" spans="2:5" x14ac:dyDescent="0.25">
      <c r="B948" s="290"/>
      <c r="C948" s="290"/>
      <c r="D948" s="290"/>
      <c r="E948" s="290"/>
    </row>
    <row r="949" spans="2:5" x14ac:dyDescent="0.25">
      <c r="B949" s="290"/>
      <c r="C949" s="290"/>
      <c r="D949" s="290"/>
      <c r="E949" s="290"/>
    </row>
    <row r="950" spans="2:5" x14ac:dyDescent="0.25">
      <c r="B950" s="290"/>
      <c r="C950" s="290"/>
      <c r="D950" s="290"/>
      <c r="E950" s="290"/>
    </row>
    <row r="951" spans="2:5" x14ac:dyDescent="0.25">
      <c r="B951" s="290"/>
      <c r="C951" s="290"/>
      <c r="D951" s="290"/>
      <c r="E951" s="290"/>
    </row>
    <row r="952" spans="2:5" x14ac:dyDescent="0.25">
      <c r="B952" s="290"/>
      <c r="C952" s="290"/>
      <c r="D952" s="290"/>
      <c r="E952" s="290"/>
    </row>
    <row r="953" spans="2:5" x14ac:dyDescent="0.25">
      <c r="B953" s="290"/>
      <c r="C953" s="290"/>
      <c r="D953" s="290"/>
      <c r="E953" s="290"/>
    </row>
    <row r="954" spans="2:5" x14ac:dyDescent="0.25">
      <c r="B954" s="290"/>
      <c r="C954" s="290"/>
      <c r="D954" s="290"/>
      <c r="E954" s="290"/>
    </row>
    <row r="955" spans="2:5" x14ac:dyDescent="0.25">
      <c r="B955" s="290"/>
      <c r="C955" s="290"/>
      <c r="D955" s="290"/>
      <c r="E955" s="290"/>
    </row>
    <row r="956" spans="2:5" x14ac:dyDescent="0.25">
      <c r="B956" s="290"/>
      <c r="C956" s="290"/>
      <c r="D956" s="290"/>
      <c r="E956" s="290"/>
    </row>
    <row r="957" spans="2:5" x14ac:dyDescent="0.25">
      <c r="B957" s="290"/>
      <c r="C957" s="290"/>
      <c r="D957" s="290"/>
      <c r="E957" s="290"/>
    </row>
    <row r="958" spans="2:5" x14ac:dyDescent="0.25">
      <c r="B958" s="290"/>
      <c r="C958" s="290"/>
      <c r="D958" s="290"/>
      <c r="E958" s="290"/>
    </row>
    <row r="959" spans="2:5" x14ac:dyDescent="0.25">
      <c r="B959" s="290"/>
      <c r="C959" s="290"/>
      <c r="D959" s="290"/>
      <c r="E959" s="290"/>
    </row>
    <row r="960" spans="2:5" x14ac:dyDescent="0.25">
      <c r="B960" s="290"/>
      <c r="C960" s="290"/>
      <c r="D960" s="290"/>
      <c r="E960" s="290"/>
    </row>
    <row r="961" spans="2:5" x14ac:dyDescent="0.25">
      <c r="B961" s="290"/>
      <c r="C961" s="290"/>
      <c r="D961" s="290"/>
      <c r="E961" s="290"/>
    </row>
    <row r="962" spans="2:5" x14ac:dyDescent="0.25">
      <c r="B962" s="290"/>
      <c r="C962" s="290"/>
      <c r="D962" s="290"/>
      <c r="E962" s="290"/>
    </row>
    <row r="963" spans="2:5" x14ac:dyDescent="0.25">
      <c r="B963" s="290"/>
      <c r="C963" s="290"/>
      <c r="D963" s="290"/>
      <c r="E963" s="290"/>
    </row>
    <row r="964" spans="2:5" x14ac:dyDescent="0.25">
      <c r="B964" s="290"/>
      <c r="C964" s="290"/>
      <c r="D964" s="290"/>
      <c r="E964" s="290"/>
    </row>
    <row r="965" spans="2:5" x14ac:dyDescent="0.25">
      <c r="B965" s="290"/>
      <c r="C965" s="290"/>
      <c r="D965" s="290"/>
      <c r="E965" s="290"/>
    </row>
    <row r="966" spans="2:5" x14ac:dyDescent="0.25">
      <c r="B966" s="290"/>
      <c r="C966" s="290"/>
      <c r="D966" s="290"/>
      <c r="E966" s="290"/>
    </row>
    <row r="967" spans="2:5" x14ac:dyDescent="0.25">
      <c r="B967" s="290"/>
      <c r="C967" s="290"/>
      <c r="D967" s="290"/>
      <c r="E967" s="290"/>
    </row>
    <row r="968" spans="2:5" x14ac:dyDescent="0.25">
      <c r="B968" s="290"/>
      <c r="C968" s="290"/>
      <c r="D968" s="290"/>
      <c r="E968" s="290"/>
    </row>
    <row r="969" spans="2:5" x14ac:dyDescent="0.25">
      <c r="B969" s="290"/>
      <c r="C969" s="290"/>
      <c r="D969" s="290"/>
      <c r="E969" s="290"/>
    </row>
    <row r="970" spans="2:5" x14ac:dyDescent="0.25">
      <c r="B970" s="290"/>
      <c r="C970" s="290"/>
      <c r="D970" s="290"/>
      <c r="E970" s="290"/>
    </row>
    <row r="971" spans="2:5" x14ac:dyDescent="0.25">
      <c r="B971" s="290"/>
      <c r="C971" s="290"/>
      <c r="D971" s="290"/>
      <c r="E971" s="290"/>
    </row>
    <row r="972" spans="2:5" x14ac:dyDescent="0.25">
      <c r="B972" s="290"/>
      <c r="C972" s="290"/>
      <c r="D972" s="290"/>
      <c r="E972" s="290"/>
    </row>
    <row r="973" spans="2:5" x14ac:dyDescent="0.25">
      <c r="B973" s="290"/>
      <c r="C973" s="290"/>
      <c r="D973" s="290"/>
      <c r="E973" s="290"/>
    </row>
    <row r="974" spans="2:5" x14ac:dyDescent="0.25">
      <c r="B974" s="290"/>
      <c r="C974" s="290"/>
      <c r="D974" s="290"/>
      <c r="E974" s="290"/>
    </row>
    <row r="975" spans="2:5" x14ac:dyDescent="0.25">
      <c r="B975" s="290"/>
      <c r="C975" s="290"/>
      <c r="D975" s="290"/>
      <c r="E975" s="290"/>
    </row>
    <row r="976" spans="2:5" x14ac:dyDescent="0.25">
      <c r="B976" s="290"/>
      <c r="C976" s="290"/>
      <c r="D976" s="290"/>
      <c r="E976" s="290"/>
    </row>
    <row r="977" spans="2:5" x14ac:dyDescent="0.25">
      <c r="B977" s="290"/>
      <c r="C977" s="290"/>
      <c r="D977" s="290"/>
      <c r="E977" s="290"/>
    </row>
    <row r="978" spans="2:5" x14ac:dyDescent="0.25">
      <c r="B978" s="290"/>
      <c r="C978" s="290"/>
      <c r="D978" s="290"/>
      <c r="E978" s="290"/>
    </row>
    <row r="979" spans="2:5" x14ac:dyDescent="0.25">
      <c r="B979" s="290"/>
      <c r="C979" s="290"/>
      <c r="D979" s="290"/>
      <c r="E979" s="290"/>
    </row>
    <row r="980" spans="2:5" x14ac:dyDescent="0.25">
      <c r="B980" s="290"/>
      <c r="C980" s="290"/>
      <c r="D980" s="290"/>
      <c r="E980" s="290"/>
    </row>
    <row r="981" spans="2:5" x14ac:dyDescent="0.25">
      <c r="B981" s="290"/>
      <c r="C981" s="290"/>
      <c r="D981" s="290"/>
      <c r="E981" s="290"/>
    </row>
    <row r="982" spans="2:5" x14ac:dyDescent="0.25">
      <c r="B982" s="290"/>
      <c r="C982" s="290"/>
      <c r="D982" s="290"/>
      <c r="E982" s="290"/>
    </row>
    <row r="983" spans="2:5" x14ac:dyDescent="0.25">
      <c r="B983" s="290"/>
      <c r="C983" s="290"/>
      <c r="D983" s="290"/>
      <c r="E983" s="290"/>
    </row>
    <row r="984" spans="2:5" x14ac:dyDescent="0.25">
      <c r="B984" s="290"/>
      <c r="C984" s="290"/>
      <c r="D984" s="290"/>
      <c r="E984" s="290"/>
    </row>
    <row r="985" spans="2:5" x14ac:dyDescent="0.25">
      <c r="B985" s="290"/>
      <c r="C985" s="290"/>
      <c r="D985" s="290"/>
      <c r="E985" s="290"/>
    </row>
    <row r="986" spans="2:5" x14ac:dyDescent="0.25">
      <c r="B986" s="290"/>
      <c r="C986" s="290"/>
      <c r="D986" s="290"/>
      <c r="E986" s="290"/>
    </row>
    <row r="987" spans="2:5" x14ac:dyDescent="0.25">
      <c r="B987" s="290"/>
      <c r="C987" s="290"/>
      <c r="D987" s="290"/>
      <c r="E987" s="290"/>
    </row>
    <row r="988" spans="2:5" x14ac:dyDescent="0.25">
      <c r="B988" s="290"/>
      <c r="C988" s="290"/>
      <c r="D988" s="290"/>
      <c r="E988" s="290"/>
    </row>
    <row r="989" spans="2:5" x14ac:dyDescent="0.25">
      <c r="B989" s="290"/>
      <c r="C989" s="290"/>
      <c r="D989" s="290"/>
      <c r="E989" s="290"/>
    </row>
    <row r="990" spans="2:5" x14ac:dyDescent="0.25">
      <c r="B990" s="290"/>
      <c r="C990" s="290"/>
      <c r="D990" s="290"/>
      <c r="E990" s="290"/>
    </row>
    <row r="991" spans="2:5" x14ac:dyDescent="0.25">
      <c r="B991" s="290"/>
      <c r="C991" s="290"/>
      <c r="D991" s="290"/>
      <c r="E991" s="290"/>
    </row>
    <row r="992" spans="2:5" x14ac:dyDescent="0.25">
      <c r="B992" s="290"/>
      <c r="C992" s="290"/>
      <c r="D992" s="290"/>
      <c r="E992" s="290"/>
    </row>
    <row r="993" spans="2:5" x14ac:dyDescent="0.25">
      <c r="B993" s="290"/>
      <c r="C993" s="290"/>
      <c r="D993" s="290"/>
      <c r="E993" s="290"/>
    </row>
    <row r="994" spans="2:5" x14ac:dyDescent="0.25">
      <c r="B994" s="290"/>
      <c r="C994" s="290"/>
      <c r="D994" s="290"/>
      <c r="E994" s="290"/>
    </row>
    <row r="995" spans="2:5" x14ac:dyDescent="0.25">
      <c r="B995" s="290"/>
      <c r="C995" s="290"/>
      <c r="D995" s="290"/>
      <c r="E995" s="290"/>
    </row>
    <row r="996" spans="2:5" x14ac:dyDescent="0.25">
      <c r="B996" s="290"/>
      <c r="C996" s="290"/>
      <c r="D996" s="290"/>
      <c r="E996" s="290"/>
    </row>
    <row r="997" spans="2:5" x14ac:dyDescent="0.25">
      <c r="B997" s="290"/>
      <c r="C997" s="290"/>
      <c r="D997" s="290"/>
      <c r="E997" s="290"/>
    </row>
    <row r="998" spans="2:5" x14ac:dyDescent="0.25">
      <c r="B998" s="290"/>
      <c r="C998" s="290"/>
      <c r="D998" s="290"/>
      <c r="E998" s="290"/>
    </row>
    <row r="999" spans="2:5" x14ac:dyDescent="0.25">
      <c r="B999" s="290"/>
      <c r="C999" s="290"/>
      <c r="D999" s="290"/>
      <c r="E999" s="290"/>
    </row>
    <row r="1000" spans="2:5" x14ac:dyDescent="0.25">
      <c r="B1000" s="290"/>
      <c r="C1000" s="290"/>
      <c r="D1000" s="290"/>
      <c r="E1000" s="290"/>
    </row>
    <row r="1001" spans="2:5" x14ac:dyDescent="0.25">
      <c r="B1001" s="290"/>
      <c r="C1001" s="290"/>
      <c r="D1001" s="290"/>
      <c r="E1001" s="290"/>
    </row>
    <row r="1002" spans="2:5" x14ac:dyDescent="0.25">
      <c r="B1002" s="290"/>
      <c r="C1002" s="290"/>
      <c r="D1002" s="290"/>
      <c r="E1002" s="290"/>
    </row>
    <row r="1003" spans="2:5" x14ac:dyDescent="0.25">
      <c r="B1003" s="290"/>
      <c r="C1003" s="290"/>
      <c r="D1003" s="290"/>
      <c r="E1003" s="290"/>
    </row>
    <row r="1004" spans="2:5" x14ac:dyDescent="0.25">
      <c r="B1004" s="290"/>
      <c r="C1004" s="290"/>
      <c r="D1004" s="290"/>
      <c r="E1004" s="290"/>
    </row>
    <row r="1005" spans="2:5" x14ac:dyDescent="0.25">
      <c r="B1005" s="290"/>
      <c r="C1005" s="290"/>
      <c r="D1005" s="290"/>
      <c r="E1005" s="290"/>
    </row>
    <row r="1006" spans="2:5" x14ac:dyDescent="0.25">
      <c r="B1006" s="290"/>
      <c r="C1006" s="290"/>
      <c r="D1006" s="290"/>
      <c r="E1006" s="290"/>
    </row>
    <row r="1007" spans="2:5" x14ac:dyDescent="0.25">
      <c r="B1007" s="290"/>
      <c r="C1007" s="290"/>
      <c r="D1007" s="290"/>
      <c r="E1007" s="290"/>
    </row>
    <row r="1008" spans="2:5" x14ac:dyDescent="0.25">
      <c r="B1008" s="290"/>
      <c r="C1008" s="290"/>
      <c r="D1008" s="290"/>
      <c r="E1008" s="290"/>
    </row>
    <row r="1009" spans="2:5" x14ac:dyDescent="0.25">
      <c r="B1009" s="290"/>
      <c r="C1009" s="290"/>
      <c r="D1009" s="290"/>
      <c r="E1009" s="290"/>
    </row>
    <row r="1010" spans="2:5" x14ac:dyDescent="0.25">
      <c r="B1010" s="290"/>
      <c r="C1010" s="290"/>
      <c r="D1010" s="290"/>
      <c r="E1010" s="290"/>
    </row>
    <row r="1011" spans="2:5" x14ac:dyDescent="0.25">
      <c r="B1011" s="290"/>
      <c r="C1011" s="290"/>
      <c r="D1011" s="290"/>
      <c r="E1011" s="290"/>
    </row>
    <row r="1012" spans="2:5" x14ac:dyDescent="0.25">
      <c r="B1012" s="290"/>
      <c r="C1012" s="290"/>
      <c r="D1012" s="290"/>
      <c r="E1012" s="290"/>
    </row>
    <row r="1013" spans="2:5" x14ac:dyDescent="0.25">
      <c r="B1013" s="290"/>
      <c r="C1013" s="290"/>
      <c r="D1013" s="290"/>
      <c r="E1013" s="290"/>
    </row>
    <row r="1014" spans="2:5" x14ac:dyDescent="0.25">
      <c r="B1014" s="290"/>
      <c r="C1014" s="290"/>
      <c r="D1014" s="290"/>
      <c r="E1014" s="290"/>
    </row>
    <row r="1015" spans="2:5" x14ac:dyDescent="0.25">
      <c r="B1015" s="290"/>
      <c r="C1015" s="290"/>
      <c r="D1015" s="290"/>
      <c r="E1015" s="290"/>
    </row>
    <row r="1016" spans="2:5" x14ac:dyDescent="0.25">
      <c r="B1016" s="290"/>
      <c r="C1016" s="290"/>
      <c r="D1016" s="290"/>
      <c r="E1016" s="290"/>
    </row>
    <row r="1017" spans="2:5" x14ac:dyDescent="0.25">
      <c r="B1017" s="290"/>
      <c r="C1017" s="290"/>
      <c r="D1017" s="290"/>
      <c r="E1017" s="290"/>
    </row>
    <row r="1018" spans="2:5" x14ac:dyDescent="0.25">
      <c r="B1018" s="290"/>
      <c r="C1018" s="290"/>
      <c r="D1018" s="290"/>
      <c r="E1018" s="290"/>
    </row>
    <row r="1019" spans="2:5" x14ac:dyDescent="0.25">
      <c r="B1019" s="290"/>
      <c r="C1019" s="290"/>
      <c r="D1019" s="290"/>
      <c r="E1019" s="290"/>
    </row>
    <row r="1020" spans="2:5" x14ac:dyDescent="0.25">
      <c r="B1020" s="290"/>
      <c r="C1020" s="290"/>
      <c r="D1020" s="290"/>
      <c r="E1020" s="290"/>
    </row>
    <row r="1021" spans="2:5" x14ac:dyDescent="0.25">
      <c r="B1021" s="290"/>
      <c r="C1021" s="290"/>
      <c r="D1021" s="290"/>
      <c r="E1021" s="290"/>
    </row>
    <row r="1022" spans="2:5" x14ac:dyDescent="0.25">
      <c r="B1022" s="290"/>
      <c r="C1022" s="290"/>
      <c r="D1022" s="290"/>
      <c r="E1022" s="290"/>
    </row>
    <row r="1023" spans="2:5" x14ac:dyDescent="0.25">
      <c r="B1023" s="290"/>
      <c r="C1023" s="290"/>
      <c r="D1023" s="290"/>
      <c r="E1023" s="290"/>
    </row>
    <row r="1024" spans="2:5" x14ac:dyDescent="0.25">
      <c r="B1024" s="290"/>
      <c r="C1024" s="290"/>
      <c r="D1024" s="290"/>
      <c r="E1024" s="290"/>
    </row>
    <row r="1025" spans="2:5" x14ac:dyDescent="0.25">
      <c r="B1025" s="290"/>
      <c r="C1025" s="290"/>
      <c r="D1025" s="290"/>
      <c r="E1025" s="290"/>
    </row>
    <row r="1026" spans="2:5" x14ac:dyDescent="0.25">
      <c r="B1026" s="290"/>
      <c r="C1026" s="290"/>
      <c r="D1026" s="290"/>
      <c r="E1026" s="290"/>
    </row>
    <row r="1027" spans="2:5" x14ac:dyDescent="0.25">
      <c r="B1027" s="290"/>
      <c r="C1027" s="290"/>
      <c r="D1027" s="290"/>
      <c r="E1027" s="290"/>
    </row>
    <row r="1028" spans="2:5" x14ac:dyDescent="0.25">
      <c r="B1028" s="290"/>
      <c r="C1028" s="290"/>
      <c r="D1028" s="290"/>
      <c r="E1028" s="290"/>
    </row>
    <row r="1029" spans="2:5" x14ac:dyDescent="0.25">
      <c r="B1029" s="290"/>
      <c r="C1029" s="290"/>
      <c r="D1029" s="290"/>
      <c r="E1029" s="290"/>
    </row>
    <row r="1030" spans="2:5" x14ac:dyDescent="0.25">
      <c r="B1030" s="290"/>
      <c r="C1030" s="290"/>
      <c r="D1030" s="290"/>
      <c r="E1030" s="290"/>
    </row>
    <row r="1031" spans="2:5" x14ac:dyDescent="0.25">
      <c r="B1031" s="290"/>
      <c r="C1031" s="290"/>
      <c r="D1031" s="290"/>
      <c r="E1031" s="290"/>
    </row>
    <row r="1032" spans="2:5" x14ac:dyDescent="0.25">
      <c r="B1032" s="290"/>
      <c r="C1032" s="290"/>
      <c r="D1032" s="290"/>
      <c r="E1032" s="290"/>
    </row>
    <row r="1033" spans="2:5" x14ac:dyDescent="0.25">
      <c r="B1033" s="290"/>
      <c r="C1033" s="290"/>
      <c r="D1033" s="290"/>
      <c r="E1033" s="290"/>
    </row>
    <row r="1034" spans="2:5" x14ac:dyDescent="0.25">
      <c r="B1034" s="290"/>
      <c r="C1034" s="290"/>
      <c r="D1034" s="290"/>
      <c r="E1034" s="290"/>
    </row>
    <row r="1035" spans="2:5" x14ac:dyDescent="0.25">
      <c r="B1035" s="290"/>
      <c r="C1035" s="290"/>
      <c r="D1035" s="290"/>
      <c r="E1035" s="290"/>
    </row>
    <row r="1036" spans="2:5" x14ac:dyDescent="0.25">
      <c r="B1036" s="290"/>
      <c r="C1036" s="290"/>
      <c r="D1036" s="290"/>
      <c r="E1036" s="290"/>
    </row>
    <row r="1037" spans="2:5" x14ac:dyDescent="0.25">
      <c r="B1037" s="290"/>
      <c r="C1037" s="290"/>
      <c r="D1037" s="290"/>
      <c r="E1037" s="290"/>
    </row>
    <row r="1038" spans="2:5" x14ac:dyDescent="0.25">
      <c r="B1038" s="290"/>
      <c r="C1038" s="290"/>
      <c r="D1038" s="290"/>
      <c r="E1038" s="290"/>
    </row>
    <row r="1039" spans="2:5" x14ac:dyDescent="0.25">
      <c r="B1039" s="290"/>
      <c r="C1039" s="290"/>
      <c r="D1039" s="290"/>
      <c r="E1039" s="290"/>
    </row>
    <row r="1040" spans="2:5" x14ac:dyDescent="0.25">
      <c r="B1040" s="290"/>
      <c r="C1040" s="290"/>
      <c r="D1040" s="290"/>
      <c r="E1040" s="290"/>
    </row>
    <row r="1041" spans="2:5" x14ac:dyDescent="0.25">
      <c r="B1041" s="290"/>
      <c r="C1041" s="290"/>
      <c r="D1041" s="290"/>
      <c r="E1041" s="290"/>
    </row>
    <row r="1042" spans="2:5" x14ac:dyDescent="0.25">
      <c r="B1042" s="290"/>
      <c r="C1042" s="290"/>
      <c r="D1042" s="290"/>
      <c r="E1042" s="290"/>
    </row>
    <row r="1043" spans="2:5" x14ac:dyDescent="0.25">
      <c r="B1043" s="290"/>
      <c r="C1043" s="290"/>
      <c r="D1043" s="290"/>
      <c r="E1043" s="290"/>
    </row>
    <row r="1044" spans="2:5" x14ac:dyDescent="0.25">
      <c r="B1044" s="290"/>
      <c r="C1044" s="290"/>
      <c r="D1044" s="290"/>
      <c r="E1044" s="290"/>
    </row>
    <row r="1045" spans="2:5" x14ac:dyDescent="0.25">
      <c r="B1045" s="290"/>
      <c r="C1045" s="290"/>
      <c r="D1045" s="290"/>
      <c r="E1045" s="290"/>
    </row>
    <row r="1046" spans="2:5" x14ac:dyDescent="0.25">
      <c r="B1046" s="290"/>
      <c r="C1046" s="290"/>
      <c r="D1046" s="290"/>
      <c r="E1046" s="290"/>
    </row>
    <row r="1047" spans="2:5" x14ac:dyDescent="0.25">
      <c r="B1047" s="290"/>
      <c r="C1047" s="290"/>
      <c r="D1047" s="290"/>
      <c r="E1047" s="290"/>
    </row>
    <row r="1048" spans="2:5" x14ac:dyDescent="0.25">
      <c r="B1048" s="290"/>
      <c r="C1048" s="290"/>
      <c r="D1048" s="290"/>
      <c r="E1048" s="290"/>
    </row>
    <row r="1049" spans="2:5" x14ac:dyDescent="0.25">
      <c r="B1049" s="290"/>
      <c r="C1049" s="290"/>
      <c r="D1049" s="290"/>
      <c r="E1049" s="290"/>
    </row>
    <row r="1050" spans="2:5" x14ac:dyDescent="0.25">
      <c r="B1050" s="290"/>
      <c r="C1050" s="290"/>
      <c r="D1050" s="290"/>
      <c r="E1050" s="290"/>
    </row>
    <row r="1051" spans="2:5" x14ac:dyDescent="0.25">
      <c r="B1051" s="290"/>
      <c r="C1051" s="290"/>
      <c r="D1051" s="290"/>
      <c r="E1051" s="290"/>
    </row>
    <row r="1052" spans="2:5" x14ac:dyDescent="0.25">
      <c r="B1052" s="290"/>
      <c r="C1052" s="290"/>
      <c r="D1052" s="290"/>
      <c r="E1052" s="290"/>
    </row>
    <row r="1053" spans="2:5" x14ac:dyDescent="0.25">
      <c r="B1053" s="290"/>
      <c r="C1053" s="290"/>
      <c r="D1053" s="290"/>
      <c r="E1053" s="290"/>
    </row>
    <row r="1054" spans="2:5" x14ac:dyDescent="0.25">
      <c r="B1054" s="290"/>
      <c r="C1054" s="290"/>
      <c r="D1054" s="290"/>
      <c r="E1054" s="290"/>
    </row>
    <row r="1055" spans="2:5" x14ac:dyDescent="0.25">
      <c r="B1055" s="290"/>
      <c r="C1055" s="290"/>
      <c r="D1055" s="290"/>
      <c r="E1055" s="290"/>
    </row>
    <row r="1056" spans="2:5" x14ac:dyDescent="0.25">
      <c r="B1056" s="290"/>
      <c r="C1056" s="290"/>
      <c r="D1056" s="290"/>
      <c r="E1056" s="290"/>
    </row>
    <row r="1057" spans="2:5" x14ac:dyDescent="0.25">
      <c r="B1057" s="290"/>
      <c r="C1057" s="290"/>
      <c r="D1057" s="290"/>
      <c r="E1057" s="290"/>
    </row>
    <row r="1058" spans="2:5" x14ac:dyDescent="0.25">
      <c r="B1058" s="290"/>
      <c r="C1058" s="290"/>
      <c r="D1058" s="290"/>
      <c r="E1058" s="290"/>
    </row>
    <row r="1059" spans="2:5" x14ac:dyDescent="0.25">
      <c r="B1059" s="290"/>
      <c r="C1059" s="290"/>
      <c r="D1059" s="290"/>
      <c r="E1059" s="290"/>
    </row>
    <row r="1060" spans="2:5" x14ac:dyDescent="0.25">
      <c r="B1060" s="290"/>
      <c r="C1060" s="290"/>
      <c r="D1060" s="290"/>
      <c r="E1060" s="290"/>
    </row>
    <row r="1061" spans="2:5" x14ac:dyDescent="0.25">
      <c r="B1061" s="290"/>
      <c r="C1061" s="290"/>
      <c r="D1061" s="290"/>
      <c r="E1061" s="290"/>
    </row>
    <row r="1062" spans="2:5" x14ac:dyDescent="0.25">
      <c r="B1062" s="290"/>
      <c r="C1062" s="290"/>
      <c r="D1062" s="290"/>
      <c r="E1062" s="290"/>
    </row>
    <row r="1063" spans="2:5" x14ac:dyDescent="0.25">
      <c r="B1063" s="290"/>
      <c r="C1063" s="290"/>
      <c r="D1063" s="290"/>
      <c r="E1063" s="290"/>
    </row>
    <row r="1064" spans="2:5" x14ac:dyDescent="0.25">
      <c r="B1064" s="290"/>
      <c r="C1064" s="290"/>
      <c r="D1064" s="290"/>
      <c r="E1064" s="290"/>
    </row>
    <row r="1065" spans="2:5" x14ac:dyDescent="0.25">
      <c r="B1065" s="290"/>
      <c r="C1065" s="290"/>
      <c r="D1065" s="290"/>
      <c r="E1065" s="290"/>
    </row>
    <row r="1066" spans="2:5" x14ac:dyDescent="0.25">
      <c r="B1066" s="290"/>
      <c r="C1066" s="290"/>
      <c r="D1066" s="290"/>
      <c r="E1066" s="290"/>
    </row>
    <row r="1067" spans="2:5" x14ac:dyDescent="0.25">
      <c r="B1067" s="290"/>
      <c r="C1067" s="290"/>
      <c r="D1067" s="290"/>
      <c r="E1067" s="290"/>
    </row>
    <row r="1068" spans="2:5" x14ac:dyDescent="0.25">
      <c r="B1068" s="290"/>
      <c r="C1068" s="290"/>
      <c r="D1068" s="290"/>
      <c r="E1068" s="290"/>
    </row>
    <row r="1069" spans="2:5" x14ac:dyDescent="0.25">
      <c r="B1069" s="290"/>
      <c r="C1069" s="290"/>
      <c r="D1069" s="290"/>
      <c r="E1069" s="290"/>
    </row>
    <row r="1070" spans="2:5" x14ac:dyDescent="0.25">
      <c r="B1070" s="290"/>
      <c r="C1070" s="290"/>
      <c r="D1070" s="290"/>
      <c r="E1070" s="290"/>
    </row>
    <row r="1071" spans="2:5" x14ac:dyDescent="0.25">
      <c r="B1071" s="290"/>
      <c r="C1071" s="290"/>
      <c r="D1071" s="290"/>
      <c r="E1071" s="290"/>
    </row>
    <row r="1072" spans="2:5" x14ac:dyDescent="0.25">
      <c r="B1072" s="290"/>
      <c r="C1072" s="290"/>
      <c r="D1072" s="290"/>
      <c r="E1072" s="290"/>
    </row>
    <row r="1073" spans="2:5" x14ac:dyDescent="0.25">
      <c r="B1073" s="290"/>
      <c r="C1073" s="290"/>
      <c r="D1073" s="290"/>
      <c r="E1073" s="290"/>
    </row>
    <row r="1074" spans="2:5" x14ac:dyDescent="0.25">
      <c r="B1074" s="290"/>
      <c r="C1074" s="290"/>
      <c r="D1074" s="290"/>
      <c r="E1074" s="290"/>
    </row>
    <row r="1075" spans="2:5" x14ac:dyDescent="0.25">
      <c r="B1075" s="290"/>
      <c r="C1075" s="290"/>
      <c r="D1075" s="290"/>
      <c r="E1075" s="290"/>
    </row>
    <row r="1076" spans="2:5" x14ac:dyDescent="0.25">
      <c r="B1076" s="290"/>
      <c r="C1076" s="290"/>
      <c r="D1076" s="290"/>
      <c r="E1076" s="290"/>
    </row>
    <row r="1077" spans="2:5" x14ac:dyDescent="0.25">
      <c r="B1077" s="290"/>
      <c r="C1077" s="290"/>
      <c r="D1077" s="290"/>
      <c r="E1077" s="290"/>
    </row>
    <row r="1078" spans="2:5" x14ac:dyDescent="0.25">
      <c r="B1078" s="290"/>
      <c r="C1078" s="290"/>
      <c r="D1078" s="290"/>
      <c r="E1078" s="290"/>
    </row>
    <row r="1079" spans="2:5" x14ac:dyDescent="0.25">
      <c r="B1079" s="290"/>
      <c r="C1079" s="290"/>
      <c r="D1079" s="290"/>
      <c r="E1079" s="290"/>
    </row>
    <row r="1080" spans="2:5" x14ac:dyDescent="0.25">
      <c r="B1080" s="290"/>
      <c r="C1080" s="290"/>
      <c r="D1080" s="290"/>
      <c r="E1080" s="290"/>
    </row>
    <row r="1081" spans="2:5" x14ac:dyDescent="0.25">
      <c r="B1081" s="290"/>
      <c r="C1081" s="290"/>
      <c r="D1081" s="290"/>
      <c r="E1081" s="290"/>
    </row>
    <row r="1082" spans="2:5" x14ac:dyDescent="0.25">
      <c r="B1082" s="290"/>
      <c r="C1082" s="290"/>
      <c r="D1082" s="290"/>
      <c r="E1082" s="290"/>
    </row>
    <row r="1083" spans="2:5" x14ac:dyDescent="0.25">
      <c r="B1083" s="290"/>
      <c r="C1083" s="290"/>
      <c r="D1083" s="290"/>
      <c r="E1083" s="290"/>
    </row>
    <row r="1084" spans="2:5" x14ac:dyDescent="0.25">
      <c r="B1084" s="290"/>
      <c r="C1084" s="290"/>
      <c r="D1084" s="290"/>
      <c r="E1084" s="290"/>
    </row>
    <row r="1085" spans="2:5" x14ac:dyDescent="0.25">
      <c r="B1085" s="290"/>
      <c r="C1085" s="290"/>
      <c r="D1085" s="290"/>
      <c r="E1085" s="290"/>
    </row>
    <row r="1086" spans="2:5" x14ac:dyDescent="0.25">
      <c r="B1086" s="290"/>
      <c r="C1086" s="290"/>
      <c r="D1086" s="290"/>
      <c r="E1086" s="290"/>
    </row>
    <row r="1087" spans="2:5" x14ac:dyDescent="0.25">
      <c r="B1087" s="290"/>
      <c r="C1087" s="290"/>
      <c r="D1087" s="290"/>
      <c r="E1087" s="290"/>
    </row>
    <row r="1088" spans="2:5" x14ac:dyDescent="0.25">
      <c r="B1088" s="290"/>
      <c r="C1088" s="290"/>
      <c r="D1088" s="290"/>
      <c r="E1088" s="290"/>
    </row>
    <row r="1089" spans="2:5" x14ac:dyDescent="0.25">
      <c r="B1089" s="290"/>
      <c r="C1089" s="290"/>
      <c r="D1089" s="290"/>
      <c r="E1089" s="290"/>
    </row>
    <row r="1090" spans="2:5" x14ac:dyDescent="0.25">
      <c r="B1090" s="290"/>
      <c r="C1090" s="290"/>
      <c r="D1090" s="290"/>
      <c r="E1090" s="290"/>
    </row>
    <row r="1091" spans="2:5" x14ac:dyDescent="0.25">
      <c r="B1091" s="290"/>
      <c r="C1091" s="290"/>
      <c r="D1091" s="290"/>
      <c r="E1091" s="290"/>
    </row>
    <row r="1092" spans="2:5" x14ac:dyDescent="0.25">
      <c r="B1092" s="290"/>
      <c r="C1092" s="290"/>
      <c r="D1092" s="290"/>
      <c r="E1092" s="290"/>
    </row>
    <row r="1093" spans="2:5" x14ac:dyDescent="0.25">
      <c r="B1093" s="290"/>
      <c r="C1093" s="290"/>
      <c r="D1093" s="290"/>
      <c r="E1093" s="290"/>
    </row>
    <row r="1094" spans="2:5" x14ac:dyDescent="0.25">
      <c r="B1094" s="290"/>
      <c r="C1094" s="290"/>
      <c r="D1094" s="290"/>
      <c r="E1094" s="290"/>
    </row>
    <row r="1095" spans="2:5" x14ac:dyDescent="0.25">
      <c r="B1095" s="290"/>
      <c r="C1095" s="290"/>
      <c r="D1095" s="290"/>
      <c r="E1095" s="290"/>
    </row>
    <row r="1096" spans="2:5" x14ac:dyDescent="0.25">
      <c r="B1096" s="290"/>
      <c r="C1096" s="290"/>
      <c r="D1096" s="290"/>
      <c r="E1096" s="290"/>
    </row>
    <row r="1097" spans="2:5" x14ac:dyDescent="0.25">
      <c r="B1097" s="290"/>
      <c r="C1097" s="290"/>
      <c r="D1097" s="290"/>
      <c r="E1097" s="290"/>
    </row>
    <row r="1098" spans="2:5" x14ac:dyDescent="0.25">
      <c r="B1098" s="290"/>
      <c r="C1098" s="290"/>
      <c r="D1098" s="290"/>
      <c r="E1098" s="290"/>
    </row>
    <row r="1099" spans="2:5" x14ac:dyDescent="0.25">
      <c r="B1099" s="290"/>
      <c r="C1099" s="290"/>
      <c r="D1099" s="290"/>
      <c r="E1099" s="290"/>
    </row>
    <row r="1100" spans="2:5" x14ac:dyDescent="0.25">
      <c r="B1100" s="290"/>
      <c r="C1100" s="290"/>
      <c r="D1100" s="290"/>
      <c r="E1100" s="290"/>
    </row>
    <row r="1101" spans="2:5" x14ac:dyDescent="0.25">
      <c r="B1101" s="290"/>
      <c r="C1101" s="290"/>
      <c r="D1101" s="290"/>
      <c r="E1101" s="290"/>
    </row>
    <row r="1102" spans="2:5" x14ac:dyDescent="0.25">
      <c r="B1102" s="290"/>
      <c r="C1102" s="290"/>
      <c r="D1102" s="290"/>
      <c r="E1102" s="290"/>
    </row>
    <row r="1103" spans="2:5" x14ac:dyDescent="0.25">
      <c r="B1103" s="290"/>
      <c r="C1103" s="290"/>
      <c r="D1103" s="290"/>
      <c r="E1103" s="290"/>
    </row>
    <row r="1104" spans="2:5" x14ac:dyDescent="0.25">
      <c r="B1104" s="290"/>
      <c r="C1104" s="290"/>
      <c r="D1104" s="290"/>
      <c r="E1104" s="290"/>
    </row>
    <row r="1105" spans="2:5" x14ac:dyDescent="0.25">
      <c r="B1105" s="290"/>
      <c r="C1105" s="290"/>
      <c r="D1105" s="290"/>
      <c r="E1105" s="290"/>
    </row>
    <row r="1106" spans="2:5" x14ac:dyDescent="0.25">
      <c r="B1106" s="290"/>
      <c r="C1106" s="290"/>
      <c r="D1106" s="290"/>
      <c r="E1106" s="290"/>
    </row>
    <row r="1107" spans="2:5" x14ac:dyDescent="0.25">
      <c r="B1107" s="290"/>
      <c r="C1107" s="290"/>
      <c r="D1107" s="290"/>
      <c r="E1107" s="290"/>
    </row>
    <row r="1108" spans="2:5" x14ac:dyDescent="0.25">
      <c r="B1108" s="290"/>
      <c r="C1108" s="290"/>
      <c r="D1108" s="290"/>
      <c r="E1108" s="290"/>
    </row>
    <row r="1109" spans="2:5" x14ac:dyDescent="0.25">
      <c r="B1109" s="290"/>
      <c r="C1109" s="290"/>
      <c r="D1109" s="290"/>
      <c r="E1109" s="290"/>
    </row>
    <row r="1110" spans="2:5" x14ac:dyDescent="0.25">
      <c r="B1110" s="290"/>
      <c r="C1110" s="290"/>
      <c r="D1110" s="290"/>
      <c r="E1110" s="290"/>
    </row>
    <row r="1111" spans="2:5" x14ac:dyDescent="0.25">
      <c r="B1111" s="290"/>
      <c r="C1111" s="290"/>
      <c r="D1111" s="290"/>
      <c r="E1111" s="290"/>
    </row>
    <row r="1112" spans="2:5" x14ac:dyDescent="0.25">
      <c r="B1112" s="290"/>
      <c r="C1112" s="290"/>
      <c r="D1112" s="290"/>
      <c r="E1112" s="290"/>
    </row>
    <row r="1113" spans="2:5" x14ac:dyDescent="0.25">
      <c r="B1113" s="290"/>
      <c r="C1113" s="290"/>
      <c r="D1113" s="290"/>
      <c r="E1113" s="290"/>
    </row>
    <row r="1114" spans="2:5" x14ac:dyDescent="0.25">
      <c r="B1114" s="290"/>
      <c r="C1114" s="290"/>
      <c r="D1114" s="290"/>
      <c r="E1114" s="290"/>
    </row>
    <row r="1115" spans="2:5" x14ac:dyDescent="0.25">
      <c r="B1115" s="290"/>
      <c r="C1115" s="290"/>
      <c r="D1115" s="290"/>
      <c r="E1115" s="290"/>
    </row>
    <row r="1116" spans="2:5" x14ac:dyDescent="0.25">
      <c r="B1116" s="290"/>
      <c r="C1116" s="290"/>
      <c r="D1116" s="290"/>
      <c r="E1116" s="290"/>
    </row>
    <row r="1117" spans="2:5" x14ac:dyDescent="0.25">
      <c r="B1117" s="290"/>
      <c r="C1117" s="290"/>
      <c r="D1117" s="290"/>
      <c r="E1117" s="290"/>
    </row>
    <row r="1118" spans="2:5" x14ac:dyDescent="0.25">
      <c r="B1118" s="290"/>
      <c r="C1118" s="290"/>
      <c r="D1118" s="290"/>
      <c r="E1118" s="290"/>
    </row>
    <row r="1119" spans="2:5" x14ac:dyDescent="0.25">
      <c r="B1119" s="290"/>
      <c r="C1119" s="290"/>
      <c r="D1119" s="290"/>
      <c r="E1119" s="290"/>
    </row>
    <row r="1120" spans="2:5" x14ac:dyDescent="0.25">
      <c r="B1120" s="290"/>
      <c r="C1120" s="290"/>
      <c r="D1120" s="290"/>
      <c r="E1120" s="290"/>
    </row>
    <row r="1121" spans="2:5" x14ac:dyDescent="0.25">
      <c r="B1121" s="290"/>
      <c r="C1121" s="290"/>
      <c r="D1121" s="290"/>
      <c r="E1121" s="290"/>
    </row>
    <row r="1122" spans="2:5" x14ac:dyDescent="0.25">
      <c r="B1122" s="290"/>
      <c r="C1122" s="290"/>
      <c r="D1122" s="290"/>
      <c r="E1122" s="290"/>
    </row>
    <row r="1123" spans="2:5" x14ac:dyDescent="0.25">
      <c r="B1123" s="290"/>
      <c r="C1123" s="290"/>
      <c r="D1123" s="290"/>
      <c r="E1123" s="290"/>
    </row>
    <row r="1124" spans="2:5" x14ac:dyDescent="0.25">
      <c r="B1124" s="290"/>
      <c r="C1124" s="290"/>
      <c r="D1124" s="290"/>
      <c r="E1124" s="290"/>
    </row>
    <row r="1125" spans="2:5" x14ac:dyDescent="0.25">
      <c r="B1125" s="290"/>
      <c r="C1125" s="290"/>
      <c r="D1125" s="290"/>
      <c r="E1125" s="290"/>
    </row>
    <row r="1126" spans="2:5" x14ac:dyDescent="0.25">
      <c r="B1126" s="290"/>
      <c r="C1126" s="290"/>
      <c r="D1126" s="290"/>
      <c r="E1126" s="290"/>
    </row>
    <row r="1127" spans="2:5" x14ac:dyDescent="0.25">
      <c r="B1127" s="290"/>
      <c r="C1127" s="290"/>
      <c r="D1127" s="290"/>
      <c r="E1127" s="290"/>
    </row>
    <row r="1128" spans="2:5" x14ac:dyDescent="0.25">
      <c r="B1128" s="290"/>
      <c r="C1128" s="290"/>
      <c r="D1128" s="290"/>
      <c r="E1128" s="290"/>
    </row>
    <row r="1129" spans="2:5" x14ac:dyDescent="0.25">
      <c r="B1129" s="290"/>
      <c r="C1129" s="290"/>
      <c r="D1129" s="290"/>
      <c r="E1129" s="290"/>
    </row>
    <row r="1130" spans="2:5" x14ac:dyDescent="0.25">
      <c r="B1130" s="290"/>
      <c r="C1130" s="290"/>
      <c r="D1130" s="290"/>
      <c r="E1130" s="290"/>
    </row>
    <row r="1131" spans="2:5" x14ac:dyDescent="0.25">
      <c r="B1131" s="290"/>
      <c r="C1131" s="290"/>
      <c r="D1131" s="290"/>
      <c r="E1131" s="290"/>
    </row>
    <row r="1132" spans="2:5" x14ac:dyDescent="0.25">
      <c r="B1132" s="290"/>
      <c r="C1132" s="290"/>
      <c r="D1132" s="290"/>
      <c r="E1132" s="290"/>
    </row>
    <row r="1133" spans="2:5" x14ac:dyDescent="0.25">
      <c r="B1133" s="290"/>
      <c r="C1133" s="290"/>
      <c r="D1133" s="290"/>
      <c r="E1133" s="290"/>
    </row>
    <row r="1134" spans="2:5" x14ac:dyDescent="0.25">
      <c r="B1134" s="290"/>
      <c r="C1134" s="290"/>
      <c r="D1134" s="290"/>
      <c r="E1134" s="290"/>
    </row>
    <row r="1135" spans="2:5" x14ac:dyDescent="0.25">
      <c r="B1135" s="290"/>
      <c r="C1135" s="290"/>
      <c r="D1135" s="290"/>
      <c r="E1135" s="290"/>
    </row>
    <row r="1136" spans="2:5" x14ac:dyDescent="0.25">
      <c r="B1136" s="290"/>
      <c r="C1136" s="290"/>
      <c r="D1136" s="290"/>
      <c r="E1136" s="290"/>
    </row>
    <row r="1137" spans="2:5" x14ac:dyDescent="0.25">
      <c r="B1137" s="290"/>
      <c r="C1137" s="290"/>
      <c r="D1137" s="290"/>
      <c r="E1137" s="290"/>
    </row>
    <row r="1138" spans="2:5" x14ac:dyDescent="0.25">
      <c r="B1138" s="290"/>
      <c r="C1138" s="290"/>
      <c r="D1138" s="290"/>
      <c r="E1138" s="290"/>
    </row>
    <row r="1139" spans="2:5" x14ac:dyDescent="0.25">
      <c r="B1139" s="290"/>
      <c r="C1139" s="290"/>
      <c r="D1139" s="290"/>
      <c r="E1139" s="290"/>
    </row>
    <row r="1140" spans="2:5" x14ac:dyDescent="0.25">
      <c r="B1140" s="290"/>
      <c r="C1140" s="290"/>
      <c r="D1140" s="290"/>
      <c r="E1140" s="290"/>
    </row>
    <row r="1141" spans="2:5" x14ac:dyDescent="0.25">
      <c r="B1141" s="290"/>
      <c r="C1141" s="290"/>
      <c r="D1141" s="290"/>
      <c r="E1141" s="290"/>
    </row>
    <row r="1142" spans="2:5" x14ac:dyDescent="0.25">
      <c r="B1142" s="290"/>
      <c r="C1142" s="290"/>
      <c r="D1142" s="290"/>
      <c r="E1142" s="290"/>
    </row>
    <row r="1143" spans="2:5" x14ac:dyDescent="0.25">
      <c r="B1143" s="290"/>
      <c r="C1143" s="290"/>
      <c r="D1143" s="290"/>
      <c r="E1143" s="290"/>
    </row>
    <row r="1144" spans="2:5" x14ac:dyDescent="0.25">
      <c r="B1144" s="290"/>
      <c r="C1144" s="290"/>
      <c r="D1144" s="290"/>
      <c r="E1144" s="290"/>
    </row>
    <row r="1145" spans="2:5" x14ac:dyDescent="0.25">
      <c r="B1145" s="290"/>
      <c r="C1145" s="290"/>
      <c r="D1145" s="290"/>
      <c r="E1145" s="290"/>
    </row>
    <row r="1146" spans="2:5" x14ac:dyDescent="0.25">
      <c r="B1146" s="290"/>
      <c r="C1146" s="290"/>
      <c r="D1146" s="290"/>
      <c r="E1146" s="290"/>
    </row>
    <row r="1147" spans="2:5" x14ac:dyDescent="0.25">
      <c r="B1147" s="290"/>
      <c r="C1147" s="290"/>
      <c r="D1147" s="290"/>
      <c r="E1147" s="290"/>
    </row>
    <row r="1148" spans="2:5" x14ac:dyDescent="0.25">
      <c r="B1148" s="290"/>
      <c r="C1148" s="290"/>
      <c r="D1148" s="290"/>
      <c r="E1148" s="290"/>
    </row>
    <row r="1149" spans="2:5" x14ac:dyDescent="0.25">
      <c r="B1149" s="290"/>
      <c r="C1149" s="290"/>
      <c r="D1149" s="290"/>
      <c r="E1149" s="290"/>
    </row>
    <row r="1150" spans="2:5" x14ac:dyDescent="0.25">
      <c r="B1150" s="290"/>
      <c r="C1150" s="290"/>
      <c r="D1150" s="290"/>
      <c r="E1150" s="290"/>
    </row>
    <row r="1151" spans="2:5" x14ac:dyDescent="0.25">
      <c r="B1151" s="290"/>
      <c r="C1151" s="290"/>
      <c r="D1151" s="290"/>
      <c r="E1151" s="290"/>
    </row>
    <row r="1152" spans="2:5" x14ac:dyDescent="0.25">
      <c r="B1152" s="290"/>
      <c r="C1152" s="290"/>
      <c r="D1152" s="290"/>
      <c r="E1152" s="290"/>
    </row>
    <row r="1153" spans="2:5" x14ac:dyDescent="0.25">
      <c r="B1153" s="290"/>
      <c r="C1153" s="290"/>
      <c r="D1153" s="290"/>
      <c r="E1153" s="290"/>
    </row>
    <row r="1154" spans="2:5" x14ac:dyDescent="0.25">
      <c r="B1154" s="290"/>
      <c r="C1154" s="290"/>
      <c r="D1154" s="290"/>
      <c r="E1154" s="290"/>
    </row>
    <row r="1155" spans="2:5" x14ac:dyDescent="0.25">
      <c r="B1155" s="290"/>
      <c r="C1155" s="290"/>
      <c r="D1155" s="290"/>
      <c r="E1155" s="290"/>
    </row>
    <row r="1156" spans="2:5" x14ac:dyDescent="0.25">
      <c r="B1156" s="290"/>
      <c r="C1156" s="290"/>
      <c r="D1156" s="290"/>
      <c r="E1156" s="290"/>
    </row>
    <row r="1157" spans="2:5" x14ac:dyDescent="0.25">
      <c r="B1157" s="290"/>
      <c r="C1157" s="290"/>
      <c r="D1157" s="290"/>
      <c r="E1157" s="290"/>
    </row>
    <row r="1158" spans="2:5" x14ac:dyDescent="0.25">
      <c r="B1158" s="290"/>
      <c r="C1158" s="290"/>
      <c r="D1158" s="290"/>
      <c r="E1158" s="290"/>
    </row>
    <row r="1159" spans="2:5" x14ac:dyDescent="0.25">
      <c r="B1159" s="290"/>
      <c r="C1159" s="290"/>
      <c r="D1159" s="290"/>
      <c r="E1159" s="290"/>
    </row>
    <row r="1160" spans="2:5" x14ac:dyDescent="0.25">
      <c r="B1160" s="290"/>
      <c r="C1160" s="290"/>
      <c r="D1160" s="290"/>
      <c r="E1160" s="290"/>
    </row>
    <row r="1161" spans="2:5" x14ac:dyDescent="0.25">
      <c r="B1161" s="290"/>
      <c r="C1161" s="290"/>
      <c r="D1161" s="290"/>
      <c r="E1161" s="290"/>
    </row>
    <row r="1162" spans="2:5" x14ac:dyDescent="0.25">
      <c r="B1162" s="290"/>
      <c r="C1162" s="290"/>
      <c r="D1162" s="290"/>
      <c r="E1162" s="290"/>
    </row>
    <row r="1163" spans="2:5" x14ac:dyDescent="0.25">
      <c r="B1163" s="290"/>
      <c r="C1163" s="290"/>
      <c r="D1163" s="290"/>
      <c r="E1163" s="290"/>
    </row>
    <row r="1164" spans="2:5" x14ac:dyDescent="0.25">
      <c r="B1164" s="290"/>
      <c r="C1164" s="290"/>
      <c r="D1164" s="290"/>
      <c r="E1164" s="290"/>
    </row>
    <row r="1165" spans="2:5" x14ac:dyDescent="0.25">
      <c r="B1165" s="290"/>
      <c r="C1165" s="290"/>
      <c r="D1165" s="290"/>
      <c r="E1165" s="290"/>
    </row>
    <row r="1166" spans="2:5" x14ac:dyDescent="0.25">
      <c r="B1166" s="290"/>
      <c r="C1166" s="290"/>
      <c r="D1166" s="290"/>
      <c r="E1166" s="290"/>
    </row>
    <row r="1167" spans="2:5" x14ac:dyDescent="0.25">
      <c r="B1167" s="290"/>
      <c r="C1167" s="290"/>
      <c r="D1167" s="290"/>
      <c r="E1167" s="290"/>
    </row>
    <row r="1168" spans="2:5" x14ac:dyDescent="0.25">
      <c r="B1168" s="290"/>
      <c r="C1168" s="290"/>
      <c r="D1168" s="290"/>
      <c r="E1168" s="290"/>
    </row>
    <row r="1169" spans="2:5" x14ac:dyDescent="0.25">
      <c r="B1169" s="290"/>
      <c r="C1169" s="290"/>
      <c r="D1169" s="290"/>
      <c r="E1169" s="290"/>
    </row>
    <row r="1170" spans="2:5" x14ac:dyDescent="0.25">
      <c r="B1170" s="290"/>
      <c r="C1170" s="290"/>
      <c r="D1170" s="290"/>
      <c r="E1170" s="290"/>
    </row>
    <row r="1171" spans="2:5" x14ac:dyDescent="0.25">
      <c r="B1171" s="290"/>
      <c r="C1171" s="290"/>
      <c r="D1171" s="290"/>
      <c r="E1171" s="290"/>
    </row>
    <row r="1172" spans="2:5" x14ac:dyDescent="0.25">
      <c r="B1172" s="290"/>
      <c r="C1172" s="290"/>
      <c r="D1172" s="290"/>
      <c r="E1172" s="290"/>
    </row>
    <row r="1173" spans="2:5" x14ac:dyDescent="0.25">
      <c r="B1173" s="290"/>
      <c r="C1173" s="290"/>
      <c r="D1173" s="290"/>
      <c r="E1173" s="290"/>
    </row>
    <row r="1174" spans="2:5" x14ac:dyDescent="0.25">
      <c r="B1174" s="290"/>
      <c r="C1174" s="290"/>
      <c r="D1174" s="290"/>
      <c r="E1174" s="290"/>
    </row>
    <row r="1175" spans="2:5" x14ac:dyDescent="0.25">
      <c r="B1175" s="290"/>
      <c r="C1175" s="290"/>
      <c r="D1175" s="290"/>
      <c r="E1175" s="290"/>
    </row>
    <row r="1176" spans="2:5" x14ac:dyDescent="0.25">
      <c r="B1176" s="290"/>
      <c r="C1176" s="290"/>
      <c r="D1176" s="290"/>
      <c r="E1176" s="290"/>
    </row>
    <row r="1177" spans="2:5" x14ac:dyDescent="0.25">
      <c r="B1177" s="290"/>
      <c r="C1177" s="290"/>
      <c r="D1177" s="290"/>
      <c r="E1177" s="290"/>
    </row>
    <row r="1178" spans="2:5" x14ac:dyDescent="0.25">
      <c r="B1178" s="290"/>
      <c r="C1178" s="290"/>
      <c r="D1178" s="290"/>
      <c r="E1178" s="290"/>
    </row>
    <row r="1179" spans="2:5" x14ac:dyDescent="0.25">
      <c r="B1179" s="290"/>
      <c r="C1179" s="290"/>
      <c r="D1179" s="290"/>
      <c r="E1179" s="290"/>
    </row>
    <row r="1180" spans="2:5" x14ac:dyDescent="0.25">
      <c r="B1180" s="290"/>
      <c r="C1180" s="290"/>
      <c r="D1180" s="290"/>
      <c r="E1180" s="290"/>
    </row>
    <row r="1181" spans="2:5" x14ac:dyDescent="0.25">
      <c r="B1181" s="290"/>
      <c r="C1181" s="290"/>
      <c r="D1181" s="290"/>
      <c r="E1181" s="290"/>
    </row>
    <row r="1182" spans="2:5" x14ac:dyDescent="0.25">
      <c r="B1182" s="290"/>
      <c r="C1182" s="290"/>
      <c r="D1182" s="290"/>
      <c r="E1182" s="290"/>
    </row>
    <row r="1183" spans="2:5" x14ac:dyDescent="0.25">
      <c r="B1183" s="290"/>
      <c r="C1183" s="290"/>
      <c r="D1183" s="290"/>
      <c r="E1183" s="290"/>
    </row>
    <row r="1184" spans="2:5" x14ac:dyDescent="0.25">
      <c r="B1184" s="290"/>
      <c r="C1184" s="290"/>
      <c r="D1184" s="290"/>
      <c r="E1184" s="290"/>
    </row>
    <row r="1185" spans="2:5" x14ac:dyDescent="0.25">
      <c r="B1185" s="290"/>
      <c r="C1185" s="290"/>
      <c r="D1185" s="290"/>
      <c r="E1185" s="290"/>
    </row>
    <row r="1186" spans="2:5" x14ac:dyDescent="0.25">
      <c r="B1186" s="290"/>
      <c r="C1186" s="290"/>
      <c r="D1186" s="290"/>
      <c r="E1186" s="290"/>
    </row>
    <row r="1187" spans="2:5" x14ac:dyDescent="0.25">
      <c r="B1187" s="290"/>
      <c r="C1187" s="290"/>
      <c r="D1187" s="290"/>
      <c r="E1187" s="290"/>
    </row>
    <row r="1188" spans="2:5" x14ac:dyDescent="0.25">
      <c r="B1188" s="290"/>
      <c r="C1188" s="290"/>
      <c r="D1188" s="290"/>
      <c r="E1188" s="290"/>
    </row>
    <row r="1189" spans="2:5" x14ac:dyDescent="0.25">
      <c r="B1189" s="290"/>
      <c r="C1189" s="290"/>
      <c r="D1189" s="290"/>
      <c r="E1189" s="290"/>
    </row>
    <row r="1190" spans="2:5" x14ac:dyDescent="0.25">
      <c r="B1190" s="290"/>
      <c r="C1190" s="290"/>
      <c r="D1190" s="290"/>
      <c r="E1190" s="290"/>
    </row>
    <row r="1191" spans="2:5" x14ac:dyDescent="0.25">
      <c r="B1191" s="290"/>
      <c r="C1191" s="290"/>
      <c r="D1191" s="290"/>
      <c r="E1191" s="290"/>
    </row>
    <row r="1192" spans="2:5" x14ac:dyDescent="0.25">
      <c r="B1192" s="290"/>
      <c r="C1192" s="290"/>
      <c r="D1192" s="290"/>
      <c r="E1192" s="290"/>
    </row>
    <row r="1193" spans="2:5" x14ac:dyDescent="0.25">
      <c r="B1193" s="290"/>
      <c r="C1193" s="290"/>
      <c r="D1193" s="290"/>
      <c r="E1193" s="290"/>
    </row>
    <row r="1194" spans="2:5" x14ac:dyDescent="0.25">
      <c r="B1194" s="290"/>
      <c r="C1194" s="290"/>
      <c r="D1194" s="290"/>
      <c r="E1194" s="290"/>
    </row>
    <row r="1195" spans="2:5" x14ac:dyDescent="0.25">
      <c r="B1195" s="290"/>
      <c r="C1195" s="290"/>
      <c r="D1195" s="290"/>
      <c r="E1195" s="290"/>
    </row>
    <row r="1196" spans="2:5" x14ac:dyDescent="0.25">
      <c r="B1196" s="290"/>
      <c r="C1196" s="290"/>
      <c r="D1196" s="290"/>
      <c r="E1196" s="290"/>
    </row>
    <row r="1197" spans="2:5" x14ac:dyDescent="0.25">
      <c r="B1197" s="290"/>
      <c r="C1197" s="290"/>
      <c r="D1197" s="290"/>
      <c r="E1197" s="290"/>
    </row>
    <row r="1198" spans="2:5" x14ac:dyDescent="0.25">
      <c r="B1198" s="290"/>
      <c r="C1198" s="290"/>
      <c r="D1198" s="290"/>
      <c r="E1198" s="290"/>
    </row>
    <row r="1199" spans="2:5" x14ac:dyDescent="0.25">
      <c r="B1199" s="290"/>
      <c r="C1199" s="290"/>
      <c r="D1199" s="290"/>
      <c r="E1199" s="290"/>
    </row>
    <row r="1200" spans="2:5" x14ac:dyDescent="0.25">
      <c r="B1200" s="290"/>
      <c r="C1200" s="290"/>
      <c r="D1200" s="290"/>
      <c r="E1200" s="290"/>
    </row>
    <row r="1201" spans="2:5" x14ac:dyDescent="0.25">
      <c r="B1201" s="290"/>
      <c r="C1201" s="290"/>
      <c r="D1201" s="290"/>
      <c r="E1201" s="290"/>
    </row>
    <row r="1202" spans="2:5" x14ac:dyDescent="0.25">
      <c r="B1202" s="290"/>
      <c r="C1202" s="290"/>
      <c r="D1202" s="290"/>
      <c r="E1202" s="290"/>
    </row>
    <row r="1203" spans="2:5" x14ac:dyDescent="0.25">
      <c r="B1203" s="290"/>
      <c r="C1203" s="290"/>
      <c r="D1203" s="290"/>
      <c r="E1203" s="290"/>
    </row>
    <row r="1204" spans="2:5" x14ac:dyDescent="0.25">
      <c r="B1204" s="290"/>
      <c r="C1204" s="290"/>
      <c r="D1204" s="290"/>
      <c r="E1204" s="290"/>
    </row>
    <row r="1205" spans="2:5" x14ac:dyDescent="0.25">
      <c r="B1205" s="290"/>
      <c r="C1205" s="290"/>
      <c r="D1205" s="290"/>
      <c r="E1205" s="290"/>
    </row>
    <row r="1206" spans="2:5" x14ac:dyDescent="0.25">
      <c r="B1206" s="290"/>
      <c r="C1206" s="290"/>
      <c r="D1206" s="290"/>
      <c r="E1206" s="290"/>
    </row>
    <row r="1207" spans="2:5" x14ac:dyDescent="0.25">
      <c r="B1207" s="290"/>
      <c r="C1207" s="290"/>
      <c r="D1207" s="290"/>
      <c r="E1207" s="290"/>
    </row>
    <row r="1208" spans="2:5" x14ac:dyDescent="0.25">
      <c r="B1208" s="290"/>
      <c r="C1208" s="290"/>
      <c r="D1208" s="290"/>
      <c r="E1208" s="290"/>
    </row>
    <row r="1209" spans="2:5" x14ac:dyDescent="0.25">
      <c r="B1209" s="290"/>
      <c r="C1209" s="290"/>
      <c r="D1209" s="290"/>
      <c r="E1209" s="290"/>
    </row>
    <row r="1210" spans="2:5" x14ac:dyDescent="0.25">
      <c r="B1210" s="290"/>
      <c r="C1210" s="290"/>
      <c r="D1210" s="290"/>
      <c r="E1210" s="290"/>
    </row>
    <row r="1211" spans="2:5" x14ac:dyDescent="0.25">
      <c r="B1211" s="290"/>
      <c r="C1211" s="290"/>
      <c r="D1211" s="290"/>
      <c r="E1211" s="290"/>
    </row>
    <row r="1212" spans="2:5" x14ac:dyDescent="0.25">
      <c r="B1212" s="290"/>
      <c r="C1212" s="290"/>
      <c r="D1212" s="290"/>
      <c r="E1212" s="290"/>
    </row>
    <row r="1213" spans="2:5" x14ac:dyDescent="0.25">
      <c r="B1213" s="290"/>
      <c r="C1213" s="290"/>
      <c r="D1213" s="290"/>
      <c r="E1213" s="290"/>
    </row>
    <row r="1214" spans="2:5" x14ac:dyDescent="0.25">
      <c r="B1214" s="290"/>
      <c r="C1214" s="290"/>
      <c r="D1214" s="290"/>
      <c r="E1214" s="290"/>
    </row>
    <row r="1215" spans="2:5" x14ac:dyDescent="0.25">
      <c r="B1215" s="290"/>
      <c r="C1215" s="290"/>
      <c r="D1215" s="290"/>
      <c r="E1215" s="290"/>
    </row>
    <row r="1216" spans="2:5" x14ac:dyDescent="0.25">
      <c r="B1216" s="290"/>
      <c r="C1216" s="290"/>
      <c r="D1216" s="290"/>
      <c r="E1216" s="290"/>
    </row>
    <row r="1217" spans="2:5" x14ac:dyDescent="0.25">
      <c r="B1217" s="290"/>
      <c r="C1217" s="290"/>
      <c r="D1217" s="290"/>
      <c r="E1217" s="290"/>
    </row>
    <row r="1218" spans="2:5" x14ac:dyDescent="0.25">
      <c r="B1218" s="290"/>
      <c r="C1218" s="290"/>
      <c r="D1218" s="290"/>
      <c r="E1218" s="290"/>
    </row>
    <row r="1219" spans="2:5" x14ac:dyDescent="0.25">
      <c r="B1219" s="290"/>
      <c r="C1219" s="290"/>
      <c r="D1219" s="290"/>
      <c r="E1219" s="290"/>
    </row>
    <row r="1220" spans="2:5" x14ac:dyDescent="0.25">
      <c r="B1220" s="290"/>
      <c r="C1220" s="290"/>
      <c r="D1220" s="290"/>
      <c r="E1220" s="290"/>
    </row>
    <row r="1221" spans="2:5" x14ac:dyDescent="0.25">
      <c r="B1221" s="290"/>
      <c r="C1221" s="290"/>
      <c r="D1221" s="290"/>
      <c r="E1221" s="290"/>
    </row>
    <row r="1222" spans="2:5" x14ac:dyDescent="0.25">
      <c r="B1222" s="290"/>
      <c r="C1222" s="290"/>
      <c r="D1222" s="290"/>
      <c r="E1222" s="290"/>
    </row>
    <row r="1223" spans="2:5" x14ac:dyDescent="0.25">
      <c r="B1223" s="290"/>
      <c r="C1223" s="290"/>
      <c r="D1223" s="290"/>
      <c r="E1223" s="290"/>
    </row>
    <row r="1224" spans="2:5" x14ac:dyDescent="0.25">
      <c r="B1224" s="290"/>
      <c r="C1224" s="290"/>
      <c r="D1224" s="290"/>
      <c r="E1224" s="290"/>
    </row>
    <row r="1225" spans="2:5" x14ac:dyDescent="0.25">
      <c r="B1225" s="290"/>
      <c r="C1225" s="290"/>
      <c r="D1225" s="290"/>
      <c r="E1225" s="290"/>
    </row>
    <row r="1226" spans="2:5" x14ac:dyDescent="0.25">
      <c r="B1226" s="290"/>
      <c r="C1226" s="290"/>
      <c r="D1226" s="290"/>
      <c r="E1226" s="290"/>
    </row>
    <row r="1227" spans="2:5" x14ac:dyDescent="0.25">
      <c r="B1227" s="290"/>
      <c r="C1227" s="290"/>
      <c r="D1227" s="290"/>
      <c r="E1227" s="290"/>
    </row>
    <row r="1228" spans="2:5" x14ac:dyDescent="0.25">
      <c r="B1228" s="290"/>
      <c r="C1228" s="290"/>
      <c r="D1228" s="290"/>
      <c r="E1228" s="290"/>
    </row>
    <row r="1229" spans="2:5" x14ac:dyDescent="0.25">
      <c r="B1229" s="290"/>
      <c r="C1229" s="290"/>
      <c r="D1229" s="290"/>
      <c r="E1229" s="290"/>
    </row>
    <row r="1230" spans="2:5" x14ac:dyDescent="0.25">
      <c r="B1230" s="290"/>
      <c r="C1230" s="290"/>
      <c r="D1230" s="290"/>
      <c r="E1230" s="290"/>
    </row>
    <row r="1231" spans="2:5" x14ac:dyDescent="0.25">
      <c r="B1231" s="290"/>
      <c r="C1231" s="290"/>
      <c r="D1231" s="290"/>
      <c r="E1231" s="290"/>
    </row>
    <row r="1232" spans="2:5" x14ac:dyDescent="0.25">
      <c r="B1232" s="290"/>
      <c r="C1232" s="290"/>
      <c r="D1232" s="290"/>
      <c r="E1232" s="290"/>
    </row>
    <row r="1233" spans="2:5" x14ac:dyDescent="0.25">
      <c r="B1233" s="290"/>
      <c r="C1233" s="290"/>
      <c r="D1233" s="290"/>
      <c r="E1233" s="290"/>
    </row>
    <row r="1234" spans="2:5" x14ac:dyDescent="0.25">
      <c r="B1234" s="290"/>
      <c r="C1234" s="290"/>
      <c r="D1234" s="290"/>
      <c r="E1234" s="290"/>
    </row>
    <row r="1235" spans="2:5" x14ac:dyDescent="0.25">
      <c r="B1235" s="290"/>
      <c r="C1235" s="290"/>
      <c r="D1235" s="290"/>
      <c r="E1235" s="290"/>
    </row>
    <row r="1236" spans="2:5" x14ac:dyDescent="0.25">
      <c r="B1236" s="290"/>
      <c r="C1236" s="290"/>
      <c r="D1236" s="290"/>
      <c r="E1236" s="290"/>
    </row>
    <row r="1237" spans="2:5" x14ac:dyDescent="0.25">
      <c r="B1237" s="290"/>
      <c r="C1237" s="290"/>
      <c r="D1237" s="290"/>
      <c r="E1237" s="290"/>
    </row>
    <row r="1238" spans="2:5" x14ac:dyDescent="0.25">
      <c r="B1238" s="290"/>
      <c r="C1238" s="290"/>
      <c r="D1238" s="290"/>
      <c r="E1238" s="290"/>
    </row>
    <row r="1239" spans="2:5" x14ac:dyDescent="0.25">
      <c r="B1239" s="290"/>
      <c r="C1239" s="290"/>
      <c r="D1239" s="290"/>
      <c r="E1239" s="290"/>
    </row>
    <row r="1240" spans="2:5" x14ac:dyDescent="0.25">
      <c r="B1240" s="290"/>
      <c r="C1240" s="290"/>
      <c r="D1240" s="290"/>
      <c r="E1240" s="290"/>
    </row>
    <row r="1241" spans="2:5" x14ac:dyDescent="0.25">
      <c r="B1241" s="290"/>
      <c r="C1241" s="290"/>
      <c r="D1241" s="290"/>
      <c r="E1241" s="290"/>
    </row>
    <row r="1242" spans="2:5" x14ac:dyDescent="0.25">
      <c r="B1242" s="290"/>
      <c r="C1242" s="290"/>
      <c r="D1242" s="290"/>
      <c r="E1242" s="290"/>
    </row>
    <row r="1243" spans="2:5" x14ac:dyDescent="0.25">
      <c r="B1243" s="290"/>
      <c r="C1243" s="290"/>
      <c r="D1243" s="290"/>
      <c r="E1243" s="290"/>
    </row>
    <row r="1244" spans="2:5" x14ac:dyDescent="0.25">
      <c r="B1244" s="290"/>
      <c r="C1244" s="290"/>
      <c r="D1244" s="290"/>
      <c r="E1244" s="290"/>
    </row>
    <row r="1245" spans="2:5" x14ac:dyDescent="0.25">
      <c r="B1245" s="290"/>
      <c r="C1245" s="290"/>
      <c r="D1245" s="290"/>
      <c r="E1245" s="290"/>
    </row>
    <row r="1246" spans="2:5" x14ac:dyDescent="0.25">
      <c r="B1246" s="290"/>
      <c r="C1246" s="290"/>
      <c r="D1246" s="290"/>
      <c r="E1246" s="290"/>
    </row>
    <row r="1247" spans="2:5" x14ac:dyDescent="0.25">
      <c r="B1247" s="290"/>
      <c r="C1247" s="290"/>
      <c r="D1247" s="290"/>
      <c r="E1247" s="290"/>
    </row>
    <row r="1248" spans="2:5" x14ac:dyDescent="0.25">
      <c r="B1248" s="290"/>
      <c r="C1248" s="290"/>
      <c r="D1248" s="290"/>
      <c r="E1248" s="290"/>
    </row>
    <row r="1249" spans="2:5" x14ac:dyDescent="0.25">
      <c r="B1249" s="290"/>
      <c r="C1249" s="290"/>
      <c r="D1249" s="290"/>
      <c r="E1249" s="290"/>
    </row>
    <row r="1250" spans="2:5" x14ac:dyDescent="0.25">
      <c r="B1250" s="290"/>
      <c r="C1250" s="290"/>
      <c r="D1250" s="290"/>
      <c r="E1250" s="290"/>
    </row>
    <row r="1251" spans="2:5" x14ac:dyDescent="0.25">
      <c r="B1251" s="290"/>
      <c r="C1251" s="290"/>
      <c r="D1251" s="290"/>
      <c r="E1251" s="290"/>
    </row>
    <row r="1252" spans="2:5" x14ac:dyDescent="0.25">
      <c r="B1252" s="290"/>
      <c r="C1252" s="290"/>
      <c r="D1252" s="290"/>
      <c r="E1252" s="290"/>
    </row>
    <row r="1253" spans="2:5" x14ac:dyDescent="0.25">
      <c r="B1253" s="290"/>
      <c r="C1253" s="290"/>
      <c r="D1253" s="290"/>
      <c r="E1253" s="290"/>
    </row>
    <row r="1254" spans="2:5" x14ac:dyDescent="0.25">
      <c r="B1254" s="290"/>
      <c r="C1254" s="290"/>
      <c r="D1254" s="290"/>
      <c r="E1254" s="290"/>
    </row>
    <row r="1255" spans="2:5" x14ac:dyDescent="0.25">
      <c r="B1255" s="290"/>
      <c r="C1255" s="290"/>
      <c r="D1255" s="290"/>
      <c r="E1255" s="290"/>
    </row>
    <row r="1256" spans="2:5" x14ac:dyDescent="0.25">
      <c r="B1256" s="290"/>
      <c r="C1256" s="290"/>
      <c r="D1256" s="290"/>
      <c r="E1256" s="290"/>
    </row>
    <row r="1257" spans="2:5" x14ac:dyDescent="0.25">
      <c r="B1257" s="290"/>
      <c r="C1257" s="290"/>
      <c r="D1257" s="290"/>
      <c r="E1257" s="290"/>
    </row>
    <row r="1258" spans="2:5" x14ac:dyDescent="0.25">
      <c r="B1258" s="290"/>
      <c r="C1258" s="290"/>
      <c r="D1258" s="290"/>
      <c r="E1258" s="290"/>
    </row>
    <row r="1259" spans="2:5" x14ac:dyDescent="0.25">
      <c r="B1259" s="290"/>
      <c r="C1259" s="290"/>
      <c r="D1259" s="290"/>
      <c r="E1259" s="290"/>
    </row>
    <row r="1260" spans="2:5" x14ac:dyDescent="0.25">
      <c r="B1260" s="290"/>
      <c r="C1260" s="290"/>
      <c r="D1260" s="290"/>
      <c r="E1260" s="290"/>
    </row>
    <row r="1261" spans="2:5" x14ac:dyDescent="0.25">
      <c r="B1261" s="290"/>
      <c r="C1261" s="290"/>
      <c r="D1261" s="290"/>
      <c r="E1261" s="290"/>
    </row>
    <row r="1262" spans="2:5" x14ac:dyDescent="0.25">
      <c r="B1262" s="290"/>
      <c r="C1262" s="290"/>
      <c r="D1262" s="290"/>
      <c r="E1262" s="290"/>
    </row>
    <row r="1263" spans="2:5" x14ac:dyDescent="0.25">
      <c r="B1263" s="290"/>
      <c r="C1263" s="290"/>
      <c r="D1263" s="290"/>
      <c r="E1263" s="290"/>
    </row>
    <row r="1264" spans="2:5" x14ac:dyDescent="0.25">
      <c r="B1264" s="290"/>
      <c r="C1264" s="290"/>
      <c r="D1264" s="290"/>
      <c r="E1264" s="290"/>
    </row>
    <row r="1265" spans="2:5" x14ac:dyDescent="0.25">
      <c r="B1265" s="290"/>
      <c r="C1265" s="290"/>
      <c r="D1265" s="290"/>
      <c r="E1265" s="290"/>
    </row>
    <row r="1266" spans="2:5" x14ac:dyDescent="0.25">
      <c r="B1266" s="290"/>
      <c r="C1266" s="290"/>
      <c r="D1266" s="290"/>
      <c r="E1266" s="290"/>
    </row>
    <row r="1267" spans="2:5" x14ac:dyDescent="0.25">
      <c r="B1267" s="290"/>
      <c r="C1267" s="290"/>
      <c r="D1267" s="290"/>
      <c r="E1267" s="290"/>
    </row>
    <row r="1268" spans="2:5" x14ac:dyDescent="0.25">
      <c r="B1268" s="290"/>
      <c r="C1268" s="290"/>
      <c r="D1268" s="290"/>
      <c r="E1268" s="290"/>
    </row>
    <row r="1269" spans="2:5" x14ac:dyDescent="0.25">
      <c r="B1269" s="290"/>
      <c r="C1269" s="290"/>
      <c r="D1269" s="290"/>
      <c r="E1269" s="290"/>
    </row>
    <row r="1270" spans="2:5" x14ac:dyDescent="0.25">
      <c r="B1270" s="290"/>
      <c r="C1270" s="290"/>
      <c r="D1270" s="290"/>
      <c r="E1270" s="290"/>
    </row>
    <row r="1271" spans="2:5" x14ac:dyDescent="0.25">
      <c r="B1271" s="290"/>
      <c r="C1271" s="290"/>
      <c r="D1271" s="290"/>
      <c r="E1271" s="290"/>
    </row>
    <row r="1272" spans="2:5" x14ac:dyDescent="0.25">
      <c r="B1272" s="290"/>
      <c r="C1272" s="290"/>
      <c r="D1272" s="290"/>
      <c r="E1272" s="290"/>
    </row>
    <row r="1273" spans="2:5" x14ac:dyDescent="0.25">
      <c r="B1273" s="290"/>
      <c r="C1273" s="290"/>
      <c r="D1273" s="290"/>
      <c r="E1273" s="290"/>
    </row>
    <row r="1274" spans="2:5" x14ac:dyDescent="0.25">
      <c r="B1274" s="290"/>
      <c r="C1274" s="290"/>
      <c r="D1274" s="290"/>
      <c r="E1274" s="290"/>
    </row>
    <row r="1275" spans="2:5" x14ac:dyDescent="0.25">
      <c r="B1275" s="290"/>
      <c r="C1275" s="290"/>
      <c r="D1275" s="290"/>
      <c r="E1275" s="290"/>
    </row>
    <row r="1276" spans="2:5" x14ac:dyDescent="0.25">
      <c r="B1276" s="290"/>
      <c r="C1276" s="290"/>
      <c r="D1276" s="290"/>
      <c r="E1276" s="290"/>
    </row>
    <row r="1277" spans="2:5" x14ac:dyDescent="0.25">
      <c r="B1277" s="290"/>
      <c r="C1277" s="290"/>
      <c r="D1277" s="290"/>
      <c r="E1277" s="290"/>
    </row>
    <row r="1278" spans="2:5" x14ac:dyDescent="0.25">
      <c r="B1278" s="290"/>
      <c r="C1278" s="290"/>
      <c r="D1278" s="290"/>
      <c r="E1278" s="290"/>
    </row>
    <row r="1279" spans="2:5" x14ac:dyDescent="0.25">
      <c r="B1279" s="290"/>
      <c r="C1279" s="290"/>
      <c r="D1279" s="290"/>
      <c r="E1279" s="290"/>
    </row>
    <row r="1280" spans="2:5" x14ac:dyDescent="0.25">
      <c r="B1280" s="290"/>
      <c r="C1280" s="290"/>
      <c r="D1280" s="290"/>
      <c r="E1280" s="290"/>
    </row>
    <row r="1281" spans="2:5" x14ac:dyDescent="0.25">
      <c r="B1281" s="290"/>
      <c r="C1281" s="290"/>
      <c r="D1281" s="290"/>
      <c r="E1281" s="290"/>
    </row>
    <row r="1282" spans="2:5" x14ac:dyDescent="0.25">
      <c r="B1282" s="290"/>
      <c r="C1282" s="290"/>
      <c r="D1282" s="290"/>
      <c r="E1282" s="290"/>
    </row>
    <row r="1283" spans="2:5" x14ac:dyDescent="0.25">
      <c r="B1283" s="290"/>
      <c r="C1283" s="290"/>
      <c r="D1283" s="290"/>
      <c r="E1283" s="290"/>
    </row>
    <row r="1284" spans="2:5" x14ac:dyDescent="0.25">
      <c r="B1284" s="290"/>
      <c r="C1284" s="290"/>
      <c r="D1284" s="290"/>
      <c r="E1284" s="290"/>
    </row>
    <row r="1285" spans="2:5" x14ac:dyDescent="0.25">
      <c r="B1285" s="290"/>
      <c r="C1285" s="290"/>
      <c r="D1285" s="290"/>
      <c r="E1285" s="290"/>
    </row>
    <row r="1286" spans="2:5" x14ac:dyDescent="0.25">
      <c r="B1286" s="290"/>
      <c r="C1286" s="290"/>
      <c r="D1286" s="290"/>
      <c r="E1286" s="290"/>
    </row>
    <row r="1287" spans="2:5" x14ac:dyDescent="0.25">
      <c r="B1287" s="290"/>
      <c r="C1287" s="290"/>
      <c r="D1287" s="290"/>
      <c r="E1287" s="290"/>
    </row>
    <row r="1288" spans="2:5" x14ac:dyDescent="0.25">
      <c r="B1288" s="290"/>
      <c r="C1288" s="290"/>
      <c r="D1288" s="290"/>
      <c r="E1288" s="290"/>
    </row>
    <row r="1289" spans="2:5" x14ac:dyDescent="0.25">
      <c r="B1289" s="290"/>
      <c r="C1289" s="290"/>
      <c r="D1289" s="290"/>
      <c r="E1289" s="290"/>
    </row>
    <row r="1290" spans="2:5" x14ac:dyDescent="0.25">
      <c r="B1290" s="290"/>
      <c r="C1290" s="290"/>
      <c r="D1290" s="290"/>
      <c r="E1290" s="290"/>
    </row>
    <row r="1291" spans="2:5" x14ac:dyDescent="0.25">
      <c r="B1291" s="290"/>
      <c r="C1291" s="290"/>
      <c r="D1291" s="290"/>
      <c r="E1291" s="290"/>
    </row>
    <row r="1292" spans="2:5" x14ac:dyDescent="0.25">
      <c r="B1292" s="290"/>
      <c r="C1292" s="290"/>
      <c r="D1292" s="290"/>
      <c r="E1292" s="290"/>
    </row>
    <row r="1293" spans="2:5" x14ac:dyDescent="0.25">
      <c r="B1293" s="290"/>
      <c r="C1293" s="290"/>
      <c r="D1293" s="290"/>
      <c r="E1293" s="290"/>
    </row>
    <row r="1294" spans="2:5" x14ac:dyDescent="0.25">
      <c r="B1294" s="290"/>
      <c r="C1294" s="290"/>
      <c r="D1294" s="290"/>
      <c r="E1294" s="290"/>
    </row>
    <row r="1295" spans="2:5" x14ac:dyDescent="0.25">
      <c r="B1295" s="290"/>
      <c r="C1295" s="290"/>
      <c r="D1295" s="290"/>
      <c r="E1295" s="290"/>
    </row>
    <row r="1296" spans="2:5" x14ac:dyDescent="0.25">
      <c r="B1296" s="290"/>
      <c r="C1296" s="290"/>
      <c r="D1296" s="290"/>
      <c r="E1296" s="290"/>
    </row>
    <row r="1297" spans="2:5" x14ac:dyDescent="0.25">
      <c r="B1297" s="290"/>
      <c r="C1297" s="290"/>
      <c r="D1297" s="290"/>
      <c r="E1297" s="290"/>
    </row>
    <row r="1298" spans="2:5" x14ac:dyDescent="0.25">
      <c r="B1298" s="290"/>
      <c r="C1298" s="290"/>
      <c r="D1298" s="290"/>
      <c r="E1298" s="290"/>
    </row>
    <row r="1299" spans="2:5" x14ac:dyDescent="0.25">
      <c r="B1299" s="290"/>
      <c r="C1299" s="290"/>
      <c r="D1299" s="290"/>
      <c r="E1299" s="290"/>
    </row>
    <row r="1300" spans="2:5" x14ac:dyDescent="0.25">
      <c r="B1300" s="290"/>
      <c r="C1300" s="290"/>
      <c r="D1300" s="290"/>
      <c r="E1300" s="290"/>
    </row>
    <row r="1301" spans="2:5" x14ac:dyDescent="0.25">
      <c r="B1301" s="290"/>
      <c r="C1301" s="290"/>
      <c r="D1301" s="290"/>
      <c r="E1301" s="290"/>
    </row>
    <row r="1302" spans="2:5" x14ac:dyDescent="0.25">
      <c r="B1302" s="290"/>
      <c r="C1302" s="290"/>
      <c r="D1302" s="290"/>
      <c r="E1302" s="290"/>
    </row>
    <row r="1303" spans="2:5" x14ac:dyDescent="0.25">
      <c r="B1303" s="290"/>
      <c r="C1303" s="290"/>
      <c r="D1303" s="290"/>
      <c r="E1303" s="290"/>
    </row>
    <row r="1304" spans="2:5" x14ac:dyDescent="0.25">
      <c r="B1304" s="290"/>
      <c r="C1304" s="290"/>
      <c r="D1304" s="290"/>
      <c r="E1304" s="290"/>
    </row>
    <row r="1305" spans="2:5" x14ac:dyDescent="0.25">
      <c r="B1305" s="290"/>
      <c r="C1305" s="290"/>
      <c r="D1305" s="290"/>
      <c r="E1305" s="290"/>
    </row>
    <row r="1306" spans="2:5" x14ac:dyDescent="0.25">
      <c r="B1306" s="290"/>
      <c r="C1306" s="290"/>
      <c r="D1306" s="290"/>
      <c r="E1306" s="290"/>
    </row>
    <row r="1307" spans="2:5" x14ac:dyDescent="0.25">
      <c r="B1307" s="290"/>
      <c r="C1307" s="290"/>
      <c r="D1307" s="290"/>
      <c r="E1307" s="290"/>
    </row>
    <row r="1308" spans="2:5" x14ac:dyDescent="0.25">
      <c r="B1308" s="290"/>
      <c r="C1308" s="290"/>
      <c r="D1308" s="290"/>
      <c r="E1308" s="290"/>
    </row>
    <row r="1309" spans="2:5" x14ac:dyDescent="0.25">
      <c r="B1309" s="290"/>
      <c r="C1309" s="290"/>
      <c r="D1309" s="290"/>
      <c r="E1309" s="290"/>
    </row>
    <row r="1310" spans="2:5" x14ac:dyDescent="0.25">
      <c r="B1310" s="290"/>
      <c r="C1310" s="290"/>
      <c r="D1310" s="290"/>
      <c r="E1310" s="290"/>
    </row>
    <row r="1311" spans="2:5" x14ac:dyDescent="0.25">
      <c r="B1311" s="290"/>
      <c r="C1311" s="290"/>
      <c r="D1311" s="290"/>
      <c r="E1311" s="290"/>
    </row>
    <row r="1312" spans="2:5" x14ac:dyDescent="0.25">
      <c r="B1312" s="290"/>
      <c r="C1312" s="290"/>
      <c r="D1312" s="290"/>
      <c r="E1312" s="290"/>
    </row>
    <row r="1313" spans="2:5" x14ac:dyDescent="0.25">
      <c r="B1313" s="290"/>
      <c r="C1313" s="290"/>
      <c r="D1313" s="290"/>
      <c r="E1313" s="290"/>
    </row>
    <row r="1314" spans="2:5" x14ac:dyDescent="0.25">
      <c r="B1314" s="290"/>
      <c r="C1314" s="290"/>
      <c r="D1314" s="290"/>
      <c r="E1314" s="290"/>
    </row>
    <row r="1315" spans="2:5" x14ac:dyDescent="0.25">
      <c r="B1315" s="290"/>
      <c r="C1315" s="290"/>
      <c r="D1315" s="290"/>
      <c r="E1315" s="290"/>
    </row>
    <row r="1316" spans="2:5" x14ac:dyDescent="0.25">
      <c r="B1316" s="290"/>
      <c r="C1316" s="290"/>
      <c r="D1316" s="290"/>
      <c r="E1316" s="290"/>
    </row>
    <row r="1317" spans="2:5" x14ac:dyDescent="0.25">
      <c r="B1317" s="290"/>
      <c r="C1317" s="290"/>
      <c r="D1317" s="290"/>
      <c r="E1317" s="290"/>
    </row>
    <row r="1318" spans="2:5" x14ac:dyDescent="0.25">
      <c r="B1318" s="290"/>
      <c r="C1318" s="290"/>
      <c r="D1318" s="290"/>
      <c r="E1318" s="290"/>
    </row>
    <row r="1319" spans="2:5" x14ac:dyDescent="0.25">
      <c r="B1319" s="290"/>
      <c r="C1319" s="290"/>
      <c r="D1319" s="290"/>
      <c r="E1319" s="290"/>
    </row>
    <row r="1320" spans="2:5" x14ac:dyDescent="0.25">
      <c r="B1320" s="290"/>
      <c r="C1320" s="290"/>
      <c r="D1320" s="290"/>
      <c r="E1320" s="290"/>
    </row>
    <row r="1321" spans="2:5" x14ac:dyDescent="0.25">
      <c r="B1321" s="290"/>
      <c r="C1321" s="290"/>
      <c r="D1321" s="290"/>
      <c r="E1321" s="290"/>
    </row>
    <row r="1322" spans="2:5" x14ac:dyDescent="0.25">
      <c r="B1322" s="290"/>
      <c r="C1322" s="290"/>
      <c r="D1322" s="290"/>
      <c r="E1322" s="290"/>
    </row>
    <row r="1323" spans="2:5" x14ac:dyDescent="0.25">
      <c r="B1323" s="290"/>
      <c r="C1323" s="290"/>
      <c r="D1323" s="290"/>
      <c r="E1323" s="290"/>
    </row>
    <row r="1324" spans="2:5" x14ac:dyDescent="0.25">
      <c r="B1324" s="290"/>
      <c r="C1324" s="290"/>
      <c r="D1324" s="290"/>
      <c r="E1324" s="290"/>
    </row>
    <row r="1325" spans="2:5" x14ac:dyDescent="0.25">
      <c r="B1325" s="290"/>
      <c r="C1325" s="290"/>
      <c r="D1325" s="290"/>
      <c r="E1325" s="290"/>
    </row>
    <row r="1326" spans="2:5" x14ac:dyDescent="0.25">
      <c r="B1326" s="290"/>
      <c r="C1326" s="290"/>
      <c r="D1326" s="290"/>
      <c r="E1326" s="290"/>
    </row>
    <row r="1327" spans="2:5" x14ac:dyDescent="0.25">
      <c r="B1327" s="290"/>
      <c r="C1327" s="290"/>
      <c r="D1327" s="290"/>
      <c r="E1327" s="290"/>
    </row>
    <row r="1328" spans="2:5" x14ac:dyDescent="0.25">
      <c r="B1328" s="290"/>
      <c r="C1328" s="290"/>
      <c r="D1328" s="290"/>
      <c r="E1328" s="290"/>
    </row>
    <row r="1329" spans="2:5" x14ac:dyDescent="0.25">
      <c r="B1329" s="290"/>
      <c r="C1329" s="290"/>
      <c r="D1329" s="290"/>
      <c r="E1329" s="290"/>
    </row>
    <row r="1330" spans="2:5" x14ac:dyDescent="0.25">
      <c r="B1330" s="290"/>
      <c r="C1330" s="290"/>
      <c r="D1330" s="290"/>
      <c r="E1330" s="290"/>
    </row>
    <row r="1331" spans="2:5" x14ac:dyDescent="0.25">
      <c r="B1331" s="290"/>
      <c r="C1331" s="290"/>
      <c r="D1331" s="290"/>
      <c r="E1331" s="290"/>
    </row>
    <row r="1332" spans="2:5" x14ac:dyDescent="0.25">
      <c r="B1332" s="290"/>
      <c r="C1332" s="290"/>
      <c r="D1332" s="290"/>
      <c r="E1332" s="290"/>
    </row>
    <row r="1333" spans="2:5" x14ac:dyDescent="0.25">
      <c r="B1333" s="290"/>
      <c r="C1333" s="290"/>
      <c r="D1333" s="290"/>
      <c r="E1333" s="290"/>
    </row>
    <row r="1334" spans="2:5" x14ac:dyDescent="0.25">
      <c r="B1334" s="290"/>
      <c r="C1334" s="290"/>
      <c r="D1334" s="290"/>
      <c r="E1334" s="290"/>
    </row>
    <row r="1335" spans="2:5" x14ac:dyDescent="0.25">
      <c r="B1335" s="290"/>
      <c r="C1335" s="290"/>
      <c r="D1335" s="290"/>
      <c r="E1335" s="290"/>
    </row>
    <row r="1336" spans="2:5" x14ac:dyDescent="0.25">
      <c r="B1336" s="290"/>
      <c r="C1336" s="290"/>
      <c r="D1336" s="290"/>
      <c r="E1336" s="290"/>
    </row>
    <row r="1337" spans="2:5" x14ac:dyDescent="0.25">
      <c r="B1337" s="290"/>
      <c r="C1337" s="290"/>
      <c r="D1337" s="290"/>
      <c r="E1337" s="290"/>
    </row>
    <row r="1338" spans="2:5" x14ac:dyDescent="0.25">
      <c r="B1338" s="290"/>
      <c r="C1338" s="290"/>
      <c r="D1338" s="290"/>
      <c r="E1338" s="290"/>
    </row>
    <row r="1339" spans="2:5" x14ac:dyDescent="0.25">
      <c r="B1339" s="290"/>
      <c r="C1339" s="290"/>
      <c r="D1339" s="290"/>
      <c r="E1339" s="290"/>
    </row>
    <row r="1340" spans="2:5" x14ac:dyDescent="0.25">
      <c r="B1340" s="290"/>
      <c r="C1340" s="290"/>
      <c r="D1340" s="290"/>
      <c r="E1340" s="290"/>
    </row>
    <row r="1341" spans="2:5" x14ac:dyDescent="0.25">
      <c r="B1341" s="290"/>
      <c r="C1341" s="290"/>
      <c r="D1341" s="290"/>
      <c r="E1341" s="290"/>
    </row>
    <row r="1342" spans="2:5" x14ac:dyDescent="0.25">
      <c r="B1342" s="290"/>
      <c r="C1342" s="290"/>
      <c r="D1342" s="290"/>
      <c r="E1342" s="290"/>
    </row>
    <row r="1343" spans="2:5" x14ac:dyDescent="0.25">
      <c r="B1343" s="290"/>
      <c r="C1343" s="290"/>
      <c r="D1343" s="290"/>
      <c r="E1343" s="290"/>
    </row>
    <row r="1344" spans="2:5" x14ac:dyDescent="0.25">
      <c r="B1344" s="290"/>
      <c r="C1344" s="290"/>
      <c r="D1344" s="290"/>
      <c r="E1344" s="290"/>
    </row>
    <row r="1345" spans="2:5" x14ac:dyDescent="0.25">
      <c r="B1345" s="290"/>
      <c r="C1345" s="290"/>
      <c r="D1345" s="290"/>
      <c r="E1345" s="290"/>
    </row>
    <row r="1346" spans="2:5" x14ac:dyDescent="0.25">
      <c r="B1346" s="290"/>
      <c r="C1346" s="290"/>
      <c r="D1346" s="290"/>
      <c r="E1346" s="290"/>
    </row>
    <row r="1347" spans="2:5" x14ac:dyDescent="0.25">
      <c r="B1347" s="290"/>
      <c r="C1347" s="290"/>
      <c r="D1347" s="290"/>
      <c r="E1347" s="290"/>
    </row>
    <row r="1348" spans="2:5" x14ac:dyDescent="0.25">
      <c r="B1348" s="290"/>
      <c r="C1348" s="290"/>
      <c r="D1348" s="290"/>
      <c r="E1348" s="290"/>
    </row>
    <row r="1349" spans="2:5" x14ac:dyDescent="0.25">
      <c r="B1349" s="290"/>
      <c r="C1349" s="290"/>
      <c r="D1349" s="290"/>
      <c r="E1349" s="290"/>
    </row>
    <row r="1350" spans="2:5" x14ac:dyDescent="0.25">
      <c r="B1350" s="290"/>
      <c r="C1350" s="290"/>
      <c r="D1350" s="290"/>
      <c r="E1350" s="290"/>
    </row>
    <row r="1351" spans="2:5" x14ac:dyDescent="0.25">
      <c r="B1351" s="290"/>
      <c r="C1351" s="290"/>
      <c r="D1351" s="290"/>
      <c r="E1351" s="290"/>
    </row>
    <row r="1352" spans="2:5" x14ac:dyDescent="0.25">
      <c r="B1352" s="290"/>
      <c r="C1352" s="290"/>
      <c r="D1352" s="290"/>
      <c r="E1352" s="290"/>
    </row>
    <row r="1353" spans="2:5" x14ac:dyDescent="0.25">
      <c r="B1353" s="290"/>
      <c r="C1353" s="290"/>
      <c r="D1353" s="290"/>
      <c r="E1353" s="290"/>
    </row>
    <row r="1354" spans="2:5" x14ac:dyDescent="0.25">
      <c r="B1354" s="290"/>
      <c r="C1354" s="290"/>
      <c r="D1354" s="290"/>
      <c r="E1354" s="290"/>
    </row>
    <row r="1355" spans="2:5" x14ac:dyDescent="0.25">
      <c r="B1355" s="290"/>
      <c r="C1355" s="290"/>
      <c r="D1355" s="290"/>
      <c r="E1355" s="290"/>
    </row>
    <row r="1356" spans="2:5" x14ac:dyDescent="0.25">
      <c r="B1356" s="290"/>
      <c r="C1356" s="290"/>
      <c r="D1356" s="290"/>
      <c r="E1356" s="290"/>
    </row>
    <row r="1357" spans="2:5" x14ac:dyDescent="0.25">
      <c r="B1357" s="290"/>
      <c r="C1357" s="290"/>
      <c r="D1357" s="290"/>
      <c r="E1357" s="290"/>
    </row>
    <row r="1358" spans="2:5" x14ac:dyDescent="0.25">
      <c r="B1358" s="290"/>
      <c r="C1358" s="290"/>
      <c r="D1358" s="290"/>
      <c r="E1358" s="290"/>
    </row>
    <row r="1359" spans="2:5" x14ac:dyDescent="0.25">
      <c r="B1359" s="290"/>
      <c r="C1359" s="290"/>
      <c r="D1359" s="290"/>
      <c r="E1359" s="290"/>
    </row>
    <row r="1360" spans="2:5" x14ac:dyDescent="0.25">
      <c r="B1360" s="290"/>
      <c r="C1360" s="290"/>
      <c r="D1360" s="290"/>
      <c r="E1360" s="290"/>
    </row>
    <row r="1361" spans="2:5" x14ac:dyDescent="0.25">
      <c r="B1361" s="290"/>
      <c r="C1361" s="290"/>
      <c r="D1361" s="290"/>
      <c r="E1361" s="290"/>
    </row>
    <row r="1362" spans="2:5" x14ac:dyDescent="0.25">
      <c r="B1362" s="290"/>
      <c r="C1362" s="290"/>
      <c r="D1362" s="290"/>
      <c r="E1362" s="290"/>
    </row>
    <row r="1363" spans="2:5" x14ac:dyDescent="0.25">
      <c r="B1363" s="290"/>
      <c r="C1363" s="290"/>
      <c r="D1363" s="290"/>
      <c r="E1363" s="290"/>
    </row>
    <row r="1364" spans="2:5" x14ac:dyDescent="0.25">
      <c r="B1364" s="290"/>
      <c r="C1364" s="290"/>
      <c r="D1364" s="290"/>
      <c r="E1364" s="290"/>
    </row>
    <row r="1365" spans="2:5" x14ac:dyDescent="0.25">
      <c r="B1365" s="290"/>
      <c r="C1365" s="290"/>
      <c r="D1365" s="290"/>
      <c r="E1365" s="290"/>
    </row>
    <row r="1366" spans="2:5" x14ac:dyDescent="0.25">
      <c r="B1366" s="290"/>
      <c r="C1366" s="290"/>
      <c r="D1366" s="290"/>
      <c r="E1366" s="290"/>
    </row>
    <row r="1367" spans="2:5" x14ac:dyDescent="0.25">
      <c r="B1367" s="290"/>
      <c r="C1367" s="290"/>
      <c r="D1367" s="290"/>
      <c r="E1367" s="290"/>
    </row>
    <row r="1368" spans="2:5" x14ac:dyDescent="0.25">
      <c r="B1368" s="290"/>
      <c r="C1368" s="290"/>
      <c r="D1368" s="290"/>
      <c r="E1368" s="290"/>
    </row>
    <row r="1369" spans="2:5" x14ac:dyDescent="0.25">
      <c r="B1369" s="290"/>
      <c r="C1369" s="290"/>
      <c r="D1369" s="290"/>
      <c r="E1369" s="290"/>
    </row>
    <row r="1370" spans="2:5" x14ac:dyDescent="0.25">
      <c r="B1370" s="290"/>
      <c r="C1370" s="290"/>
      <c r="D1370" s="290"/>
      <c r="E1370" s="290"/>
    </row>
    <row r="1371" spans="2:5" x14ac:dyDescent="0.25">
      <c r="B1371" s="290"/>
      <c r="C1371" s="290"/>
      <c r="D1371" s="290"/>
      <c r="E1371" s="290"/>
    </row>
    <row r="1372" spans="2:5" x14ac:dyDescent="0.25">
      <c r="B1372" s="290"/>
      <c r="C1372" s="290"/>
      <c r="D1372" s="290"/>
      <c r="E1372" s="290"/>
    </row>
    <row r="1373" spans="2:5" x14ac:dyDescent="0.25">
      <c r="B1373" s="290"/>
      <c r="C1373" s="290"/>
      <c r="D1373" s="290"/>
      <c r="E1373" s="290"/>
    </row>
    <row r="1374" spans="2:5" x14ac:dyDescent="0.25">
      <c r="B1374" s="290"/>
      <c r="C1374" s="290"/>
      <c r="D1374" s="290"/>
      <c r="E1374" s="290"/>
    </row>
    <row r="1375" spans="2:5" x14ac:dyDescent="0.25">
      <c r="B1375" s="290"/>
      <c r="C1375" s="290"/>
      <c r="D1375" s="290"/>
      <c r="E1375" s="290"/>
    </row>
    <row r="1376" spans="2:5" x14ac:dyDescent="0.25">
      <c r="B1376" s="290"/>
      <c r="C1376" s="290"/>
      <c r="D1376" s="290"/>
      <c r="E1376" s="290"/>
    </row>
    <row r="1377" spans="2:5" x14ac:dyDescent="0.25">
      <c r="B1377" s="290"/>
      <c r="C1377" s="290"/>
      <c r="D1377" s="290"/>
      <c r="E1377" s="290"/>
    </row>
    <row r="1378" spans="2:5" x14ac:dyDescent="0.25">
      <c r="B1378" s="290"/>
      <c r="C1378" s="290"/>
      <c r="D1378" s="290"/>
      <c r="E1378" s="290"/>
    </row>
    <row r="1379" spans="2:5" x14ac:dyDescent="0.25">
      <c r="B1379" s="290"/>
      <c r="C1379" s="290"/>
      <c r="D1379" s="290"/>
      <c r="E1379" s="290"/>
    </row>
    <row r="1380" spans="2:5" x14ac:dyDescent="0.25">
      <c r="B1380" s="290"/>
      <c r="C1380" s="290"/>
      <c r="D1380" s="290"/>
      <c r="E1380" s="290"/>
    </row>
    <row r="1381" spans="2:5" x14ac:dyDescent="0.25">
      <c r="B1381" s="290"/>
      <c r="C1381" s="290"/>
      <c r="D1381" s="290"/>
      <c r="E1381" s="290"/>
    </row>
    <row r="1382" spans="2:5" x14ac:dyDescent="0.25">
      <c r="B1382" s="290"/>
      <c r="C1382" s="290"/>
      <c r="D1382" s="290"/>
      <c r="E1382" s="290"/>
    </row>
    <row r="1383" spans="2:5" x14ac:dyDescent="0.25">
      <c r="B1383" s="290"/>
      <c r="C1383" s="290"/>
      <c r="D1383" s="290"/>
      <c r="E1383" s="290"/>
    </row>
    <row r="1384" spans="2:5" x14ac:dyDescent="0.25">
      <c r="B1384" s="290"/>
      <c r="C1384" s="290"/>
      <c r="D1384" s="290"/>
      <c r="E1384" s="290"/>
    </row>
    <row r="1385" spans="2:5" x14ac:dyDescent="0.25">
      <c r="B1385" s="290"/>
      <c r="C1385" s="290"/>
      <c r="D1385" s="290"/>
      <c r="E1385" s="290"/>
    </row>
    <row r="1386" spans="2:5" x14ac:dyDescent="0.25">
      <c r="B1386" s="290"/>
      <c r="C1386" s="290"/>
      <c r="D1386" s="290"/>
      <c r="E1386" s="290"/>
    </row>
    <row r="1387" spans="2:5" x14ac:dyDescent="0.25">
      <c r="B1387" s="290"/>
      <c r="C1387" s="290"/>
      <c r="D1387" s="290"/>
      <c r="E1387" s="290"/>
    </row>
    <row r="1388" spans="2:5" x14ac:dyDescent="0.25">
      <c r="B1388" s="290"/>
      <c r="C1388" s="290"/>
      <c r="D1388" s="290"/>
      <c r="E1388" s="290"/>
    </row>
    <row r="1389" spans="2:5" x14ac:dyDescent="0.25">
      <c r="B1389" s="290"/>
      <c r="C1389" s="290"/>
      <c r="D1389" s="290"/>
      <c r="E1389" s="290"/>
    </row>
    <row r="1390" spans="2:5" x14ac:dyDescent="0.25">
      <c r="B1390" s="290"/>
      <c r="C1390" s="290"/>
      <c r="D1390" s="290"/>
      <c r="E1390" s="290"/>
    </row>
    <row r="1391" spans="2:5" x14ac:dyDescent="0.25">
      <c r="B1391" s="290"/>
      <c r="C1391" s="290"/>
      <c r="D1391" s="290"/>
      <c r="E1391" s="290"/>
    </row>
    <row r="1392" spans="2:5" x14ac:dyDescent="0.25">
      <c r="B1392" s="290"/>
      <c r="C1392" s="290"/>
      <c r="D1392" s="290"/>
      <c r="E1392" s="290"/>
    </row>
    <row r="1393" spans="2:5" x14ac:dyDescent="0.25">
      <c r="B1393" s="290"/>
      <c r="C1393" s="290"/>
      <c r="D1393" s="290"/>
      <c r="E1393" s="290"/>
    </row>
    <row r="1394" spans="2:5" x14ac:dyDescent="0.25">
      <c r="B1394" s="290"/>
      <c r="C1394" s="290"/>
      <c r="D1394" s="290"/>
      <c r="E1394" s="290"/>
    </row>
    <row r="1395" spans="2:5" x14ac:dyDescent="0.25">
      <c r="B1395" s="290"/>
      <c r="C1395" s="290"/>
      <c r="D1395" s="290"/>
      <c r="E1395" s="290"/>
    </row>
    <row r="1396" spans="2:5" x14ac:dyDescent="0.25">
      <c r="B1396" s="290"/>
      <c r="C1396" s="290"/>
      <c r="D1396" s="290"/>
      <c r="E1396" s="290"/>
    </row>
    <row r="1397" spans="2:5" x14ac:dyDescent="0.25">
      <c r="B1397" s="290"/>
      <c r="C1397" s="290"/>
      <c r="D1397" s="290"/>
      <c r="E1397" s="290"/>
    </row>
    <row r="1398" spans="2:5" x14ac:dyDescent="0.25">
      <c r="B1398" s="290"/>
      <c r="C1398" s="290"/>
      <c r="D1398" s="290"/>
      <c r="E1398" s="290"/>
    </row>
    <row r="1399" spans="2:5" x14ac:dyDescent="0.25">
      <c r="B1399" s="290"/>
      <c r="C1399" s="290"/>
      <c r="D1399" s="290"/>
      <c r="E1399" s="290"/>
    </row>
    <row r="1400" spans="2:5" x14ac:dyDescent="0.25">
      <c r="B1400" s="290"/>
      <c r="C1400" s="290"/>
      <c r="D1400" s="290"/>
      <c r="E1400" s="290"/>
    </row>
    <row r="1401" spans="2:5" x14ac:dyDescent="0.25">
      <c r="B1401" s="290"/>
      <c r="C1401" s="290"/>
      <c r="D1401" s="290"/>
      <c r="E1401" s="290"/>
    </row>
    <row r="1402" spans="2:5" x14ac:dyDescent="0.25">
      <c r="B1402" s="290"/>
      <c r="C1402" s="290"/>
      <c r="D1402" s="290"/>
      <c r="E1402" s="290"/>
    </row>
    <row r="1403" spans="2:5" x14ac:dyDescent="0.25">
      <c r="B1403" s="290"/>
      <c r="C1403" s="290"/>
      <c r="D1403" s="290"/>
      <c r="E1403" s="290"/>
    </row>
    <row r="1404" spans="2:5" x14ac:dyDescent="0.25">
      <c r="B1404" s="290"/>
      <c r="C1404" s="290"/>
      <c r="D1404" s="290"/>
      <c r="E1404" s="290"/>
    </row>
    <row r="1405" spans="2:5" x14ac:dyDescent="0.25">
      <c r="B1405" s="290"/>
      <c r="C1405" s="290"/>
      <c r="D1405" s="290"/>
      <c r="E1405" s="290"/>
    </row>
    <row r="1406" spans="2:5" x14ac:dyDescent="0.25">
      <c r="B1406" s="290"/>
      <c r="C1406" s="290"/>
      <c r="D1406" s="290"/>
      <c r="E1406" s="290"/>
    </row>
    <row r="1407" spans="2:5" x14ac:dyDescent="0.25">
      <c r="B1407" s="290"/>
      <c r="C1407" s="290"/>
      <c r="D1407" s="290"/>
      <c r="E1407" s="290"/>
    </row>
    <row r="1408" spans="2:5" x14ac:dyDescent="0.25">
      <c r="B1408" s="290"/>
      <c r="C1408" s="290"/>
      <c r="D1408" s="290"/>
      <c r="E1408" s="290"/>
    </row>
    <row r="1409" spans="2:5" x14ac:dyDescent="0.25">
      <c r="B1409" s="290"/>
      <c r="C1409" s="290"/>
      <c r="D1409" s="290"/>
      <c r="E1409" s="290"/>
    </row>
    <row r="1410" spans="2:5" x14ac:dyDescent="0.25">
      <c r="B1410" s="290"/>
      <c r="C1410" s="290"/>
      <c r="D1410" s="290"/>
      <c r="E1410" s="290"/>
    </row>
    <row r="1411" spans="2:5" x14ac:dyDescent="0.25">
      <c r="B1411" s="290"/>
      <c r="C1411" s="290"/>
      <c r="D1411" s="290"/>
      <c r="E1411" s="290"/>
    </row>
    <row r="1412" spans="2:5" x14ac:dyDescent="0.25">
      <c r="B1412" s="290"/>
      <c r="C1412" s="290"/>
      <c r="D1412" s="290"/>
      <c r="E1412" s="290"/>
    </row>
    <row r="1413" spans="2:5" x14ac:dyDescent="0.25">
      <c r="B1413" s="290"/>
      <c r="C1413" s="290"/>
      <c r="D1413" s="290"/>
      <c r="E1413" s="290"/>
    </row>
    <row r="1414" spans="2:5" x14ac:dyDescent="0.25">
      <c r="B1414" s="290"/>
      <c r="C1414" s="290"/>
      <c r="D1414" s="290"/>
      <c r="E1414" s="290"/>
    </row>
    <row r="1415" spans="2:5" x14ac:dyDescent="0.25">
      <c r="B1415" s="290"/>
      <c r="C1415" s="290"/>
      <c r="D1415" s="290"/>
      <c r="E1415" s="290"/>
    </row>
    <row r="1416" spans="2:5" x14ac:dyDescent="0.25">
      <c r="B1416" s="290"/>
      <c r="C1416" s="290"/>
      <c r="D1416" s="290"/>
      <c r="E1416" s="290"/>
    </row>
    <row r="1417" spans="2:5" x14ac:dyDescent="0.25">
      <c r="B1417" s="290"/>
      <c r="C1417" s="290"/>
      <c r="D1417" s="290"/>
      <c r="E1417" s="290"/>
    </row>
    <row r="1418" spans="2:5" x14ac:dyDescent="0.25">
      <c r="B1418" s="290"/>
      <c r="C1418" s="290"/>
      <c r="D1418" s="290"/>
      <c r="E1418" s="290"/>
    </row>
    <row r="1419" spans="2:5" x14ac:dyDescent="0.25">
      <c r="B1419" s="290"/>
      <c r="C1419" s="290"/>
      <c r="D1419" s="290"/>
      <c r="E1419" s="290"/>
    </row>
    <row r="1420" spans="2:5" x14ac:dyDescent="0.25">
      <c r="B1420" s="290"/>
      <c r="C1420" s="290"/>
      <c r="D1420" s="290"/>
      <c r="E1420" s="290"/>
    </row>
    <row r="1421" spans="2:5" x14ac:dyDescent="0.25">
      <c r="B1421" s="290"/>
      <c r="C1421" s="290"/>
      <c r="D1421" s="290"/>
      <c r="E1421" s="290"/>
    </row>
    <row r="1422" spans="2:5" x14ac:dyDescent="0.25">
      <c r="B1422" s="290"/>
      <c r="C1422" s="290"/>
      <c r="D1422" s="290"/>
      <c r="E1422" s="290"/>
    </row>
    <row r="1423" spans="2:5" x14ac:dyDescent="0.25">
      <c r="B1423" s="290"/>
      <c r="C1423" s="290"/>
      <c r="D1423" s="290"/>
      <c r="E1423" s="290"/>
    </row>
    <row r="1424" spans="2:5" x14ac:dyDescent="0.25">
      <c r="B1424" s="290"/>
      <c r="C1424" s="290"/>
      <c r="D1424" s="290"/>
      <c r="E1424" s="290"/>
    </row>
    <row r="1425" spans="2:5" x14ac:dyDescent="0.25">
      <c r="B1425" s="290"/>
      <c r="C1425" s="290"/>
      <c r="D1425" s="290"/>
      <c r="E1425" s="290"/>
    </row>
    <row r="1426" spans="2:5" x14ac:dyDescent="0.25">
      <c r="B1426" s="290"/>
      <c r="C1426" s="290"/>
      <c r="D1426" s="290"/>
      <c r="E1426" s="290"/>
    </row>
    <row r="1427" spans="2:5" x14ac:dyDescent="0.25">
      <c r="B1427" s="290"/>
      <c r="C1427" s="290"/>
      <c r="D1427" s="290"/>
      <c r="E1427" s="290"/>
    </row>
    <row r="1428" spans="2:5" x14ac:dyDescent="0.25">
      <c r="B1428" s="290"/>
      <c r="C1428" s="290"/>
      <c r="D1428" s="290"/>
      <c r="E1428" s="290"/>
    </row>
    <row r="1429" spans="2:5" x14ac:dyDescent="0.25">
      <c r="B1429" s="290"/>
      <c r="C1429" s="290"/>
      <c r="D1429" s="290"/>
      <c r="E1429" s="290"/>
    </row>
    <row r="1430" spans="2:5" x14ac:dyDescent="0.25">
      <c r="B1430" s="290"/>
      <c r="C1430" s="290"/>
      <c r="D1430" s="290"/>
      <c r="E1430" s="290"/>
    </row>
    <row r="1431" spans="2:5" x14ac:dyDescent="0.25">
      <c r="B1431" s="290"/>
      <c r="C1431" s="290"/>
      <c r="D1431" s="290"/>
      <c r="E1431" s="290"/>
    </row>
    <row r="1432" spans="2:5" x14ac:dyDescent="0.25">
      <c r="B1432" s="290"/>
      <c r="C1432" s="290"/>
      <c r="D1432" s="290"/>
      <c r="E1432" s="290"/>
    </row>
    <row r="1433" spans="2:5" x14ac:dyDescent="0.25">
      <c r="B1433" s="290"/>
      <c r="C1433" s="290"/>
      <c r="D1433" s="290"/>
      <c r="E1433" s="290"/>
    </row>
    <row r="1434" spans="2:5" x14ac:dyDescent="0.25">
      <c r="B1434" s="290"/>
      <c r="C1434" s="290"/>
      <c r="D1434" s="290"/>
      <c r="E1434" s="290"/>
    </row>
    <row r="1435" spans="2:5" x14ac:dyDescent="0.25">
      <c r="B1435" s="290"/>
      <c r="C1435" s="290"/>
      <c r="D1435" s="290"/>
      <c r="E1435" s="290"/>
    </row>
    <row r="1436" spans="2:5" x14ac:dyDescent="0.25">
      <c r="B1436" s="290"/>
      <c r="C1436" s="290"/>
      <c r="D1436" s="290"/>
      <c r="E1436" s="290"/>
    </row>
    <row r="1437" spans="2:5" x14ac:dyDescent="0.25">
      <c r="B1437" s="290"/>
      <c r="C1437" s="290"/>
      <c r="D1437" s="290"/>
      <c r="E1437" s="290"/>
    </row>
    <row r="1438" spans="2:5" x14ac:dyDescent="0.25">
      <c r="B1438" s="290"/>
      <c r="C1438" s="290"/>
      <c r="D1438" s="290"/>
      <c r="E1438" s="290"/>
    </row>
    <row r="1439" spans="2:5" x14ac:dyDescent="0.25">
      <c r="B1439" s="290"/>
      <c r="C1439" s="290"/>
      <c r="D1439" s="290"/>
      <c r="E1439" s="290"/>
    </row>
    <row r="1440" spans="2:5" x14ac:dyDescent="0.25">
      <c r="B1440" s="290"/>
      <c r="C1440" s="290"/>
      <c r="D1440" s="290"/>
      <c r="E1440" s="290"/>
    </row>
    <row r="1441" spans="2:5" x14ac:dyDescent="0.25">
      <c r="B1441" s="290"/>
      <c r="C1441" s="290"/>
      <c r="D1441" s="290"/>
      <c r="E1441" s="290"/>
    </row>
    <row r="1442" spans="2:5" x14ac:dyDescent="0.25">
      <c r="B1442" s="290"/>
      <c r="C1442" s="290"/>
      <c r="D1442" s="290"/>
      <c r="E1442" s="290"/>
    </row>
    <row r="1443" spans="2:5" x14ac:dyDescent="0.25">
      <c r="B1443" s="290"/>
      <c r="C1443" s="290"/>
      <c r="D1443" s="290"/>
      <c r="E1443" s="290"/>
    </row>
    <row r="1444" spans="2:5" x14ac:dyDescent="0.25">
      <c r="B1444" s="290"/>
      <c r="C1444" s="290"/>
      <c r="D1444" s="290"/>
      <c r="E1444" s="290"/>
    </row>
    <row r="1445" spans="2:5" x14ac:dyDescent="0.25">
      <c r="B1445" s="290"/>
      <c r="C1445" s="290"/>
      <c r="D1445" s="290"/>
      <c r="E1445" s="290"/>
    </row>
    <row r="1446" spans="2:5" x14ac:dyDescent="0.25">
      <c r="B1446" s="290"/>
      <c r="C1446" s="290"/>
      <c r="D1446" s="290"/>
      <c r="E1446" s="290"/>
    </row>
    <row r="1447" spans="2:5" x14ac:dyDescent="0.25">
      <c r="B1447" s="290"/>
      <c r="C1447" s="290"/>
      <c r="D1447" s="290"/>
      <c r="E1447" s="290"/>
    </row>
    <row r="1448" spans="2:5" x14ac:dyDescent="0.25">
      <c r="B1448" s="290"/>
      <c r="C1448" s="290"/>
      <c r="D1448" s="290"/>
      <c r="E1448" s="290"/>
    </row>
    <row r="1449" spans="2:5" x14ac:dyDescent="0.25">
      <c r="B1449" s="290"/>
      <c r="C1449" s="290"/>
      <c r="D1449" s="290"/>
      <c r="E1449" s="290"/>
    </row>
    <row r="1450" spans="2:5" x14ac:dyDescent="0.25">
      <c r="B1450" s="290"/>
      <c r="C1450" s="290"/>
      <c r="D1450" s="290"/>
      <c r="E1450" s="290"/>
    </row>
    <row r="1451" spans="2:5" x14ac:dyDescent="0.25">
      <c r="B1451" s="290"/>
      <c r="C1451" s="290"/>
      <c r="D1451" s="290"/>
      <c r="E1451" s="290"/>
    </row>
    <row r="1452" spans="2:5" x14ac:dyDescent="0.25">
      <c r="B1452" s="290"/>
      <c r="C1452" s="290"/>
      <c r="D1452" s="290"/>
      <c r="E1452" s="290"/>
    </row>
    <row r="1453" spans="2:5" x14ac:dyDescent="0.25">
      <c r="B1453" s="290"/>
      <c r="C1453" s="290"/>
      <c r="D1453" s="290"/>
      <c r="E1453" s="290"/>
    </row>
    <row r="1454" spans="2:5" x14ac:dyDescent="0.25">
      <c r="B1454" s="290"/>
      <c r="C1454" s="290"/>
      <c r="D1454" s="290"/>
      <c r="E1454" s="290"/>
    </row>
    <row r="1455" spans="2:5" x14ac:dyDescent="0.25">
      <c r="B1455" s="290"/>
      <c r="C1455" s="290"/>
      <c r="D1455" s="290"/>
      <c r="E1455" s="290"/>
    </row>
    <row r="1456" spans="2:5" x14ac:dyDescent="0.25">
      <c r="B1456" s="290"/>
      <c r="C1456" s="290"/>
      <c r="D1456" s="290"/>
      <c r="E1456" s="290"/>
    </row>
    <row r="1457" spans="2:5" x14ac:dyDescent="0.25">
      <c r="B1457" s="290"/>
      <c r="C1457" s="290"/>
      <c r="D1457" s="290"/>
      <c r="E1457" s="290"/>
    </row>
    <row r="1458" spans="2:5" x14ac:dyDescent="0.25">
      <c r="B1458" s="290"/>
      <c r="C1458" s="290"/>
      <c r="D1458" s="290"/>
      <c r="E1458" s="290"/>
    </row>
    <row r="1459" spans="2:5" x14ac:dyDescent="0.25">
      <c r="B1459" s="290"/>
      <c r="C1459" s="290"/>
      <c r="D1459" s="290"/>
      <c r="E1459" s="290"/>
    </row>
    <row r="1460" spans="2:5" x14ac:dyDescent="0.25">
      <c r="B1460" s="290"/>
      <c r="C1460" s="290"/>
      <c r="D1460" s="290"/>
      <c r="E1460" s="290"/>
    </row>
    <row r="1461" spans="2:5" x14ac:dyDescent="0.25">
      <c r="B1461" s="290"/>
      <c r="C1461" s="290"/>
      <c r="D1461" s="290"/>
      <c r="E1461" s="290"/>
    </row>
    <row r="1462" spans="2:5" x14ac:dyDescent="0.25">
      <c r="B1462" s="290"/>
      <c r="C1462" s="290"/>
      <c r="D1462" s="290"/>
      <c r="E1462" s="290"/>
    </row>
    <row r="1463" spans="2:5" x14ac:dyDescent="0.25">
      <c r="B1463" s="290"/>
      <c r="C1463" s="290"/>
      <c r="D1463" s="290"/>
      <c r="E1463" s="290"/>
    </row>
    <row r="1464" spans="2:5" x14ac:dyDescent="0.25">
      <c r="B1464" s="290"/>
      <c r="C1464" s="290"/>
      <c r="D1464" s="290"/>
      <c r="E1464" s="290"/>
    </row>
    <row r="1465" spans="2:5" x14ac:dyDescent="0.25">
      <c r="B1465" s="290"/>
      <c r="C1465" s="290"/>
      <c r="D1465" s="290"/>
      <c r="E1465" s="290"/>
    </row>
    <row r="1466" spans="2:5" x14ac:dyDescent="0.25">
      <c r="B1466" s="290"/>
      <c r="C1466" s="290"/>
      <c r="D1466" s="290"/>
      <c r="E1466" s="290"/>
    </row>
    <row r="1467" spans="2:5" x14ac:dyDescent="0.25">
      <c r="B1467" s="290"/>
      <c r="C1467" s="290"/>
      <c r="D1467" s="290"/>
      <c r="E1467" s="290"/>
    </row>
    <row r="1468" spans="2:5" x14ac:dyDescent="0.25">
      <c r="B1468" s="290"/>
      <c r="C1468" s="290"/>
      <c r="D1468" s="290"/>
      <c r="E1468" s="290"/>
    </row>
    <row r="1469" spans="2:5" x14ac:dyDescent="0.25">
      <c r="B1469" s="290"/>
      <c r="C1469" s="290"/>
      <c r="D1469" s="290"/>
      <c r="E1469" s="290"/>
    </row>
    <row r="1470" spans="2:5" x14ac:dyDescent="0.25">
      <c r="B1470" s="290"/>
      <c r="C1470" s="290"/>
      <c r="D1470" s="290"/>
      <c r="E1470" s="290"/>
    </row>
    <row r="1471" spans="2:5" x14ac:dyDescent="0.25">
      <c r="B1471" s="290"/>
      <c r="C1471" s="290"/>
      <c r="D1471" s="290"/>
      <c r="E1471" s="290"/>
    </row>
    <row r="1472" spans="2:5" x14ac:dyDescent="0.25">
      <c r="B1472" s="290"/>
      <c r="C1472" s="290"/>
      <c r="D1472" s="290"/>
      <c r="E1472" s="290"/>
    </row>
    <row r="1473" spans="2:5" x14ac:dyDescent="0.25">
      <c r="B1473" s="290"/>
      <c r="C1473" s="290"/>
      <c r="D1473" s="290"/>
      <c r="E1473" s="290"/>
    </row>
    <row r="1474" spans="2:5" x14ac:dyDescent="0.25">
      <c r="B1474" s="290"/>
      <c r="C1474" s="290"/>
      <c r="D1474" s="290"/>
      <c r="E1474" s="290"/>
    </row>
    <row r="1475" spans="2:5" x14ac:dyDescent="0.25">
      <c r="B1475" s="290"/>
      <c r="C1475" s="290"/>
      <c r="D1475" s="290"/>
      <c r="E1475" s="290"/>
    </row>
    <row r="1476" spans="2:5" x14ac:dyDescent="0.25">
      <c r="B1476" s="290"/>
      <c r="C1476" s="290"/>
      <c r="D1476" s="290"/>
      <c r="E1476" s="290"/>
    </row>
    <row r="1477" spans="2:5" x14ac:dyDescent="0.25">
      <c r="B1477" s="290"/>
      <c r="C1477" s="290"/>
      <c r="D1477" s="290"/>
      <c r="E1477" s="290"/>
    </row>
    <row r="1478" spans="2:5" x14ac:dyDescent="0.25">
      <c r="B1478" s="290"/>
      <c r="C1478" s="290"/>
      <c r="D1478" s="290"/>
      <c r="E1478" s="290"/>
    </row>
    <row r="1479" spans="2:5" x14ac:dyDescent="0.25">
      <c r="B1479" s="290"/>
      <c r="C1479" s="290"/>
      <c r="D1479" s="290"/>
      <c r="E1479" s="290"/>
    </row>
    <row r="1480" spans="2:5" x14ac:dyDescent="0.25">
      <c r="B1480" s="290"/>
      <c r="C1480" s="290"/>
      <c r="D1480" s="290"/>
      <c r="E1480" s="290"/>
    </row>
    <row r="1481" spans="2:5" x14ac:dyDescent="0.25">
      <c r="B1481" s="290"/>
      <c r="C1481" s="290"/>
      <c r="D1481" s="290"/>
      <c r="E1481" s="290"/>
    </row>
    <row r="1482" spans="2:5" x14ac:dyDescent="0.25">
      <c r="B1482" s="290"/>
      <c r="C1482" s="290"/>
      <c r="D1482" s="290"/>
      <c r="E1482" s="290"/>
    </row>
    <row r="1483" spans="2:5" x14ac:dyDescent="0.25">
      <c r="B1483" s="290"/>
      <c r="C1483" s="290"/>
      <c r="D1483" s="290"/>
      <c r="E1483" s="290"/>
    </row>
    <row r="1484" spans="2:5" x14ac:dyDescent="0.25">
      <c r="B1484" s="290"/>
      <c r="C1484" s="290"/>
      <c r="D1484" s="290"/>
      <c r="E1484" s="290"/>
    </row>
    <row r="1485" spans="2:5" x14ac:dyDescent="0.25">
      <c r="B1485" s="290"/>
      <c r="C1485" s="290"/>
      <c r="D1485" s="290"/>
      <c r="E1485" s="290"/>
    </row>
    <row r="1486" spans="2:5" x14ac:dyDescent="0.25">
      <c r="B1486" s="290"/>
      <c r="C1486" s="290"/>
      <c r="D1486" s="290"/>
      <c r="E1486" s="290"/>
    </row>
    <row r="1487" spans="2:5" x14ac:dyDescent="0.25">
      <c r="B1487" s="290"/>
      <c r="C1487" s="290"/>
      <c r="D1487" s="290"/>
      <c r="E1487" s="290"/>
    </row>
    <row r="1488" spans="2:5" x14ac:dyDescent="0.25">
      <c r="B1488" s="290"/>
      <c r="C1488" s="290"/>
      <c r="D1488" s="290"/>
      <c r="E1488" s="290"/>
    </row>
    <row r="1489" spans="2:5" x14ac:dyDescent="0.25">
      <c r="B1489" s="290"/>
      <c r="C1489" s="290"/>
      <c r="D1489" s="290"/>
      <c r="E1489" s="290"/>
    </row>
    <row r="1490" spans="2:5" x14ac:dyDescent="0.25">
      <c r="B1490" s="290"/>
      <c r="C1490" s="290"/>
      <c r="D1490" s="290"/>
      <c r="E1490" s="290"/>
    </row>
    <row r="1491" spans="2:5" x14ac:dyDescent="0.25">
      <c r="B1491" s="290"/>
      <c r="C1491" s="290"/>
      <c r="D1491" s="290"/>
      <c r="E1491" s="290"/>
    </row>
    <row r="1492" spans="2:5" x14ac:dyDescent="0.25">
      <c r="B1492" s="290"/>
      <c r="C1492" s="290"/>
      <c r="D1492" s="290"/>
      <c r="E1492" s="290"/>
    </row>
    <row r="1493" spans="2:5" x14ac:dyDescent="0.25">
      <c r="B1493" s="290"/>
      <c r="C1493" s="290"/>
      <c r="D1493" s="290"/>
      <c r="E1493" s="290"/>
    </row>
    <row r="1494" spans="2:5" x14ac:dyDescent="0.25">
      <c r="B1494" s="290"/>
      <c r="C1494" s="290"/>
      <c r="D1494" s="290"/>
      <c r="E1494" s="290"/>
    </row>
    <row r="1495" spans="2:5" x14ac:dyDescent="0.25">
      <c r="B1495" s="290"/>
      <c r="C1495" s="290"/>
      <c r="D1495" s="290"/>
      <c r="E1495" s="290"/>
    </row>
    <row r="1496" spans="2:5" x14ac:dyDescent="0.25">
      <c r="B1496" s="290"/>
      <c r="C1496" s="290"/>
      <c r="D1496" s="290"/>
      <c r="E1496" s="290"/>
    </row>
    <row r="1497" spans="2:5" x14ac:dyDescent="0.25">
      <c r="B1497" s="290"/>
      <c r="C1497" s="290"/>
      <c r="D1497" s="290"/>
      <c r="E1497" s="290"/>
    </row>
    <row r="1498" spans="2:5" x14ac:dyDescent="0.25">
      <c r="B1498" s="290"/>
      <c r="C1498" s="290"/>
      <c r="D1498" s="290"/>
      <c r="E1498" s="290"/>
    </row>
    <row r="1499" spans="2:5" x14ac:dyDescent="0.25">
      <c r="B1499" s="290"/>
      <c r="C1499" s="290"/>
      <c r="D1499" s="290"/>
      <c r="E1499" s="290"/>
    </row>
    <row r="1500" spans="2:5" x14ac:dyDescent="0.25">
      <c r="B1500" s="290"/>
      <c r="C1500" s="290"/>
      <c r="D1500" s="290"/>
      <c r="E1500" s="290"/>
    </row>
    <row r="1501" spans="2:5" x14ac:dyDescent="0.25">
      <c r="B1501" s="290"/>
      <c r="C1501" s="290"/>
      <c r="D1501" s="290"/>
      <c r="E1501" s="290"/>
    </row>
    <row r="1502" spans="2:5" x14ac:dyDescent="0.25">
      <c r="B1502" s="290"/>
      <c r="C1502" s="290"/>
      <c r="D1502" s="290"/>
      <c r="E1502" s="290"/>
    </row>
    <row r="1503" spans="2:5" x14ac:dyDescent="0.25">
      <c r="B1503" s="290"/>
      <c r="C1503" s="290"/>
      <c r="D1503" s="290"/>
      <c r="E1503" s="290"/>
    </row>
    <row r="1504" spans="2:5" x14ac:dyDescent="0.25">
      <c r="B1504" s="290"/>
      <c r="C1504" s="290"/>
      <c r="D1504" s="290"/>
      <c r="E1504" s="290"/>
    </row>
    <row r="1505" spans="2:5" x14ac:dyDescent="0.25">
      <c r="B1505" s="290"/>
      <c r="C1505" s="290"/>
      <c r="D1505" s="290"/>
      <c r="E1505" s="290"/>
    </row>
    <row r="1506" spans="2:5" x14ac:dyDescent="0.25">
      <c r="B1506" s="290"/>
      <c r="C1506" s="290"/>
      <c r="D1506" s="290"/>
      <c r="E1506" s="290"/>
    </row>
    <row r="1507" spans="2:5" x14ac:dyDescent="0.25">
      <c r="B1507" s="290"/>
      <c r="C1507" s="290"/>
      <c r="D1507" s="290"/>
      <c r="E1507" s="290"/>
    </row>
    <row r="1508" spans="2:5" x14ac:dyDescent="0.25">
      <c r="B1508" s="290"/>
      <c r="C1508" s="290"/>
      <c r="D1508" s="290"/>
      <c r="E1508" s="290"/>
    </row>
    <row r="1509" spans="2:5" x14ac:dyDescent="0.25">
      <c r="B1509" s="290"/>
      <c r="C1509" s="290"/>
      <c r="D1509" s="290"/>
      <c r="E1509" s="290"/>
    </row>
    <row r="1510" spans="2:5" x14ac:dyDescent="0.25">
      <c r="B1510" s="290"/>
      <c r="C1510" s="290"/>
      <c r="D1510" s="290"/>
      <c r="E1510" s="290"/>
    </row>
    <row r="1511" spans="2:5" x14ac:dyDescent="0.25">
      <c r="B1511" s="290"/>
      <c r="C1511" s="290"/>
      <c r="D1511" s="290"/>
      <c r="E1511" s="290"/>
    </row>
    <row r="1512" spans="2:5" x14ac:dyDescent="0.25">
      <c r="B1512" s="290"/>
      <c r="C1512" s="290"/>
      <c r="D1512" s="290"/>
      <c r="E1512" s="290"/>
    </row>
    <row r="1513" spans="2:5" x14ac:dyDescent="0.25">
      <c r="B1513" s="290"/>
      <c r="C1513" s="290"/>
      <c r="D1513" s="290"/>
      <c r="E1513" s="290"/>
    </row>
    <row r="1514" spans="2:5" x14ac:dyDescent="0.25">
      <c r="B1514" s="290"/>
      <c r="C1514" s="290"/>
      <c r="D1514" s="290"/>
      <c r="E1514" s="290"/>
    </row>
    <row r="1515" spans="2:5" x14ac:dyDescent="0.25">
      <c r="B1515" s="290"/>
      <c r="C1515" s="290"/>
      <c r="D1515" s="290"/>
      <c r="E1515" s="290"/>
    </row>
    <row r="1516" spans="2:5" x14ac:dyDescent="0.25">
      <c r="B1516" s="290"/>
      <c r="C1516" s="290"/>
      <c r="D1516" s="290"/>
      <c r="E1516" s="290"/>
    </row>
    <row r="1517" spans="2:5" x14ac:dyDescent="0.25">
      <c r="B1517" s="290"/>
      <c r="C1517" s="290"/>
      <c r="D1517" s="290"/>
      <c r="E1517" s="290"/>
    </row>
    <row r="1518" spans="2:5" x14ac:dyDescent="0.25">
      <c r="B1518" s="290"/>
      <c r="C1518" s="290"/>
      <c r="D1518" s="290"/>
      <c r="E1518" s="290"/>
    </row>
    <row r="1519" spans="2:5" x14ac:dyDescent="0.25">
      <c r="B1519" s="290"/>
      <c r="C1519" s="290"/>
      <c r="D1519" s="290"/>
      <c r="E1519" s="290"/>
    </row>
    <row r="1520" spans="2:5" x14ac:dyDescent="0.25">
      <c r="B1520" s="290"/>
      <c r="C1520" s="290"/>
      <c r="D1520" s="290"/>
      <c r="E1520" s="290"/>
    </row>
    <row r="1521" spans="2:5" x14ac:dyDescent="0.25">
      <c r="B1521" s="290"/>
      <c r="C1521" s="290"/>
      <c r="D1521" s="290"/>
      <c r="E1521" s="290"/>
    </row>
    <row r="1522" spans="2:5" x14ac:dyDescent="0.25">
      <c r="B1522" s="290"/>
      <c r="C1522" s="290"/>
      <c r="D1522" s="290"/>
      <c r="E1522" s="290"/>
    </row>
    <row r="1523" spans="2:5" x14ac:dyDescent="0.25">
      <c r="B1523" s="290"/>
      <c r="C1523" s="290"/>
      <c r="D1523" s="290"/>
      <c r="E1523" s="290"/>
    </row>
    <row r="1524" spans="2:5" x14ac:dyDescent="0.25">
      <c r="B1524" s="290"/>
      <c r="C1524" s="290"/>
      <c r="D1524" s="290"/>
      <c r="E1524" s="290"/>
    </row>
    <row r="1525" spans="2:5" x14ac:dyDescent="0.25">
      <c r="B1525" s="290"/>
      <c r="C1525" s="290"/>
      <c r="D1525" s="290"/>
      <c r="E1525" s="290"/>
    </row>
    <row r="1526" spans="2:5" x14ac:dyDescent="0.25">
      <c r="B1526" s="290"/>
      <c r="C1526" s="290"/>
      <c r="D1526" s="290"/>
      <c r="E1526" s="290"/>
    </row>
    <row r="1527" spans="2:5" x14ac:dyDescent="0.25">
      <c r="B1527" s="290"/>
      <c r="C1527" s="290"/>
      <c r="D1527" s="290"/>
      <c r="E1527" s="290"/>
    </row>
    <row r="1528" spans="2:5" x14ac:dyDescent="0.25">
      <c r="B1528" s="290"/>
      <c r="C1528" s="290"/>
      <c r="D1528" s="290"/>
      <c r="E1528" s="290"/>
    </row>
    <row r="1529" spans="2:5" x14ac:dyDescent="0.25">
      <c r="B1529" s="290"/>
      <c r="C1529" s="290"/>
      <c r="D1529" s="290"/>
      <c r="E1529" s="290"/>
    </row>
    <row r="1530" spans="2:5" x14ac:dyDescent="0.25">
      <c r="B1530" s="290"/>
      <c r="C1530" s="290"/>
      <c r="D1530" s="290"/>
      <c r="E1530" s="290"/>
    </row>
    <row r="1531" spans="2:5" x14ac:dyDescent="0.25">
      <c r="B1531" s="290"/>
      <c r="C1531" s="290"/>
      <c r="D1531" s="290"/>
      <c r="E1531" s="290"/>
    </row>
    <row r="1532" spans="2:5" x14ac:dyDescent="0.25">
      <c r="B1532" s="290"/>
      <c r="C1532" s="290"/>
      <c r="D1532" s="290"/>
      <c r="E1532" s="290"/>
    </row>
    <row r="1533" spans="2:5" x14ac:dyDescent="0.25">
      <c r="B1533" s="290"/>
      <c r="C1533" s="290"/>
      <c r="D1533" s="290"/>
      <c r="E1533" s="290"/>
    </row>
    <row r="1534" spans="2:5" x14ac:dyDescent="0.25">
      <c r="B1534" s="290"/>
      <c r="C1534" s="290"/>
      <c r="D1534" s="290"/>
      <c r="E1534" s="290"/>
    </row>
    <row r="1535" spans="2:5" x14ac:dyDescent="0.25">
      <c r="B1535" s="290"/>
      <c r="C1535" s="290"/>
      <c r="D1535" s="290"/>
      <c r="E1535" s="290"/>
    </row>
    <row r="1536" spans="2:5" x14ac:dyDescent="0.25">
      <c r="B1536" s="290"/>
      <c r="C1536" s="290"/>
      <c r="D1536" s="290"/>
      <c r="E1536" s="290"/>
    </row>
    <row r="1537" spans="2:5" x14ac:dyDescent="0.25">
      <c r="B1537" s="290"/>
      <c r="C1537" s="290"/>
      <c r="D1537" s="290"/>
      <c r="E1537" s="290"/>
    </row>
    <row r="1538" spans="2:5" x14ac:dyDescent="0.25">
      <c r="B1538" s="290"/>
      <c r="C1538" s="290"/>
      <c r="D1538" s="290"/>
      <c r="E1538" s="290"/>
    </row>
    <row r="1539" spans="2:5" x14ac:dyDescent="0.25">
      <c r="B1539" s="290"/>
      <c r="C1539" s="290"/>
      <c r="D1539" s="290"/>
      <c r="E1539" s="290"/>
    </row>
    <row r="1540" spans="2:5" x14ac:dyDescent="0.25">
      <c r="B1540" s="290"/>
      <c r="C1540" s="290"/>
      <c r="D1540" s="290"/>
      <c r="E1540" s="290"/>
    </row>
    <row r="1541" spans="2:5" x14ac:dyDescent="0.25">
      <c r="B1541" s="290"/>
      <c r="C1541" s="290"/>
      <c r="D1541" s="290"/>
      <c r="E1541" s="290"/>
    </row>
    <row r="1542" spans="2:5" x14ac:dyDescent="0.25">
      <c r="B1542" s="290"/>
      <c r="C1542" s="290"/>
      <c r="D1542" s="290"/>
      <c r="E1542" s="290"/>
    </row>
    <row r="1543" spans="2:5" x14ac:dyDescent="0.25">
      <c r="B1543" s="290"/>
      <c r="C1543" s="290"/>
      <c r="D1543" s="290"/>
      <c r="E1543" s="290"/>
    </row>
    <row r="1544" spans="2:5" x14ac:dyDescent="0.25">
      <c r="B1544" s="290"/>
      <c r="C1544" s="290"/>
      <c r="D1544" s="290"/>
      <c r="E1544" s="290"/>
    </row>
    <row r="1545" spans="2:5" x14ac:dyDescent="0.25">
      <c r="B1545" s="290"/>
      <c r="C1545" s="290"/>
      <c r="D1545" s="290"/>
      <c r="E1545" s="290"/>
    </row>
    <row r="1546" spans="2:5" x14ac:dyDescent="0.25">
      <c r="B1546" s="290"/>
      <c r="C1546" s="290"/>
      <c r="D1546" s="290"/>
      <c r="E1546" s="290"/>
    </row>
    <row r="1547" spans="2:5" x14ac:dyDescent="0.25">
      <c r="B1547" s="290"/>
      <c r="C1547" s="290"/>
      <c r="D1547" s="290"/>
      <c r="E1547" s="290"/>
    </row>
    <row r="1548" spans="2:5" x14ac:dyDescent="0.25">
      <c r="B1548" s="290"/>
      <c r="C1548" s="290"/>
      <c r="D1548" s="290"/>
      <c r="E1548" s="290"/>
    </row>
    <row r="1549" spans="2:5" x14ac:dyDescent="0.25">
      <c r="B1549" s="290"/>
      <c r="C1549" s="290"/>
      <c r="D1549" s="290"/>
      <c r="E1549" s="290"/>
    </row>
    <row r="1550" spans="2:5" x14ac:dyDescent="0.25">
      <c r="B1550" s="290"/>
      <c r="C1550" s="290"/>
      <c r="D1550" s="290"/>
      <c r="E1550" s="290"/>
    </row>
    <row r="1551" spans="2:5" x14ac:dyDescent="0.25">
      <c r="B1551" s="290"/>
      <c r="C1551" s="290"/>
      <c r="D1551" s="290"/>
      <c r="E1551" s="290"/>
    </row>
    <row r="1552" spans="2:5" x14ac:dyDescent="0.25">
      <c r="B1552" s="290"/>
      <c r="C1552" s="290"/>
      <c r="D1552" s="290"/>
      <c r="E1552" s="290"/>
    </row>
    <row r="1553" spans="2:5" x14ac:dyDescent="0.25">
      <c r="B1553" s="290"/>
      <c r="C1553" s="290"/>
      <c r="D1553" s="290"/>
      <c r="E1553" s="290"/>
    </row>
    <row r="1554" spans="2:5" x14ac:dyDescent="0.25">
      <c r="B1554" s="290"/>
      <c r="C1554" s="290"/>
      <c r="D1554" s="290"/>
      <c r="E1554" s="290"/>
    </row>
    <row r="1555" spans="2:5" x14ac:dyDescent="0.25">
      <c r="B1555" s="290"/>
      <c r="C1555" s="290"/>
      <c r="D1555" s="290"/>
      <c r="E1555" s="290"/>
    </row>
    <row r="1556" spans="2:5" x14ac:dyDescent="0.25">
      <c r="B1556" s="290"/>
      <c r="C1556" s="290"/>
      <c r="D1556" s="290"/>
      <c r="E1556" s="290"/>
    </row>
    <row r="1557" spans="2:5" x14ac:dyDescent="0.25">
      <c r="B1557" s="290"/>
      <c r="C1557" s="290"/>
      <c r="D1557" s="290"/>
      <c r="E1557" s="290"/>
    </row>
    <row r="1558" spans="2:5" x14ac:dyDescent="0.25">
      <c r="B1558" s="290"/>
      <c r="C1558" s="290"/>
      <c r="D1558" s="290"/>
      <c r="E1558" s="290"/>
    </row>
    <row r="1559" spans="2:5" x14ac:dyDescent="0.25">
      <c r="B1559" s="290"/>
      <c r="C1559" s="290"/>
      <c r="D1559" s="290"/>
      <c r="E1559" s="290"/>
    </row>
    <row r="1560" spans="2:5" x14ac:dyDescent="0.25">
      <c r="B1560" s="290"/>
      <c r="C1560" s="290"/>
      <c r="D1560" s="290"/>
      <c r="E1560" s="290"/>
    </row>
    <row r="1561" spans="2:5" x14ac:dyDescent="0.25">
      <c r="B1561" s="290"/>
      <c r="C1561" s="290"/>
      <c r="D1561" s="290"/>
      <c r="E1561" s="290"/>
    </row>
    <row r="1562" spans="2:5" x14ac:dyDescent="0.25">
      <c r="B1562" s="290"/>
      <c r="C1562" s="290"/>
      <c r="D1562" s="290"/>
      <c r="E1562" s="290"/>
    </row>
    <row r="1563" spans="2:5" x14ac:dyDescent="0.25">
      <c r="B1563" s="290"/>
      <c r="C1563" s="290"/>
      <c r="D1563" s="290"/>
      <c r="E1563" s="290"/>
    </row>
    <row r="1564" spans="2:5" x14ac:dyDescent="0.25">
      <c r="B1564" s="290"/>
      <c r="C1564" s="290"/>
      <c r="D1564" s="290"/>
      <c r="E1564" s="290"/>
    </row>
    <row r="1565" spans="2:5" x14ac:dyDescent="0.25">
      <c r="B1565" s="290"/>
      <c r="C1565" s="290"/>
      <c r="D1565" s="290"/>
      <c r="E1565" s="290"/>
    </row>
    <row r="1566" spans="2:5" x14ac:dyDescent="0.25">
      <c r="B1566" s="290"/>
      <c r="C1566" s="290"/>
      <c r="D1566" s="290"/>
      <c r="E1566" s="290"/>
    </row>
    <row r="1567" spans="2:5" x14ac:dyDescent="0.25">
      <c r="B1567" s="290"/>
      <c r="C1567" s="290"/>
      <c r="D1567" s="290"/>
      <c r="E1567" s="290"/>
    </row>
    <row r="1568" spans="2:5" x14ac:dyDescent="0.25">
      <c r="B1568" s="290"/>
      <c r="C1568" s="290"/>
      <c r="D1568" s="290"/>
      <c r="E1568" s="290"/>
    </row>
    <row r="1569" spans="2:5" x14ac:dyDescent="0.25">
      <c r="B1569" s="290"/>
      <c r="C1569" s="290"/>
      <c r="D1569" s="290"/>
      <c r="E1569" s="290"/>
    </row>
    <row r="1570" spans="2:5" x14ac:dyDescent="0.25">
      <c r="B1570" s="290"/>
      <c r="C1570" s="290"/>
      <c r="D1570" s="290"/>
      <c r="E1570" s="290"/>
    </row>
    <row r="1571" spans="2:5" x14ac:dyDescent="0.25">
      <c r="B1571" s="290"/>
      <c r="C1571" s="290"/>
      <c r="D1571" s="290"/>
      <c r="E1571" s="290"/>
    </row>
    <row r="1572" spans="2:5" x14ac:dyDescent="0.25">
      <c r="B1572" s="290"/>
      <c r="C1572" s="290"/>
      <c r="D1572" s="290"/>
      <c r="E1572" s="290"/>
    </row>
    <row r="1573" spans="2:5" x14ac:dyDescent="0.25">
      <c r="B1573" s="290"/>
      <c r="C1573" s="290"/>
      <c r="D1573" s="290"/>
      <c r="E1573" s="290"/>
    </row>
    <row r="1574" spans="2:5" x14ac:dyDescent="0.25">
      <c r="B1574" s="290"/>
      <c r="C1574" s="290"/>
      <c r="D1574" s="290"/>
      <c r="E1574" s="290"/>
    </row>
    <row r="1575" spans="2:5" x14ac:dyDescent="0.25">
      <c r="B1575" s="290"/>
      <c r="C1575" s="290"/>
      <c r="D1575" s="290"/>
      <c r="E1575" s="290"/>
    </row>
    <row r="1576" spans="2:5" x14ac:dyDescent="0.25">
      <c r="B1576" s="290"/>
      <c r="C1576" s="290"/>
      <c r="D1576" s="290"/>
      <c r="E1576" s="290"/>
    </row>
    <row r="1577" spans="2:5" x14ac:dyDescent="0.25">
      <c r="B1577" s="290"/>
      <c r="C1577" s="290"/>
      <c r="D1577" s="290"/>
      <c r="E1577" s="290"/>
    </row>
    <row r="1578" spans="2:5" x14ac:dyDescent="0.25">
      <c r="B1578" s="290"/>
      <c r="C1578" s="290"/>
      <c r="D1578" s="290"/>
      <c r="E1578" s="290"/>
    </row>
    <row r="1579" spans="2:5" x14ac:dyDescent="0.25">
      <c r="B1579" s="290"/>
      <c r="C1579" s="290"/>
      <c r="D1579" s="290"/>
      <c r="E1579" s="290"/>
    </row>
    <row r="1580" spans="2:5" x14ac:dyDescent="0.25">
      <c r="B1580" s="290"/>
      <c r="C1580" s="290"/>
      <c r="D1580" s="290"/>
      <c r="E1580" s="290"/>
    </row>
    <row r="1581" spans="2:5" x14ac:dyDescent="0.25">
      <c r="B1581" s="290"/>
      <c r="C1581" s="290"/>
      <c r="D1581" s="290"/>
      <c r="E1581" s="290"/>
    </row>
    <row r="1582" spans="2:5" x14ac:dyDescent="0.25">
      <c r="B1582" s="290"/>
      <c r="C1582" s="290"/>
      <c r="D1582" s="290"/>
      <c r="E1582" s="290"/>
    </row>
    <row r="1583" spans="2:5" x14ac:dyDescent="0.25">
      <c r="B1583" s="290"/>
      <c r="C1583" s="290"/>
      <c r="D1583" s="290"/>
      <c r="E1583" s="290"/>
    </row>
    <row r="1584" spans="2:5" x14ac:dyDescent="0.25">
      <c r="B1584" s="290"/>
      <c r="C1584" s="290"/>
      <c r="D1584" s="290"/>
      <c r="E1584" s="290"/>
    </row>
    <row r="1585" spans="2:5" x14ac:dyDescent="0.25">
      <c r="B1585" s="290"/>
      <c r="C1585" s="290"/>
      <c r="D1585" s="290"/>
      <c r="E1585" s="290"/>
    </row>
    <row r="1586" spans="2:5" x14ac:dyDescent="0.25">
      <c r="B1586" s="290"/>
      <c r="C1586" s="290"/>
      <c r="D1586" s="290"/>
      <c r="E1586" s="290"/>
    </row>
    <row r="1587" spans="2:5" x14ac:dyDescent="0.25">
      <c r="B1587" s="290"/>
      <c r="C1587" s="290"/>
      <c r="D1587" s="290"/>
      <c r="E1587" s="290"/>
    </row>
    <row r="1588" spans="2:5" x14ac:dyDescent="0.25">
      <c r="B1588" s="290"/>
      <c r="C1588" s="290"/>
      <c r="D1588" s="290"/>
      <c r="E1588" s="290"/>
    </row>
    <row r="1589" spans="2:5" x14ac:dyDescent="0.25">
      <c r="B1589" s="290"/>
      <c r="C1589" s="290"/>
      <c r="D1589" s="290"/>
      <c r="E1589" s="290"/>
    </row>
    <row r="1590" spans="2:5" x14ac:dyDescent="0.25">
      <c r="B1590" s="290"/>
      <c r="C1590" s="290"/>
      <c r="D1590" s="290"/>
      <c r="E1590" s="290"/>
    </row>
    <row r="1591" spans="2:5" x14ac:dyDescent="0.25">
      <c r="B1591" s="290"/>
      <c r="C1591" s="290"/>
      <c r="D1591" s="290"/>
      <c r="E1591" s="290"/>
    </row>
    <row r="1592" spans="2:5" x14ac:dyDescent="0.25">
      <c r="B1592" s="290"/>
      <c r="C1592" s="290"/>
      <c r="D1592" s="290"/>
      <c r="E1592" s="290"/>
    </row>
    <row r="1593" spans="2:5" x14ac:dyDescent="0.25">
      <c r="B1593" s="290"/>
      <c r="C1593" s="290"/>
      <c r="D1593" s="290"/>
      <c r="E1593" s="290"/>
    </row>
    <row r="1594" spans="2:5" x14ac:dyDescent="0.25">
      <c r="B1594" s="290"/>
      <c r="C1594" s="290"/>
      <c r="D1594" s="290"/>
      <c r="E1594" s="290"/>
    </row>
    <row r="1595" spans="2:5" x14ac:dyDescent="0.25">
      <c r="B1595" s="290"/>
      <c r="C1595" s="290"/>
      <c r="D1595" s="290"/>
      <c r="E1595" s="290"/>
    </row>
    <row r="1596" spans="2:5" x14ac:dyDescent="0.25">
      <c r="B1596" s="290"/>
      <c r="C1596" s="290"/>
      <c r="D1596" s="290"/>
      <c r="E1596" s="290"/>
    </row>
    <row r="1597" spans="2:5" x14ac:dyDescent="0.25">
      <c r="B1597" s="290"/>
      <c r="C1597" s="290"/>
      <c r="D1597" s="290"/>
      <c r="E1597" s="290"/>
    </row>
    <row r="1598" spans="2:5" x14ac:dyDescent="0.25">
      <c r="B1598" s="290"/>
      <c r="C1598" s="290"/>
      <c r="D1598" s="290"/>
      <c r="E1598" s="290"/>
    </row>
    <row r="1599" spans="2:5" x14ac:dyDescent="0.25">
      <c r="B1599" s="290"/>
      <c r="C1599" s="290"/>
      <c r="D1599" s="290"/>
      <c r="E1599" s="290"/>
    </row>
    <row r="1600" spans="2:5" x14ac:dyDescent="0.25">
      <c r="B1600" s="290"/>
      <c r="C1600" s="290"/>
      <c r="D1600" s="290"/>
      <c r="E1600" s="290"/>
    </row>
    <row r="1601" spans="2:5" x14ac:dyDescent="0.25">
      <c r="B1601" s="290"/>
      <c r="C1601" s="290"/>
      <c r="D1601" s="290"/>
      <c r="E1601" s="290"/>
    </row>
    <row r="1602" spans="2:5" x14ac:dyDescent="0.25">
      <c r="B1602" s="290"/>
      <c r="C1602" s="290"/>
      <c r="D1602" s="290"/>
      <c r="E1602" s="290"/>
    </row>
    <row r="1603" spans="2:5" x14ac:dyDescent="0.25">
      <c r="B1603" s="290"/>
      <c r="C1603" s="290"/>
      <c r="D1603" s="290"/>
      <c r="E1603" s="290"/>
    </row>
    <row r="1604" spans="2:5" x14ac:dyDescent="0.25">
      <c r="B1604" s="290"/>
      <c r="C1604" s="290"/>
      <c r="D1604" s="290"/>
      <c r="E1604" s="290"/>
    </row>
    <row r="1605" spans="2:5" x14ac:dyDescent="0.25">
      <c r="B1605" s="290"/>
      <c r="C1605" s="290"/>
      <c r="D1605" s="290"/>
      <c r="E1605" s="290"/>
    </row>
    <row r="1606" spans="2:5" x14ac:dyDescent="0.25">
      <c r="B1606" s="290"/>
      <c r="C1606" s="290"/>
      <c r="D1606" s="290"/>
      <c r="E1606" s="290"/>
    </row>
    <row r="1607" spans="2:5" x14ac:dyDescent="0.25">
      <c r="B1607" s="290"/>
      <c r="C1607" s="290"/>
      <c r="D1607" s="290"/>
      <c r="E1607" s="290"/>
    </row>
    <row r="1608" spans="2:5" x14ac:dyDescent="0.25">
      <c r="B1608" s="290"/>
      <c r="C1608" s="290"/>
      <c r="D1608" s="290"/>
      <c r="E1608" s="290"/>
    </row>
    <row r="1609" spans="2:5" x14ac:dyDescent="0.25">
      <c r="B1609" s="290"/>
      <c r="C1609" s="290"/>
      <c r="D1609" s="290"/>
      <c r="E1609" s="290"/>
    </row>
    <row r="1610" spans="2:5" x14ac:dyDescent="0.25">
      <c r="B1610" s="290"/>
      <c r="C1610" s="290"/>
      <c r="D1610" s="290"/>
      <c r="E1610" s="290"/>
    </row>
    <row r="1611" spans="2:5" x14ac:dyDescent="0.25">
      <c r="B1611" s="290"/>
      <c r="C1611" s="290"/>
      <c r="D1611" s="290"/>
      <c r="E1611" s="290"/>
    </row>
    <row r="1612" spans="2:5" x14ac:dyDescent="0.25">
      <c r="B1612" s="290"/>
      <c r="C1612" s="290"/>
      <c r="D1612" s="290"/>
      <c r="E1612" s="290"/>
    </row>
    <row r="1613" spans="2:5" x14ac:dyDescent="0.25">
      <c r="B1613" s="290"/>
      <c r="C1613" s="290"/>
      <c r="D1613" s="290"/>
      <c r="E1613" s="290"/>
    </row>
    <row r="1614" spans="2:5" x14ac:dyDescent="0.25">
      <c r="B1614" s="290"/>
      <c r="C1614" s="290"/>
      <c r="D1614" s="290"/>
      <c r="E1614" s="290"/>
    </row>
    <row r="1615" spans="2:5" x14ac:dyDescent="0.25">
      <c r="B1615" s="290"/>
      <c r="C1615" s="290"/>
      <c r="D1615" s="290"/>
      <c r="E1615" s="290"/>
    </row>
    <row r="1616" spans="2:5" x14ac:dyDescent="0.25">
      <c r="B1616" s="290"/>
      <c r="C1616" s="290"/>
      <c r="D1616" s="290"/>
      <c r="E1616" s="290"/>
    </row>
    <row r="1617" spans="2:5" x14ac:dyDescent="0.25">
      <c r="B1617" s="290"/>
      <c r="C1617" s="290"/>
      <c r="D1617" s="290"/>
      <c r="E1617" s="290"/>
    </row>
    <row r="1618" spans="2:5" x14ac:dyDescent="0.25">
      <c r="B1618" s="290"/>
      <c r="C1618" s="290"/>
      <c r="D1618" s="290"/>
      <c r="E1618" s="290"/>
    </row>
    <row r="1619" spans="2:5" x14ac:dyDescent="0.25">
      <c r="B1619" s="290"/>
      <c r="C1619" s="290"/>
      <c r="D1619" s="290"/>
      <c r="E1619" s="290"/>
    </row>
    <row r="1620" spans="2:5" x14ac:dyDescent="0.25">
      <c r="B1620" s="290"/>
      <c r="C1620" s="290"/>
      <c r="D1620" s="290"/>
      <c r="E1620" s="290"/>
    </row>
    <row r="1621" spans="2:5" x14ac:dyDescent="0.25">
      <c r="B1621" s="290"/>
      <c r="C1621" s="290"/>
      <c r="D1621" s="290"/>
      <c r="E1621" s="290"/>
    </row>
    <row r="1622" spans="2:5" x14ac:dyDescent="0.25">
      <c r="B1622" s="290"/>
      <c r="C1622" s="290"/>
      <c r="D1622" s="290"/>
      <c r="E1622" s="290"/>
    </row>
    <row r="1623" spans="2:5" x14ac:dyDescent="0.25">
      <c r="B1623" s="290"/>
      <c r="C1623" s="290"/>
      <c r="D1623" s="290"/>
      <c r="E1623" s="290"/>
    </row>
    <row r="1624" spans="2:5" x14ac:dyDescent="0.25">
      <c r="B1624" s="290"/>
      <c r="C1624" s="290"/>
      <c r="D1624" s="290"/>
      <c r="E1624" s="290"/>
    </row>
    <row r="1625" spans="2:5" x14ac:dyDescent="0.25">
      <c r="B1625" s="290"/>
      <c r="C1625" s="290"/>
      <c r="D1625" s="290"/>
      <c r="E1625" s="290"/>
    </row>
    <row r="1626" spans="2:5" x14ac:dyDescent="0.25">
      <c r="B1626" s="290"/>
      <c r="C1626" s="290"/>
      <c r="D1626" s="290"/>
      <c r="E1626" s="290"/>
    </row>
    <row r="1627" spans="2:5" x14ac:dyDescent="0.25">
      <c r="B1627" s="290"/>
      <c r="C1627" s="290"/>
      <c r="D1627" s="290"/>
      <c r="E1627" s="290"/>
    </row>
    <row r="1628" spans="2:5" x14ac:dyDescent="0.25">
      <c r="B1628" s="290"/>
      <c r="C1628" s="290"/>
      <c r="D1628" s="290"/>
      <c r="E1628" s="290"/>
    </row>
    <row r="1629" spans="2:5" x14ac:dyDescent="0.25">
      <c r="B1629" s="290"/>
      <c r="C1629" s="290"/>
      <c r="D1629" s="290"/>
      <c r="E1629" s="290"/>
    </row>
    <row r="1630" spans="2:5" x14ac:dyDescent="0.25">
      <c r="B1630" s="290"/>
      <c r="C1630" s="290"/>
      <c r="D1630" s="290"/>
      <c r="E1630" s="290"/>
    </row>
    <row r="1631" spans="2:5" x14ac:dyDescent="0.25">
      <c r="B1631" s="290"/>
      <c r="C1631" s="290"/>
      <c r="D1631" s="290"/>
      <c r="E1631" s="290"/>
    </row>
    <row r="1632" spans="2:5" x14ac:dyDescent="0.25">
      <c r="B1632" s="290"/>
      <c r="C1632" s="290"/>
      <c r="D1632" s="290"/>
      <c r="E1632" s="290"/>
    </row>
    <row r="1633" spans="2:5" x14ac:dyDescent="0.25">
      <c r="B1633" s="290"/>
      <c r="C1633" s="290"/>
      <c r="D1633" s="290"/>
      <c r="E1633" s="290"/>
    </row>
    <row r="1634" spans="2:5" x14ac:dyDescent="0.25">
      <c r="B1634" s="290"/>
      <c r="C1634" s="290"/>
      <c r="D1634" s="290"/>
      <c r="E1634" s="290"/>
    </row>
    <row r="1635" spans="2:5" x14ac:dyDescent="0.25">
      <c r="B1635" s="290"/>
      <c r="C1635" s="290"/>
      <c r="D1635" s="290"/>
      <c r="E1635" s="290"/>
    </row>
    <row r="1636" spans="2:5" x14ac:dyDescent="0.25">
      <c r="B1636" s="290"/>
      <c r="C1636" s="290"/>
      <c r="D1636" s="290"/>
      <c r="E1636" s="290"/>
    </row>
    <row r="1637" spans="2:5" x14ac:dyDescent="0.25">
      <c r="B1637" s="290"/>
      <c r="C1637" s="290"/>
      <c r="D1637" s="290"/>
      <c r="E1637" s="290"/>
    </row>
    <row r="1638" spans="2:5" x14ac:dyDescent="0.25">
      <c r="B1638" s="290"/>
      <c r="C1638" s="290"/>
      <c r="D1638" s="290"/>
      <c r="E1638" s="290"/>
    </row>
    <row r="1639" spans="2:5" x14ac:dyDescent="0.25">
      <c r="B1639" s="290"/>
      <c r="C1639" s="290"/>
      <c r="D1639" s="290"/>
      <c r="E1639" s="290"/>
    </row>
    <row r="1640" spans="2:5" x14ac:dyDescent="0.25">
      <c r="B1640" s="290"/>
      <c r="C1640" s="290"/>
      <c r="D1640" s="290"/>
      <c r="E1640" s="290"/>
    </row>
    <row r="1641" spans="2:5" x14ac:dyDescent="0.25">
      <c r="B1641" s="290"/>
      <c r="C1641" s="290"/>
      <c r="D1641" s="290"/>
      <c r="E1641" s="290"/>
    </row>
    <row r="1642" spans="2:5" x14ac:dyDescent="0.25">
      <c r="B1642" s="290"/>
      <c r="C1642" s="290"/>
      <c r="D1642" s="290"/>
      <c r="E1642" s="290"/>
    </row>
    <row r="1643" spans="2:5" x14ac:dyDescent="0.25">
      <c r="B1643" s="290"/>
      <c r="C1643" s="290"/>
      <c r="D1643" s="290"/>
      <c r="E1643" s="290"/>
    </row>
    <row r="1644" spans="2:5" x14ac:dyDescent="0.25">
      <c r="B1644" s="290"/>
      <c r="C1644" s="290"/>
      <c r="D1644" s="290"/>
      <c r="E1644" s="290"/>
    </row>
    <row r="1645" spans="2:5" x14ac:dyDescent="0.25">
      <c r="B1645" s="290"/>
      <c r="C1645" s="290"/>
      <c r="D1645" s="290"/>
      <c r="E1645" s="290"/>
    </row>
    <row r="1646" spans="2:5" x14ac:dyDescent="0.25">
      <c r="B1646" s="290"/>
      <c r="C1646" s="290"/>
      <c r="D1646" s="290"/>
      <c r="E1646" s="290"/>
    </row>
    <row r="1647" spans="2:5" x14ac:dyDescent="0.25">
      <c r="B1647" s="290"/>
      <c r="C1647" s="290"/>
      <c r="D1647" s="290"/>
      <c r="E1647" s="290"/>
    </row>
    <row r="1648" spans="2:5" x14ac:dyDescent="0.25">
      <c r="B1648" s="290"/>
      <c r="C1648" s="290"/>
      <c r="D1648" s="290"/>
      <c r="E1648" s="290"/>
    </row>
    <row r="1649" spans="2:5" x14ac:dyDescent="0.25">
      <c r="B1649" s="290"/>
      <c r="C1649" s="290"/>
      <c r="D1649" s="290"/>
      <c r="E1649" s="290"/>
    </row>
    <row r="1650" spans="2:5" x14ac:dyDescent="0.25">
      <c r="B1650" s="290"/>
      <c r="C1650" s="290"/>
      <c r="D1650" s="290"/>
      <c r="E1650" s="290"/>
    </row>
    <row r="1651" spans="2:5" x14ac:dyDescent="0.25">
      <c r="B1651" s="290"/>
      <c r="C1651" s="290"/>
      <c r="D1651" s="290"/>
      <c r="E1651" s="290"/>
    </row>
    <row r="1652" spans="2:5" x14ac:dyDescent="0.25">
      <c r="B1652" s="290"/>
      <c r="C1652" s="290"/>
      <c r="D1652" s="290"/>
      <c r="E1652" s="290"/>
    </row>
    <row r="1653" spans="2:5" x14ac:dyDescent="0.25">
      <c r="B1653" s="290"/>
      <c r="C1653" s="290"/>
      <c r="D1653" s="290"/>
      <c r="E1653" s="290"/>
    </row>
    <row r="1654" spans="2:5" x14ac:dyDescent="0.25">
      <c r="B1654" s="290"/>
      <c r="C1654" s="290"/>
      <c r="D1654" s="290"/>
      <c r="E1654" s="290"/>
    </row>
    <row r="1655" spans="2:5" x14ac:dyDescent="0.25">
      <c r="B1655" s="290"/>
      <c r="C1655" s="290"/>
      <c r="D1655" s="290"/>
      <c r="E1655" s="290"/>
    </row>
    <row r="1656" spans="2:5" x14ac:dyDescent="0.25">
      <c r="B1656" s="290"/>
      <c r="C1656" s="290"/>
      <c r="D1656" s="290"/>
      <c r="E1656" s="290"/>
    </row>
    <row r="1657" spans="2:5" x14ac:dyDescent="0.25">
      <c r="B1657" s="290"/>
      <c r="C1657" s="290"/>
      <c r="D1657" s="290"/>
      <c r="E1657" s="290"/>
    </row>
    <row r="1658" spans="2:5" x14ac:dyDescent="0.25">
      <c r="B1658" s="290"/>
      <c r="C1658" s="290"/>
      <c r="D1658" s="290"/>
      <c r="E1658" s="290"/>
    </row>
    <row r="1659" spans="2:5" x14ac:dyDescent="0.25">
      <c r="B1659" s="290"/>
      <c r="C1659" s="290"/>
      <c r="D1659" s="290"/>
      <c r="E1659" s="290"/>
    </row>
    <row r="1660" spans="2:5" x14ac:dyDescent="0.25">
      <c r="B1660" s="290"/>
      <c r="C1660" s="290"/>
      <c r="D1660" s="290"/>
      <c r="E1660" s="290"/>
    </row>
    <row r="1661" spans="2:5" x14ac:dyDescent="0.25">
      <c r="B1661" s="290"/>
      <c r="C1661" s="290"/>
      <c r="D1661" s="290"/>
      <c r="E1661" s="290"/>
    </row>
    <row r="1662" spans="2:5" x14ac:dyDescent="0.25">
      <c r="B1662" s="290"/>
      <c r="C1662" s="290"/>
      <c r="D1662" s="290"/>
      <c r="E1662" s="290"/>
    </row>
    <row r="1663" spans="2:5" x14ac:dyDescent="0.25">
      <c r="B1663" s="290"/>
      <c r="C1663" s="290"/>
      <c r="D1663" s="290"/>
      <c r="E1663" s="290"/>
    </row>
    <row r="1664" spans="2:5" x14ac:dyDescent="0.25">
      <c r="B1664" s="290"/>
      <c r="C1664" s="290"/>
      <c r="D1664" s="290"/>
      <c r="E1664" s="290"/>
    </row>
    <row r="1665" spans="2:5" x14ac:dyDescent="0.25">
      <c r="B1665" s="290"/>
      <c r="C1665" s="290"/>
      <c r="D1665" s="290"/>
      <c r="E1665" s="290"/>
    </row>
    <row r="1666" spans="2:5" x14ac:dyDescent="0.25">
      <c r="B1666" s="290"/>
      <c r="C1666" s="290"/>
      <c r="D1666" s="290"/>
      <c r="E1666" s="290"/>
    </row>
    <row r="1667" spans="2:5" x14ac:dyDescent="0.25">
      <c r="B1667" s="290"/>
      <c r="C1667" s="290"/>
      <c r="D1667" s="290"/>
      <c r="E1667" s="290"/>
    </row>
    <row r="1668" spans="2:5" x14ac:dyDescent="0.25">
      <c r="B1668" s="290"/>
      <c r="C1668" s="290"/>
      <c r="D1668" s="290"/>
      <c r="E1668" s="290"/>
    </row>
    <row r="1669" spans="2:5" x14ac:dyDescent="0.25">
      <c r="B1669" s="290"/>
      <c r="C1669" s="290"/>
      <c r="D1669" s="290"/>
      <c r="E1669" s="290"/>
    </row>
    <row r="1670" spans="2:5" x14ac:dyDescent="0.25">
      <c r="B1670" s="290"/>
      <c r="C1670" s="290"/>
      <c r="D1670" s="290"/>
      <c r="E1670" s="290"/>
    </row>
    <row r="1671" spans="2:5" x14ac:dyDescent="0.25">
      <c r="B1671" s="290"/>
      <c r="C1671" s="290"/>
      <c r="D1671" s="290"/>
      <c r="E1671" s="290"/>
    </row>
    <row r="1672" spans="2:5" x14ac:dyDescent="0.25">
      <c r="B1672" s="290"/>
      <c r="C1672" s="290"/>
      <c r="D1672" s="290"/>
      <c r="E1672" s="290"/>
    </row>
    <row r="1673" spans="2:5" x14ac:dyDescent="0.25">
      <c r="B1673" s="290"/>
      <c r="C1673" s="290"/>
      <c r="D1673" s="290"/>
      <c r="E1673" s="290"/>
    </row>
    <row r="1674" spans="2:5" x14ac:dyDescent="0.25">
      <c r="B1674" s="290"/>
      <c r="C1674" s="290"/>
      <c r="D1674" s="290"/>
      <c r="E1674" s="290"/>
    </row>
    <row r="1675" spans="2:5" x14ac:dyDescent="0.25">
      <c r="B1675" s="290"/>
      <c r="C1675" s="290"/>
      <c r="D1675" s="290"/>
      <c r="E1675" s="290"/>
    </row>
    <row r="1676" spans="2:5" x14ac:dyDescent="0.25">
      <c r="B1676" s="290"/>
      <c r="C1676" s="290"/>
      <c r="D1676" s="290"/>
      <c r="E1676" s="290"/>
    </row>
    <row r="1677" spans="2:5" x14ac:dyDescent="0.25">
      <c r="B1677" s="290"/>
      <c r="C1677" s="290"/>
      <c r="D1677" s="290"/>
      <c r="E1677" s="290"/>
    </row>
    <row r="1678" spans="2:5" x14ac:dyDescent="0.25">
      <c r="B1678" s="290"/>
      <c r="C1678" s="290"/>
      <c r="D1678" s="290"/>
      <c r="E1678" s="290"/>
    </row>
    <row r="1679" spans="2:5" x14ac:dyDescent="0.25">
      <c r="B1679" s="290"/>
      <c r="C1679" s="290"/>
      <c r="D1679" s="290"/>
      <c r="E1679" s="290"/>
    </row>
    <row r="1680" spans="2:5" x14ac:dyDescent="0.25">
      <c r="B1680" s="290"/>
      <c r="C1680" s="290"/>
      <c r="D1680" s="290"/>
      <c r="E1680" s="290"/>
    </row>
    <row r="1681" spans="2:5" x14ac:dyDescent="0.25">
      <c r="B1681" s="290"/>
      <c r="C1681" s="290"/>
      <c r="D1681" s="290"/>
      <c r="E1681" s="290"/>
    </row>
    <row r="1682" spans="2:5" x14ac:dyDescent="0.25">
      <c r="B1682" s="290"/>
      <c r="C1682" s="290"/>
      <c r="D1682" s="290"/>
      <c r="E1682" s="290"/>
    </row>
    <row r="1683" spans="2:5" x14ac:dyDescent="0.25">
      <c r="B1683" s="290"/>
      <c r="C1683" s="290"/>
      <c r="D1683" s="290"/>
      <c r="E1683" s="290"/>
    </row>
    <row r="1684" spans="2:5" x14ac:dyDescent="0.25">
      <c r="B1684" s="290"/>
      <c r="C1684" s="290"/>
      <c r="D1684" s="290"/>
      <c r="E1684" s="290"/>
    </row>
    <row r="1685" spans="2:5" x14ac:dyDescent="0.25">
      <c r="B1685" s="290"/>
      <c r="C1685" s="290"/>
      <c r="D1685" s="290"/>
      <c r="E1685" s="290"/>
    </row>
    <row r="1686" spans="2:5" x14ac:dyDescent="0.25">
      <c r="B1686" s="290"/>
      <c r="C1686" s="290"/>
      <c r="D1686" s="290"/>
      <c r="E1686" s="290"/>
    </row>
    <row r="1687" spans="2:5" x14ac:dyDescent="0.25">
      <c r="B1687" s="290"/>
      <c r="C1687" s="290"/>
      <c r="D1687" s="290"/>
      <c r="E1687" s="290"/>
    </row>
    <row r="1688" spans="2:5" x14ac:dyDescent="0.25">
      <c r="B1688" s="290"/>
      <c r="C1688" s="290"/>
      <c r="D1688" s="290"/>
      <c r="E1688" s="290"/>
    </row>
    <row r="1689" spans="2:5" x14ac:dyDescent="0.25">
      <c r="B1689" s="290"/>
      <c r="C1689" s="290"/>
      <c r="D1689" s="290"/>
      <c r="E1689" s="290"/>
    </row>
    <row r="1690" spans="2:5" x14ac:dyDescent="0.25">
      <c r="B1690" s="290"/>
      <c r="C1690" s="290"/>
      <c r="D1690" s="290"/>
      <c r="E1690" s="290"/>
    </row>
    <row r="1691" spans="2:5" x14ac:dyDescent="0.25">
      <c r="B1691" s="290"/>
      <c r="C1691" s="290"/>
      <c r="D1691" s="290"/>
      <c r="E1691" s="290"/>
    </row>
    <row r="1692" spans="2:5" x14ac:dyDescent="0.25">
      <c r="B1692" s="290"/>
      <c r="C1692" s="290"/>
      <c r="D1692" s="290"/>
      <c r="E1692" s="290"/>
    </row>
    <row r="1693" spans="2:5" x14ac:dyDescent="0.25">
      <c r="B1693" s="290"/>
      <c r="C1693" s="290"/>
      <c r="D1693" s="290"/>
      <c r="E1693" s="290"/>
    </row>
    <row r="1694" spans="2:5" x14ac:dyDescent="0.25">
      <c r="B1694" s="290"/>
      <c r="C1694" s="290"/>
      <c r="D1694" s="290"/>
      <c r="E1694" s="290"/>
    </row>
    <row r="1695" spans="2:5" x14ac:dyDescent="0.25">
      <c r="B1695" s="290"/>
      <c r="C1695" s="290"/>
      <c r="D1695" s="290"/>
      <c r="E1695" s="290"/>
    </row>
    <row r="1696" spans="2:5" x14ac:dyDescent="0.25">
      <c r="B1696" s="290"/>
      <c r="C1696" s="290"/>
      <c r="D1696" s="290"/>
      <c r="E1696" s="290"/>
    </row>
    <row r="1697" spans="2:5" x14ac:dyDescent="0.25">
      <c r="B1697" s="290"/>
      <c r="C1697" s="290"/>
      <c r="D1697" s="290"/>
      <c r="E1697" s="290"/>
    </row>
    <row r="1698" spans="2:5" x14ac:dyDescent="0.25">
      <c r="B1698" s="290"/>
      <c r="C1698" s="290"/>
      <c r="D1698" s="290"/>
      <c r="E1698" s="290"/>
    </row>
    <row r="1699" spans="2:5" x14ac:dyDescent="0.25">
      <c r="B1699" s="290"/>
      <c r="C1699" s="290"/>
      <c r="D1699" s="290"/>
      <c r="E1699" s="290"/>
    </row>
    <row r="1700" spans="2:5" x14ac:dyDescent="0.25">
      <c r="B1700" s="290"/>
      <c r="C1700" s="290"/>
      <c r="D1700" s="290"/>
      <c r="E1700" s="290"/>
    </row>
    <row r="1701" spans="2:5" x14ac:dyDescent="0.25">
      <c r="B1701" s="290"/>
      <c r="C1701" s="290"/>
      <c r="D1701" s="290"/>
      <c r="E1701" s="290"/>
    </row>
    <row r="1702" spans="2:5" x14ac:dyDescent="0.25">
      <c r="B1702" s="290"/>
      <c r="C1702" s="290"/>
      <c r="D1702" s="290"/>
      <c r="E1702" s="290"/>
    </row>
    <row r="1703" spans="2:5" x14ac:dyDescent="0.25">
      <c r="B1703" s="290"/>
      <c r="C1703" s="290"/>
      <c r="D1703" s="290"/>
      <c r="E1703" s="290"/>
    </row>
    <row r="1704" spans="2:5" x14ac:dyDescent="0.25">
      <c r="B1704" s="290"/>
      <c r="C1704" s="290"/>
      <c r="D1704" s="290"/>
      <c r="E1704" s="290"/>
    </row>
    <row r="1705" spans="2:5" x14ac:dyDescent="0.25">
      <c r="B1705" s="290"/>
      <c r="C1705" s="290"/>
      <c r="D1705" s="290"/>
      <c r="E1705" s="290"/>
    </row>
    <row r="1706" spans="2:5" x14ac:dyDescent="0.25">
      <c r="B1706" s="290"/>
      <c r="C1706" s="290"/>
      <c r="D1706" s="290"/>
      <c r="E1706" s="290"/>
    </row>
    <row r="1707" spans="2:5" x14ac:dyDescent="0.25">
      <c r="B1707" s="290"/>
      <c r="C1707" s="290"/>
      <c r="D1707" s="290"/>
      <c r="E1707" s="290"/>
    </row>
    <row r="1708" spans="2:5" x14ac:dyDescent="0.25">
      <c r="B1708" s="290"/>
      <c r="C1708" s="290"/>
      <c r="D1708" s="290"/>
      <c r="E1708" s="290"/>
    </row>
    <row r="1709" spans="2:5" x14ac:dyDescent="0.25">
      <c r="B1709" s="290"/>
      <c r="C1709" s="290"/>
      <c r="D1709" s="290"/>
      <c r="E1709" s="290"/>
    </row>
    <row r="1710" spans="2:5" x14ac:dyDescent="0.25">
      <c r="B1710" s="290"/>
      <c r="C1710" s="290"/>
      <c r="D1710" s="290"/>
      <c r="E1710" s="290"/>
    </row>
    <row r="1711" spans="2:5" x14ac:dyDescent="0.25">
      <c r="B1711" s="290"/>
      <c r="C1711" s="290"/>
      <c r="D1711" s="290"/>
      <c r="E1711" s="290"/>
    </row>
    <row r="1712" spans="2:5" x14ac:dyDescent="0.25">
      <c r="B1712" s="290"/>
      <c r="C1712" s="290"/>
      <c r="D1712" s="290"/>
      <c r="E1712" s="290"/>
    </row>
    <row r="1713" spans="2:5" x14ac:dyDescent="0.25">
      <c r="B1713" s="290"/>
      <c r="C1713" s="290"/>
      <c r="D1713" s="290"/>
      <c r="E1713" s="290"/>
    </row>
    <row r="1714" spans="2:5" x14ac:dyDescent="0.25">
      <c r="B1714" s="290"/>
      <c r="C1714" s="290"/>
      <c r="D1714" s="290"/>
      <c r="E1714" s="290"/>
    </row>
    <row r="1715" spans="2:5" x14ac:dyDescent="0.25">
      <c r="B1715" s="290"/>
      <c r="C1715" s="290"/>
      <c r="D1715" s="290"/>
      <c r="E1715" s="290"/>
    </row>
    <row r="1716" spans="2:5" x14ac:dyDescent="0.25">
      <c r="B1716" s="290"/>
      <c r="C1716" s="290"/>
      <c r="D1716" s="290"/>
      <c r="E1716" s="290"/>
    </row>
    <row r="1717" spans="2:5" x14ac:dyDescent="0.25">
      <c r="B1717" s="290"/>
      <c r="C1717" s="290"/>
      <c r="D1717" s="290"/>
      <c r="E1717" s="290"/>
    </row>
    <row r="1718" spans="2:5" x14ac:dyDescent="0.25">
      <c r="B1718" s="290"/>
      <c r="C1718" s="290"/>
      <c r="D1718" s="290"/>
      <c r="E1718" s="290"/>
    </row>
    <row r="1719" spans="2:5" x14ac:dyDescent="0.25">
      <c r="B1719" s="290"/>
      <c r="C1719" s="290"/>
      <c r="D1719" s="290"/>
      <c r="E1719" s="290"/>
    </row>
    <row r="1720" spans="2:5" x14ac:dyDescent="0.25">
      <c r="B1720" s="290"/>
      <c r="C1720" s="290"/>
      <c r="D1720" s="290"/>
      <c r="E1720" s="290"/>
    </row>
    <row r="1721" spans="2:5" x14ac:dyDescent="0.25">
      <c r="B1721" s="290"/>
      <c r="C1721" s="290"/>
      <c r="D1721" s="290"/>
      <c r="E1721" s="290"/>
    </row>
    <row r="1722" spans="2:5" x14ac:dyDescent="0.25">
      <c r="B1722" s="290"/>
      <c r="C1722" s="290"/>
      <c r="D1722" s="290"/>
      <c r="E1722" s="290"/>
    </row>
    <row r="1723" spans="2:5" x14ac:dyDescent="0.25">
      <c r="B1723" s="290"/>
      <c r="C1723" s="290"/>
      <c r="D1723" s="290"/>
      <c r="E1723" s="290"/>
    </row>
    <row r="1724" spans="2:5" x14ac:dyDescent="0.25">
      <c r="B1724" s="290"/>
      <c r="C1724" s="290"/>
      <c r="D1724" s="290"/>
      <c r="E1724" s="290"/>
    </row>
    <row r="1725" spans="2:5" x14ac:dyDescent="0.25">
      <c r="B1725" s="290"/>
      <c r="C1725" s="290"/>
      <c r="D1725" s="290"/>
      <c r="E1725" s="290"/>
    </row>
    <row r="1726" spans="2:5" x14ac:dyDescent="0.25">
      <c r="B1726" s="290"/>
      <c r="C1726" s="290"/>
      <c r="D1726" s="290"/>
      <c r="E1726" s="290"/>
    </row>
    <row r="1727" spans="2:5" x14ac:dyDescent="0.25">
      <c r="B1727" s="290"/>
      <c r="C1727" s="290"/>
      <c r="D1727" s="290"/>
      <c r="E1727" s="290"/>
    </row>
    <row r="1728" spans="2:5" x14ac:dyDescent="0.25">
      <c r="B1728" s="290"/>
      <c r="C1728" s="290"/>
      <c r="D1728" s="290"/>
      <c r="E1728" s="290"/>
    </row>
    <row r="1729" spans="2:5" x14ac:dyDescent="0.25">
      <c r="B1729" s="290"/>
      <c r="C1729" s="290"/>
      <c r="D1729" s="290"/>
      <c r="E1729" s="290"/>
    </row>
    <row r="1730" spans="2:5" x14ac:dyDescent="0.25">
      <c r="B1730" s="290"/>
      <c r="C1730" s="290"/>
      <c r="D1730" s="290"/>
      <c r="E1730" s="290"/>
    </row>
    <row r="1731" spans="2:5" x14ac:dyDescent="0.25">
      <c r="B1731" s="290"/>
      <c r="C1731" s="290"/>
      <c r="D1731" s="290"/>
      <c r="E1731" s="290"/>
    </row>
    <row r="1732" spans="2:5" x14ac:dyDescent="0.25">
      <c r="B1732" s="290"/>
      <c r="C1732" s="290"/>
      <c r="D1732" s="290"/>
      <c r="E1732" s="290"/>
    </row>
    <row r="1733" spans="2:5" x14ac:dyDescent="0.25">
      <c r="B1733" s="290"/>
      <c r="C1733" s="290"/>
      <c r="D1733" s="290"/>
      <c r="E1733" s="290"/>
    </row>
    <row r="1734" spans="2:5" x14ac:dyDescent="0.25">
      <c r="B1734" s="290"/>
      <c r="C1734" s="290"/>
      <c r="D1734" s="290"/>
      <c r="E1734" s="290"/>
    </row>
    <row r="1735" spans="2:5" x14ac:dyDescent="0.25">
      <c r="B1735" s="290"/>
      <c r="C1735" s="290"/>
      <c r="D1735" s="290"/>
      <c r="E1735" s="290"/>
    </row>
    <row r="1736" spans="2:5" x14ac:dyDescent="0.25">
      <c r="B1736" s="290"/>
      <c r="C1736" s="290"/>
      <c r="D1736" s="290"/>
      <c r="E1736" s="290"/>
    </row>
    <row r="1737" spans="2:5" x14ac:dyDescent="0.25">
      <c r="B1737" s="290"/>
      <c r="C1737" s="290"/>
      <c r="D1737" s="290"/>
      <c r="E1737" s="290"/>
    </row>
    <row r="1738" spans="2:5" x14ac:dyDescent="0.25">
      <c r="B1738" s="290"/>
      <c r="C1738" s="290"/>
      <c r="D1738" s="290"/>
      <c r="E1738" s="290"/>
    </row>
    <row r="1739" spans="2:5" x14ac:dyDescent="0.25">
      <c r="B1739" s="290"/>
      <c r="C1739" s="290"/>
      <c r="D1739" s="290"/>
      <c r="E1739" s="290"/>
    </row>
    <row r="1740" spans="2:5" x14ac:dyDescent="0.25">
      <c r="B1740" s="290"/>
      <c r="C1740" s="290"/>
      <c r="D1740" s="290"/>
      <c r="E1740" s="290"/>
    </row>
    <row r="1741" spans="2:5" x14ac:dyDescent="0.25">
      <c r="B1741" s="290"/>
      <c r="C1741" s="290"/>
      <c r="D1741" s="290"/>
      <c r="E1741" s="290"/>
    </row>
    <row r="1742" spans="2:5" x14ac:dyDescent="0.25">
      <c r="B1742" s="290"/>
      <c r="C1742" s="290"/>
      <c r="D1742" s="290"/>
      <c r="E1742" s="290"/>
    </row>
    <row r="1743" spans="2:5" x14ac:dyDescent="0.25">
      <c r="B1743" s="290"/>
      <c r="C1743" s="290"/>
      <c r="D1743" s="290"/>
      <c r="E1743" s="290"/>
    </row>
    <row r="1744" spans="2:5" x14ac:dyDescent="0.25">
      <c r="B1744" s="290"/>
      <c r="C1744" s="290"/>
      <c r="D1744" s="290"/>
      <c r="E1744" s="290"/>
    </row>
    <row r="1745" spans="2:5" x14ac:dyDescent="0.25">
      <c r="B1745" s="290"/>
      <c r="C1745" s="290"/>
      <c r="D1745" s="290"/>
      <c r="E1745" s="290"/>
    </row>
    <row r="1746" spans="2:5" x14ac:dyDescent="0.25">
      <c r="B1746" s="290"/>
      <c r="C1746" s="290"/>
      <c r="D1746" s="290"/>
      <c r="E1746" s="290"/>
    </row>
    <row r="1747" spans="2:5" x14ac:dyDescent="0.25">
      <c r="B1747" s="290"/>
      <c r="C1747" s="290"/>
      <c r="D1747" s="290"/>
      <c r="E1747" s="290"/>
    </row>
    <row r="1748" spans="2:5" x14ac:dyDescent="0.25">
      <c r="B1748" s="290"/>
      <c r="C1748" s="290"/>
      <c r="D1748" s="290"/>
      <c r="E1748" s="290"/>
    </row>
    <row r="1749" spans="2:5" x14ac:dyDescent="0.25">
      <c r="B1749" s="290"/>
      <c r="C1749" s="290"/>
      <c r="D1749" s="290"/>
      <c r="E1749" s="290"/>
    </row>
    <row r="1750" spans="2:5" x14ac:dyDescent="0.25">
      <c r="B1750" s="290"/>
      <c r="C1750" s="290"/>
      <c r="D1750" s="290"/>
      <c r="E1750" s="290"/>
    </row>
    <row r="1751" spans="2:5" x14ac:dyDescent="0.25">
      <c r="B1751" s="290"/>
      <c r="C1751" s="290"/>
      <c r="D1751" s="290"/>
      <c r="E1751" s="290"/>
    </row>
    <row r="1752" spans="2:5" x14ac:dyDescent="0.25">
      <c r="B1752" s="290"/>
      <c r="C1752" s="290"/>
      <c r="D1752" s="290"/>
      <c r="E1752" s="290"/>
    </row>
    <row r="1753" spans="2:5" x14ac:dyDescent="0.25">
      <c r="B1753" s="290"/>
      <c r="C1753" s="290"/>
      <c r="D1753" s="290"/>
      <c r="E1753" s="290"/>
    </row>
    <row r="1754" spans="2:5" x14ac:dyDescent="0.25">
      <c r="B1754" s="290"/>
      <c r="C1754" s="290"/>
      <c r="D1754" s="290"/>
      <c r="E1754" s="290"/>
    </row>
    <row r="1755" spans="2:5" x14ac:dyDescent="0.25">
      <c r="B1755" s="290"/>
      <c r="C1755" s="290"/>
      <c r="D1755" s="290"/>
      <c r="E1755" s="290"/>
    </row>
    <row r="1756" spans="2:5" x14ac:dyDescent="0.25">
      <c r="B1756" s="290"/>
      <c r="C1756" s="290"/>
      <c r="D1756" s="290"/>
      <c r="E1756" s="290"/>
    </row>
    <row r="1757" spans="2:5" x14ac:dyDescent="0.25">
      <c r="B1757" s="290"/>
      <c r="C1757" s="290"/>
      <c r="D1757" s="290"/>
      <c r="E1757" s="290"/>
    </row>
    <row r="1758" spans="2:5" x14ac:dyDescent="0.25">
      <c r="B1758" s="290"/>
      <c r="C1758" s="290"/>
      <c r="D1758" s="290"/>
      <c r="E1758" s="290"/>
    </row>
    <row r="1759" spans="2:5" x14ac:dyDescent="0.25">
      <c r="B1759" s="290"/>
      <c r="C1759" s="290"/>
      <c r="D1759" s="290"/>
      <c r="E1759" s="290"/>
    </row>
    <row r="1760" spans="2:5" x14ac:dyDescent="0.25">
      <c r="B1760" s="290"/>
      <c r="C1760" s="290"/>
      <c r="D1760" s="290"/>
      <c r="E1760" s="290"/>
    </row>
    <row r="1761" spans="2:5" x14ac:dyDescent="0.25">
      <c r="B1761" s="290"/>
      <c r="C1761" s="290"/>
      <c r="D1761" s="290"/>
      <c r="E1761" s="290"/>
    </row>
    <row r="1762" spans="2:5" x14ac:dyDescent="0.25">
      <c r="B1762" s="290"/>
      <c r="C1762" s="290"/>
      <c r="D1762" s="290"/>
      <c r="E1762" s="290"/>
    </row>
    <row r="1763" spans="2:5" x14ac:dyDescent="0.25">
      <c r="B1763" s="290"/>
      <c r="C1763" s="290"/>
      <c r="D1763" s="290"/>
      <c r="E1763" s="290"/>
    </row>
    <row r="1764" spans="2:5" x14ac:dyDescent="0.25">
      <c r="B1764" s="290"/>
      <c r="C1764" s="290"/>
      <c r="D1764" s="290"/>
      <c r="E1764" s="290"/>
    </row>
    <row r="1765" spans="2:5" x14ac:dyDescent="0.25">
      <c r="B1765" s="290"/>
      <c r="C1765" s="290"/>
      <c r="D1765" s="290"/>
      <c r="E1765" s="290"/>
    </row>
    <row r="1766" spans="2:5" x14ac:dyDescent="0.25">
      <c r="B1766" s="290"/>
      <c r="C1766" s="290"/>
      <c r="D1766" s="290"/>
      <c r="E1766" s="290"/>
    </row>
    <row r="1767" spans="2:5" x14ac:dyDescent="0.25">
      <c r="B1767" s="290"/>
      <c r="C1767" s="290"/>
      <c r="D1767" s="290"/>
      <c r="E1767" s="290"/>
    </row>
    <row r="1768" spans="2:5" x14ac:dyDescent="0.25">
      <c r="B1768" s="290"/>
      <c r="C1768" s="290"/>
      <c r="D1768" s="290"/>
      <c r="E1768" s="290"/>
    </row>
    <row r="1769" spans="2:5" x14ac:dyDescent="0.25">
      <c r="B1769" s="290"/>
      <c r="C1769" s="290"/>
      <c r="D1769" s="290"/>
      <c r="E1769" s="290"/>
    </row>
    <row r="1770" spans="2:5" x14ac:dyDescent="0.25">
      <c r="B1770" s="290"/>
      <c r="C1770" s="290"/>
      <c r="D1770" s="290"/>
      <c r="E1770" s="290"/>
    </row>
    <row r="1771" spans="2:5" x14ac:dyDescent="0.25">
      <c r="B1771" s="290"/>
      <c r="C1771" s="290"/>
      <c r="D1771" s="290"/>
      <c r="E1771" s="290"/>
    </row>
    <row r="1772" spans="2:5" x14ac:dyDescent="0.25">
      <c r="B1772" s="290"/>
      <c r="C1772" s="290"/>
      <c r="D1772" s="290"/>
      <c r="E1772" s="290"/>
    </row>
    <row r="1773" spans="2:5" x14ac:dyDescent="0.25">
      <c r="B1773" s="290"/>
      <c r="C1773" s="290"/>
      <c r="D1773" s="290"/>
      <c r="E1773" s="290"/>
    </row>
    <row r="1774" spans="2:5" x14ac:dyDescent="0.25">
      <c r="B1774" s="290"/>
      <c r="C1774" s="290"/>
      <c r="D1774" s="290"/>
      <c r="E1774" s="290"/>
    </row>
    <row r="1775" spans="2:5" x14ac:dyDescent="0.25">
      <c r="B1775" s="290"/>
      <c r="C1775" s="290"/>
      <c r="D1775" s="290"/>
      <c r="E1775" s="290"/>
    </row>
    <row r="1776" spans="2:5" x14ac:dyDescent="0.25">
      <c r="B1776" s="290"/>
      <c r="C1776" s="290"/>
      <c r="D1776" s="290"/>
      <c r="E1776" s="290"/>
    </row>
    <row r="1777" spans="2:5" x14ac:dyDescent="0.25">
      <c r="B1777" s="290"/>
      <c r="C1777" s="290"/>
      <c r="D1777" s="290"/>
      <c r="E1777" s="290"/>
    </row>
    <row r="1778" spans="2:5" x14ac:dyDescent="0.25">
      <c r="B1778" s="290"/>
      <c r="C1778" s="290"/>
      <c r="D1778" s="290"/>
      <c r="E1778" s="290"/>
    </row>
    <row r="1779" spans="2:5" x14ac:dyDescent="0.25">
      <c r="B1779" s="290"/>
      <c r="C1779" s="290"/>
      <c r="D1779" s="290"/>
      <c r="E1779" s="290"/>
    </row>
    <row r="1780" spans="2:5" x14ac:dyDescent="0.25">
      <c r="B1780" s="290"/>
      <c r="C1780" s="290"/>
      <c r="D1780" s="290"/>
      <c r="E1780" s="290"/>
    </row>
    <row r="1781" spans="2:5" x14ac:dyDescent="0.25">
      <c r="B1781" s="290"/>
      <c r="C1781" s="290"/>
      <c r="D1781" s="290"/>
      <c r="E1781" s="290"/>
    </row>
    <row r="1782" spans="2:5" x14ac:dyDescent="0.25">
      <c r="B1782" s="290"/>
      <c r="C1782" s="290"/>
      <c r="D1782" s="290"/>
      <c r="E1782" s="290"/>
    </row>
    <row r="1783" spans="2:5" x14ac:dyDescent="0.25">
      <c r="B1783" s="290"/>
      <c r="C1783" s="290"/>
      <c r="D1783" s="290"/>
      <c r="E1783" s="290"/>
    </row>
    <row r="1784" spans="2:5" x14ac:dyDescent="0.25">
      <c r="B1784" s="290"/>
      <c r="C1784" s="290"/>
      <c r="D1784" s="290"/>
      <c r="E1784" s="290"/>
    </row>
    <row r="1785" spans="2:5" x14ac:dyDescent="0.25">
      <c r="B1785" s="290"/>
      <c r="C1785" s="290"/>
      <c r="D1785" s="290"/>
      <c r="E1785" s="290"/>
    </row>
    <row r="1786" spans="2:5" x14ac:dyDescent="0.25">
      <c r="B1786" s="290"/>
      <c r="C1786" s="290"/>
      <c r="D1786" s="290"/>
      <c r="E1786" s="290"/>
    </row>
    <row r="1787" spans="2:5" x14ac:dyDescent="0.25">
      <c r="B1787" s="290"/>
      <c r="C1787" s="290"/>
      <c r="D1787" s="290"/>
      <c r="E1787" s="290"/>
    </row>
    <row r="1788" spans="2:5" x14ac:dyDescent="0.25">
      <c r="B1788" s="290"/>
      <c r="C1788" s="290"/>
      <c r="D1788" s="290"/>
      <c r="E1788" s="290"/>
    </row>
    <row r="1789" spans="2:5" x14ac:dyDescent="0.25">
      <c r="B1789" s="290"/>
      <c r="C1789" s="290"/>
      <c r="D1789" s="290"/>
      <c r="E1789" s="290"/>
    </row>
    <row r="1790" spans="2:5" x14ac:dyDescent="0.25">
      <c r="B1790" s="290"/>
      <c r="C1790" s="290"/>
      <c r="D1790" s="290"/>
      <c r="E1790" s="290"/>
    </row>
    <row r="1791" spans="2:5" x14ac:dyDescent="0.25">
      <c r="B1791" s="290"/>
      <c r="C1791" s="290"/>
      <c r="D1791" s="290"/>
      <c r="E1791" s="290"/>
    </row>
    <row r="1792" spans="2:5" x14ac:dyDescent="0.25">
      <c r="B1792" s="290"/>
      <c r="C1792" s="290"/>
      <c r="D1792" s="290"/>
      <c r="E1792" s="290"/>
    </row>
    <row r="1793" spans="2:5" x14ac:dyDescent="0.25">
      <c r="B1793" s="290"/>
      <c r="C1793" s="290"/>
      <c r="D1793" s="290"/>
      <c r="E1793" s="290"/>
    </row>
    <row r="1794" spans="2:5" x14ac:dyDescent="0.25">
      <c r="B1794" s="290"/>
      <c r="C1794" s="290"/>
      <c r="D1794" s="290"/>
      <c r="E1794" s="290"/>
    </row>
    <row r="1795" spans="2:5" x14ac:dyDescent="0.25">
      <c r="B1795" s="290"/>
      <c r="C1795" s="290"/>
      <c r="D1795" s="290"/>
      <c r="E1795" s="290"/>
    </row>
    <row r="1796" spans="2:5" x14ac:dyDescent="0.25">
      <c r="B1796" s="290"/>
      <c r="C1796" s="290"/>
      <c r="D1796" s="290"/>
      <c r="E1796" s="290"/>
    </row>
    <row r="1797" spans="2:5" x14ac:dyDescent="0.25">
      <c r="B1797" s="290"/>
      <c r="C1797" s="290"/>
      <c r="D1797" s="290"/>
      <c r="E1797" s="290"/>
    </row>
    <row r="1798" spans="2:5" x14ac:dyDescent="0.25">
      <c r="B1798" s="290"/>
      <c r="C1798" s="290"/>
      <c r="D1798" s="290"/>
      <c r="E1798" s="290"/>
    </row>
    <row r="1799" spans="2:5" x14ac:dyDescent="0.25">
      <c r="B1799" s="290"/>
      <c r="C1799" s="290"/>
      <c r="D1799" s="290"/>
      <c r="E1799" s="290"/>
    </row>
    <row r="1800" spans="2:5" x14ac:dyDescent="0.25">
      <c r="B1800" s="290"/>
      <c r="C1800" s="290"/>
      <c r="D1800" s="290"/>
      <c r="E1800" s="290"/>
    </row>
    <row r="1801" spans="2:5" x14ac:dyDescent="0.25">
      <c r="B1801" s="290"/>
      <c r="C1801" s="290"/>
      <c r="D1801" s="290"/>
      <c r="E1801" s="290"/>
    </row>
    <row r="1802" spans="2:5" x14ac:dyDescent="0.25">
      <c r="B1802" s="290"/>
      <c r="C1802" s="290"/>
      <c r="D1802" s="290"/>
      <c r="E1802" s="290"/>
    </row>
    <row r="1803" spans="2:5" x14ac:dyDescent="0.25">
      <c r="B1803" s="290"/>
      <c r="C1803" s="290"/>
      <c r="D1803" s="290"/>
      <c r="E1803" s="290"/>
    </row>
    <row r="1804" spans="2:5" x14ac:dyDescent="0.25">
      <c r="B1804" s="290"/>
      <c r="C1804" s="290"/>
      <c r="D1804" s="290"/>
      <c r="E1804" s="290"/>
    </row>
    <row r="1805" spans="2:5" x14ac:dyDescent="0.25">
      <c r="B1805" s="290"/>
      <c r="C1805" s="290"/>
      <c r="D1805" s="290"/>
      <c r="E1805" s="290"/>
    </row>
    <row r="1806" spans="2:5" x14ac:dyDescent="0.25">
      <c r="B1806" s="290"/>
      <c r="C1806" s="290"/>
      <c r="D1806" s="290"/>
      <c r="E1806" s="290"/>
    </row>
    <row r="1807" spans="2:5" x14ac:dyDescent="0.25">
      <c r="B1807" s="290"/>
      <c r="C1807" s="290"/>
      <c r="D1807" s="290"/>
      <c r="E1807" s="290"/>
    </row>
    <row r="1808" spans="2:5" x14ac:dyDescent="0.25">
      <c r="B1808" s="290"/>
      <c r="C1808" s="290"/>
      <c r="D1808" s="290"/>
      <c r="E1808" s="290"/>
    </row>
    <row r="1809" spans="2:5" x14ac:dyDescent="0.25">
      <c r="B1809" s="290"/>
      <c r="C1809" s="290"/>
      <c r="D1809" s="290"/>
      <c r="E1809" s="290"/>
    </row>
    <row r="1810" spans="2:5" x14ac:dyDescent="0.25">
      <c r="B1810" s="290"/>
      <c r="C1810" s="290"/>
      <c r="D1810" s="290"/>
      <c r="E1810" s="290"/>
    </row>
    <row r="1811" spans="2:5" x14ac:dyDescent="0.25">
      <c r="B1811" s="290"/>
      <c r="C1811" s="290"/>
      <c r="D1811" s="290"/>
      <c r="E1811" s="290"/>
    </row>
    <row r="1812" spans="2:5" x14ac:dyDescent="0.25">
      <c r="B1812" s="290"/>
      <c r="C1812" s="290"/>
      <c r="D1812" s="290"/>
      <c r="E1812" s="290"/>
    </row>
    <row r="1813" spans="2:5" x14ac:dyDescent="0.25">
      <c r="B1813" s="290"/>
      <c r="C1813" s="290"/>
      <c r="D1813" s="290"/>
      <c r="E1813" s="290"/>
    </row>
    <row r="1814" spans="2:5" x14ac:dyDescent="0.25">
      <c r="B1814" s="290"/>
      <c r="C1814" s="290"/>
      <c r="D1814" s="290"/>
      <c r="E1814" s="290"/>
    </row>
    <row r="1815" spans="2:5" x14ac:dyDescent="0.25">
      <c r="B1815" s="290"/>
      <c r="C1815" s="290"/>
      <c r="D1815" s="290"/>
      <c r="E1815" s="290"/>
    </row>
    <row r="1816" spans="2:5" x14ac:dyDescent="0.25">
      <c r="B1816" s="290"/>
      <c r="C1816" s="290"/>
      <c r="D1816" s="290"/>
      <c r="E1816" s="290"/>
    </row>
    <row r="1817" spans="2:5" x14ac:dyDescent="0.25">
      <c r="B1817" s="290"/>
      <c r="C1817" s="290"/>
      <c r="D1817" s="290"/>
      <c r="E1817" s="290"/>
    </row>
    <row r="1818" spans="2:5" x14ac:dyDescent="0.25">
      <c r="B1818" s="290"/>
      <c r="C1818" s="290"/>
      <c r="D1818" s="290"/>
      <c r="E1818" s="290"/>
    </row>
    <row r="1819" spans="2:5" x14ac:dyDescent="0.25">
      <c r="B1819" s="290"/>
      <c r="C1819" s="290"/>
      <c r="D1819" s="290"/>
      <c r="E1819" s="290"/>
    </row>
    <row r="1820" spans="2:5" x14ac:dyDescent="0.25">
      <c r="B1820" s="290"/>
      <c r="C1820" s="290"/>
      <c r="D1820" s="290"/>
      <c r="E1820" s="290"/>
    </row>
    <row r="1821" spans="2:5" x14ac:dyDescent="0.25">
      <c r="B1821" s="290"/>
      <c r="C1821" s="290"/>
      <c r="D1821" s="290"/>
      <c r="E1821" s="290"/>
    </row>
    <row r="1822" spans="2:5" x14ac:dyDescent="0.25">
      <c r="B1822" s="290"/>
      <c r="C1822" s="290"/>
      <c r="D1822" s="290"/>
      <c r="E1822" s="290"/>
    </row>
    <row r="1823" spans="2:5" x14ac:dyDescent="0.25">
      <c r="B1823" s="290"/>
      <c r="C1823" s="290"/>
      <c r="D1823" s="290"/>
      <c r="E1823" s="290"/>
    </row>
    <row r="1824" spans="2:5" x14ac:dyDescent="0.25">
      <c r="B1824" s="290"/>
      <c r="C1824" s="290"/>
      <c r="D1824" s="290"/>
      <c r="E1824" s="290"/>
    </row>
    <row r="1825" spans="2:5" x14ac:dyDescent="0.25">
      <c r="B1825" s="290"/>
      <c r="C1825" s="290"/>
      <c r="D1825" s="290"/>
      <c r="E1825" s="290"/>
    </row>
    <row r="1826" spans="2:5" x14ac:dyDescent="0.25">
      <c r="B1826" s="290"/>
      <c r="C1826" s="290"/>
      <c r="D1826" s="290"/>
      <c r="E1826" s="290"/>
    </row>
    <row r="1827" spans="2:5" x14ac:dyDescent="0.25">
      <c r="B1827" s="290"/>
      <c r="C1827" s="290"/>
      <c r="D1827" s="290"/>
      <c r="E1827" s="290"/>
    </row>
    <row r="1828" spans="2:5" x14ac:dyDescent="0.25">
      <c r="B1828" s="290"/>
      <c r="C1828" s="290"/>
      <c r="D1828" s="290"/>
      <c r="E1828" s="290"/>
    </row>
    <row r="1829" spans="2:5" x14ac:dyDescent="0.25">
      <c r="B1829" s="290"/>
      <c r="C1829" s="290"/>
      <c r="D1829" s="290"/>
      <c r="E1829" s="290"/>
    </row>
    <row r="1830" spans="2:5" x14ac:dyDescent="0.25">
      <c r="B1830" s="290"/>
      <c r="C1830" s="290"/>
      <c r="D1830" s="290"/>
      <c r="E1830" s="290"/>
    </row>
    <row r="1831" spans="2:5" x14ac:dyDescent="0.25">
      <c r="B1831" s="290"/>
      <c r="C1831" s="290"/>
      <c r="D1831" s="290"/>
      <c r="E1831" s="290"/>
    </row>
    <row r="1832" spans="2:5" x14ac:dyDescent="0.25">
      <c r="B1832" s="290"/>
      <c r="C1832" s="290"/>
      <c r="D1832" s="290"/>
      <c r="E1832" s="290"/>
    </row>
    <row r="1833" spans="2:5" x14ac:dyDescent="0.25">
      <c r="B1833" s="290"/>
      <c r="C1833" s="290"/>
      <c r="D1833" s="290"/>
      <c r="E1833" s="290"/>
    </row>
    <row r="1834" spans="2:5" x14ac:dyDescent="0.25">
      <c r="B1834" s="290"/>
      <c r="C1834" s="290"/>
      <c r="D1834" s="290"/>
      <c r="E1834" s="290"/>
    </row>
    <row r="1835" spans="2:5" x14ac:dyDescent="0.25">
      <c r="B1835" s="290"/>
      <c r="C1835" s="290"/>
      <c r="D1835" s="290"/>
      <c r="E1835" s="290"/>
    </row>
    <row r="1836" spans="2:5" x14ac:dyDescent="0.25">
      <c r="B1836" s="290"/>
      <c r="C1836" s="290"/>
      <c r="D1836" s="290"/>
      <c r="E1836" s="290"/>
    </row>
    <row r="1837" spans="2:5" x14ac:dyDescent="0.25">
      <c r="B1837" s="290"/>
      <c r="C1837" s="290"/>
      <c r="D1837" s="290"/>
      <c r="E1837" s="290"/>
    </row>
    <row r="1838" spans="2:5" x14ac:dyDescent="0.25">
      <c r="B1838" s="290"/>
      <c r="C1838" s="290"/>
      <c r="D1838" s="290"/>
      <c r="E1838" s="290"/>
    </row>
    <row r="1839" spans="2:5" x14ac:dyDescent="0.25">
      <c r="B1839" s="290"/>
      <c r="C1839" s="290"/>
      <c r="D1839" s="290"/>
      <c r="E1839" s="290"/>
    </row>
    <row r="1840" spans="2:5" x14ac:dyDescent="0.25">
      <c r="B1840" s="290"/>
      <c r="C1840" s="290"/>
      <c r="D1840" s="290"/>
      <c r="E1840" s="290"/>
    </row>
    <row r="1841" spans="2:5" x14ac:dyDescent="0.25">
      <c r="B1841" s="290"/>
      <c r="C1841" s="290"/>
      <c r="D1841" s="290"/>
      <c r="E1841" s="290"/>
    </row>
    <row r="1842" spans="2:5" x14ac:dyDescent="0.25">
      <c r="B1842" s="290"/>
      <c r="C1842" s="290"/>
      <c r="D1842" s="290"/>
      <c r="E1842" s="290"/>
    </row>
    <row r="1843" spans="2:5" x14ac:dyDescent="0.25">
      <c r="B1843" s="290"/>
      <c r="C1843" s="290"/>
      <c r="D1843" s="290"/>
      <c r="E1843" s="290"/>
    </row>
    <row r="1844" spans="2:5" x14ac:dyDescent="0.25">
      <c r="B1844" s="290"/>
      <c r="C1844" s="290"/>
      <c r="D1844" s="290"/>
      <c r="E1844" s="290"/>
    </row>
    <row r="1845" spans="2:5" x14ac:dyDescent="0.25">
      <c r="B1845" s="290"/>
      <c r="C1845" s="290"/>
      <c r="D1845" s="290"/>
      <c r="E1845" s="290"/>
    </row>
    <row r="1846" spans="2:5" x14ac:dyDescent="0.25">
      <c r="B1846" s="290"/>
      <c r="C1846" s="290"/>
      <c r="D1846" s="290"/>
      <c r="E1846" s="290"/>
    </row>
    <row r="1847" spans="2:5" x14ac:dyDescent="0.25">
      <c r="B1847" s="290"/>
      <c r="C1847" s="290"/>
      <c r="D1847" s="290"/>
      <c r="E1847" s="290"/>
    </row>
    <row r="1848" spans="2:5" x14ac:dyDescent="0.25">
      <c r="B1848" s="290"/>
      <c r="C1848" s="290"/>
      <c r="D1848" s="290"/>
      <c r="E1848" s="290"/>
    </row>
    <row r="1849" spans="2:5" x14ac:dyDescent="0.25">
      <c r="B1849" s="290"/>
      <c r="C1849" s="290"/>
      <c r="D1849" s="290"/>
      <c r="E1849" s="290"/>
    </row>
    <row r="1850" spans="2:5" x14ac:dyDescent="0.25">
      <c r="B1850" s="290"/>
      <c r="C1850" s="290"/>
      <c r="D1850" s="290"/>
      <c r="E1850" s="290"/>
    </row>
    <row r="1851" spans="2:5" x14ac:dyDescent="0.25">
      <c r="B1851" s="290"/>
      <c r="C1851" s="290"/>
      <c r="D1851" s="290"/>
      <c r="E1851" s="290"/>
    </row>
    <row r="1852" spans="2:5" x14ac:dyDescent="0.25">
      <c r="B1852" s="290"/>
      <c r="C1852" s="290"/>
      <c r="D1852" s="290"/>
      <c r="E1852" s="290"/>
    </row>
    <row r="1853" spans="2:5" x14ac:dyDescent="0.25">
      <c r="B1853" s="290"/>
      <c r="C1853" s="290"/>
      <c r="D1853" s="290"/>
      <c r="E1853" s="290"/>
    </row>
    <row r="1854" spans="2:5" x14ac:dyDescent="0.25">
      <c r="B1854" s="290"/>
      <c r="C1854" s="290"/>
      <c r="D1854" s="290"/>
      <c r="E1854" s="290"/>
    </row>
    <row r="1855" spans="2:5" x14ac:dyDescent="0.25">
      <c r="B1855" s="290"/>
      <c r="C1855" s="290"/>
      <c r="D1855" s="290"/>
      <c r="E1855" s="290"/>
    </row>
    <row r="1856" spans="2:5" x14ac:dyDescent="0.25">
      <c r="B1856" s="290"/>
      <c r="C1856" s="290"/>
      <c r="D1856" s="290"/>
      <c r="E1856" s="290"/>
    </row>
    <row r="1857" spans="2:5" x14ac:dyDescent="0.25">
      <c r="B1857" s="290"/>
      <c r="C1857" s="290"/>
      <c r="D1857" s="290"/>
      <c r="E1857" s="290"/>
    </row>
    <row r="1858" spans="2:5" x14ac:dyDescent="0.25">
      <c r="B1858" s="290"/>
      <c r="C1858" s="290"/>
      <c r="D1858" s="290"/>
      <c r="E1858" s="290"/>
    </row>
    <row r="1859" spans="2:5" x14ac:dyDescent="0.25">
      <c r="B1859" s="290"/>
      <c r="C1859" s="290"/>
      <c r="D1859" s="290"/>
      <c r="E1859" s="290"/>
    </row>
    <row r="1860" spans="2:5" x14ac:dyDescent="0.25">
      <c r="B1860" s="290"/>
      <c r="C1860" s="290"/>
      <c r="D1860" s="290"/>
      <c r="E1860" s="290"/>
    </row>
    <row r="1861" spans="2:5" x14ac:dyDescent="0.25">
      <c r="B1861" s="290"/>
      <c r="C1861" s="290"/>
      <c r="D1861" s="290"/>
      <c r="E1861" s="290"/>
    </row>
    <row r="1862" spans="2:5" x14ac:dyDescent="0.25">
      <c r="B1862" s="290"/>
      <c r="C1862" s="290"/>
      <c r="D1862" s="290"/>
      <c r="E1862" s="290"/>
    </row>
    <row r="1863" spans="2:5" x14ac:dyDescent="0.25">
      <c r="B1863" s="290"/>
      <c r="C1863" s="290"/>
      <c r="D1863" s="290"/>
      <c r="E1863" s="290"/>
    </row>
    <row r="1864" spans="2:5" x14ac:dyDescent="0.25">
      <c r="B1864" s="290"/>
      <c r="C1864" s="290"/>
      <c r="D1864" s="290"/>
      <c r="E1864" s="290"/>
    </row>
    <row r="1865" spans="2:5" x14ac:dyDescent="0.25">
      <c r="B1865" s="290"/>
      <c r="C1865" s="290"/>
      <c r="D1865" s="290"/>
      <c r="E1865" s="290"/>
    </row>
    <row r="1866" spans="2:5" x14ac:dyDescent="0.25">
      <c r="B1866" s="290"/>
      <c r="C1866" s="290"/>
      <c r="D1866" s="290"/>
      <c r="E1866" s="290"/>
    </row>
    <row r="1867" spans="2:5" x14ac:dyDescent="0.25">
      <c r="B1867" s="290"/>
      <c r="C1867" s="290"/>
      <c r="D1867" s="290"/>
      <c r="E1867" s="290"/>
    </row>
    <row r="1868" spans="2:5" x14ac:dyDescent="0.25">
      <c r="B1868" s="290"/>
      <c r="C1868" s="290"/>
      <c r="D1868" s="290"/>
      <c r="E1868" s="290"/>
    </row>
    <row r="1869" spans="2:5" x14ac:dyDescent="0.25">
      <c r="B1869" s="290"/>
      <c r="C1869" s="290"/>
      <c r="D1869" s="290"/>
      <c r="E1869" s="290"/>
    </row>
    <row r="1870" spans="2:5" x14ac:dyDescent="0.25">
      <c r="B1870" s="290"/>
      <c r="C1870" s="290"/>
      <c r="D1870" s="290"/>
      <c r="E1870" s="290"/>
    </row>
    <row r="1871" spans="2:5" x14ac:dyDescent="0.25">
      <c r="B1871" s="290"/>
      <c r="C1871" s="290"/>
      <c r="D1871" s="290"/>
      <c r="E1871" s="290"/>
    </row>
    <row r="1872" spans="2:5" x14ac:dyDescent="0.25">
      <c r="B1872" s="290"/>
      <c r="C1872" s="290"/>
      <c r="D1872" s="290"/>
      <c r="E1872" s="290"/>
    </row>
    <row r="1873" spans="2:5" x14ac:dyDescent="0.25">
      <c r="B1873" s="290"/>
      <c r="C1873" s="290"/>
      <c r="D1873" s="290"/>
      <c r="E1873" s="290"/>
    </row>
    <row r="1874" spans="2:5" x14ac:dyDescent="0.25">
      <c r="B1874" s="290"/>
      <c r="C1874" s="290"/>
      <c r="D1874" s="290"/>
      <c r="E1874" s="290"/>
    </row>
    <row r="1875" spans="2:5" x14ac:dyDescent="0.25">
      <c r="B1875" s="290"/>
      <c r="C1875" s="290"/>
      <c r="D1875" s="290"/>
      <c r="E1875" s="290"/>
    </row>
    <row r="1876" spans="2:5" x14ac:dyDescent="0.25">
      <c r="B1876" s="290"/>
      <c r="C1876" s="290"/>
      <c r="D1876" s="290"/>
      <c r="E1876" s="290"/>
    </row>
    <row r="1877" spans="2:5" x14ac:dyDescent="0.25">
      <c r="B1877" s="290"/>
      <c r="C1877" s="290"/>
      <c r="D1877" s="290"/>
      <c r="E1877" s="290"/>
    </row>
    <row r="1878" spans="2:5" x14ac:dyDescent="0.25">
      <c r="B1878" s="290"/>
      <c r="C1878" s="290"/>
      <c r="D1878" s="290"/>
      <c r="E1878" s="290"/>
    </row>
    <row r="1879" spans="2:5" x14ac:dyDescent="0.25">
      <c r="B1879" s="290"/>
      <c r="C1879" s="290"/>
      <c r="D1879" s="290"/>
      <c r="E1879" s="290"/>
    </row>
    <row r="1880" spans="2:5" x14ac:dyDescent="0.25">
      <c r="B1880" s="290"/>
      <c r="C1880" s="290"/>
      <c r="D1880" s="290"/>
      <c r="E1880" s="290"/>
    </row>
    <row r="1881" spans="2:5" x14ac:dyDescent="0.25">
      <c r="B1881" s="290"/>
      <c r="C1881" s="290"/>
      <c r="D1881" s="290"/>
      <c r="E1881" s="290"/>
    </row>
    <row r="1882" spans="2:5" x14ac:dyDescent="0.25">
      <c r="B1882" s="290"/>
      <c r="C1882" s="290"/>
      <c r="D1882" s="290"/>
      <c r="E1882" s="290"/>
    </row>
    <row r="1883" spans="2:5" x14ac:dyDescent="0.25">
      <c r="B1883" s="290"/>
      <c r="C1883" s="290"/>
      <c r="D1883" s="290"/>
      <c r="E1883" s="290"/>
    </row>
    <row r="1884" spans="2:5" x14ac:dyDescent="0.25">
      <c r="B1884" s="290"/>
      <c r="C1884" s="290"/>
      <c r="D1884" s="290"/>
      <c r="E1884" s="290"/>
    </row>
    <row r="1885" spans="2:5" x14ac:dyDescent="0.25">
      <c r="B1885" s="290"/>
      <c r="C1885" s="290"/>
      <c r="D1885" s="290"/>
      <c r="E1885" s="290"/>
    </row>
    <row r="1886" spans="2:5" x14ac:dyDescent="0.25">
      <c r="B1886" s="290"/>
      <c r="C1886" s="290"/>
      <c r="D1886" s="290"/>
      <c r="E1886" s="290"/>
    </row>
    <row r="1887" spans="2:5" x14ac:dyDescent="0.25">
      <c r="B1887" s="290"/>
      <c r="C1887" s="290"/>
      <c r="D1887" s="290"/>
      <c r="E1887" s="290"/>
    </row>
    <row r="1888" spans="2:5" x14ac:dyDescent="0.25">
      <c r="B1888" s="290"/>
      <c r="C1888" s="290"/>
      <c r="D1888" s="290"/>
      <c r="E1888" s="290"/>
    </row>
    <row r="1889" spans="2:5" x14ac:dyDescent="0.25">
      <c r="B1889" s="290"/>
      <c r="C1889" s="290"/>
      <c r="D1889" s="290"/>
      <c r="E1889" s="290"/>
    </row>
    <row r="1890" spans="2:5" x14ac:dyDescent="0.25">
      <c r="B1890" s="290"/>
      <c r="C1890" s="290"/>
      <c r="D1890" s="290"/>
      <c r="E1890" s="290"/>
    </row>
    <row r="1891" spans="2:5" x14ac:dyDescent="0.25">
      <c r="B1891" s="290"/>
      <c r="C1891" s="290"/>
      <c r="D1891" s="290"/>
      <c r="E1891" s="290"/>
    </row>
    <row r="1892" spans="2:5" x14ac:dyDescent="0.25">
      <c r="B1892" s="290"/>
      <c r="C1892" s="290"/>
      <c r="D1892" s="290"/>
      <c r="E1892" s="290"/>
    </row>
    <row r="1893" spans="2:5" x14ac:dyDescent="0.25">
      <c r="B1893" s="290"/>
      <c r="C1893" s="290"/>
      <c r="D1893" s="290"/>
      <c r="E1893" s="290"/>
    </row>
    <row r="1894" spans="2:5" x14ac:dyDescent="0.25">
      <c r="B1894" s="290"/>
      <c r="C1894" s="290"/>
      <c r="D1894" s="290"/>
      <c r="E1894" s="290"/>
    </row>
    <row r="1895" spans="2:5" x14ac:dyDescent="0.25">
      <c r="B1895" s="290"/>
      <c r="C1895" s="290"/>
      <c r="D1895" s="290"/>
      <c r="E1895" s="290"/>
    </row>
    <row r="1896" spans="2:5" x14ac:dyDescent="0.25">
      <c r="B1896" s="290"/>
      <c r="C1896" s="290"/>
      <c r="D1896" s="290"/>
      <c r="E1896" s="290"/>
    </row>
    <row r="1897" spans="2:5" x14ac:dyDescent="0.25">
      <c r="B1897" s="290"/>
      <c r="C1897" s="290"/>
      <c r="D1897" s="290"/>
      <c r="E1897" s="290"/>
    </row>
    <row r="1898" spans="2:5" x14ac:dyDescent="0.25">
      <c r="B1898" s="290"/>
      <c r="C1898" s="290"/>
      <c r="D1898" s="290"/>
      <c r="E1898" s="290"/>
    </row>
    <row r="1899" spans="2:5" x14ac:dyDescent="0.25">
      <c r="B1899" s="290"/>
      <c r="C1899" s="290"/>
      <c r="D1899" s="290"/>
      <c r="E1899" s="290"/>
    </row>
    <row r="1900" spans="2:5" x14ac:dyDescent="0.25">
      <c r="B1900" s="290"/>
      <c r="C1900" s="290"/>
      <c r="D1900" s="290"/>
      <c r="E1900" s="290"/>
    </row>
    <row r="1901" spans="2:5" x14ac:dyDescent="0.25">
      <c r="B1901" s="290"/>
      <c r="C1901" s="290"/>
      <c r="D1901" s="290"/>
      <c r="E1901" s="290"/>
    </row>
    <row r="1902" spans="2:5" x14ac:dyDescent="0.25">
      <c r="B1902" s="290"/>
      <c r="C1902" s="290"/>
      <c r="D1902" s="290"/>
      <c r="E1902" s="290"/>
    </row>
    <row r="1903" spans="2:5" x14ac:dyDescent="0.25">
      <c r="B1903" s="290"/>
      <c r="C1903" s="290"/>
      <c r="D1903" s="290"/>
      <c r="E1903" s="290"/>
    </row>
    <row r="1904" spans="2:5" x14ac:dyDescent="0.25">
      <c r="B1904" s="290"/>
      <c r="C1904" s="290"/>
      <c r="D1904" s="290"/>
      <c r="E1904" s="290"/>
    </row>
    <row r="1905" spans="2:5" x14ac:dyDescent="0.25">
      <c r="B1905" s="290"/>
      <c r="C1905" s="290"/>
      <c r="D1905" s="290"/>
      <c r="E1905" s="290"/>
    </row>
    <row r="1906" spans="2:5" x14ac:dyDescent="0.25">
      <c r="B1906" s="290"/>
      <c r="C1906" s="290"/>
      <c r="D1906" s="290"/>
      <c r="E1906" s="290"/>
    </row>
    <row r="1907" spans="2:5" x14ac:dyDescent="0.25">
      <c r="B1907" s="290"/>
      <c r="C1907" s="290"/>
      <c r="D1907" s="290"/>
      <c r="E1907" s="290"/>
    </row>
    <row r="1908" spans="2:5" x14ac:dyDescent="0.25">
      <c r="B1908" s="290"/>
      <c r="C1908" s="290"/>
      <c r="D1908" s="290"/>
      <c r="E1908" s="290"/>
    </row>
    <row r="1909" spans="2:5" x14ac:dyDescent="0.25">
      <c r="B1909" s="290"/>
      <c r="C1909" s="290"/>
      <c r="D1909" s="290"/>
      <c r="E1909" s="290"/>
    </row>
    <row r="1910" spans="2:5" x14ac:dyDescent="0.25">
      <c r="B1910" s="290"/>
      <c r="C1910" s="290"/>
      <c r="D1910" s="290"/>
      <c r="E1910" s="290"/>
    </row>
    <row r="1911" spans="2:5" x14ac:dyDescent="0.25">
      <c r="B1911" s="290"/>
      <c r="C1911" s="290"/>
      <c r="D1911" s="290"/>
      <c r="E1911" s="290"/>
    </row>
    <row r="1912" spans="2:5" x14ac:dyDescent="0.25">
      <c r="B1912" s="290"/>
      <c r="C1912" s="290"/>
      <c r="D1912" s="290"/>
      <c r="E1912" s="290"/>
    </row>
    <row r="1913" spans="2:5" x14ac:dyDescent="0.25">
      <c r="B1913" s="290"/>
      <c r="C1913" s="290"/>
      <c r="D1913" s="290"/>
      <c r="E1913" s="290"/>
    </row>
    <row r="1914" spans="2:5" x14ac:dyDescent="0.25">
      <c r="B1914" s="290"/>
      <c r="C1914" s="290"/>
      <c r="D1914" s="290"/>
      <c r="E1914" s="290"/>
    </row>
    <row r="1915" spans="2:5" x14ac:dyDescent="0.25">
      <c r="B1915" s="290"/>
      <c r="C1915" s="290"/>
      <c r="D1915" s="290"/>
      <c r="E1915" s="290"/>
    </row>
    <row r="1916" spans="2:5" x14ac:dyDescent="0.25">
      <c r="B1916" s="290"/>
      <c r="C1916" s="290"/>
      <c r="D1916" s="290"/>
      <c r="E1916" s="290"/>
    </row>
    <row r="1917" spans="2:5" x14ac:dyDescent="0.25">
      <c r="B1917" s="290"/>
      <c r="C1917" s="290"/>
      <c r="D1917" s="290"/>
      <c r="E1917" s="290"/>
    </row>
    <row r="1918" spans="2:5" x14ac:dyDescent="0.25">
      <c r="B1918" s="290"/>
      <c r="C1918" s="290"/>
      <c r="D1918" s="290"/>
      <c r="E1918" s="290"/>
    </row>
    <row r="1919" spans="2:5" x14ac:dyDescent="0.25">
      <c r="B1919" s="290"/>
      <c r="C1919" s="290"/>
      <c r="D1919" s="290"/>
      <c r="E1919" s="290"/>
    </row>
    <row r="1920" spans="2:5" x14ac:dyDescent="0.25">
      <c r="B1920" s="290"/>
      <c r="C1920" s="290"/>
      <c r="D1920" s="290"/>
      <c r="E1920" s="290"/>
    </row>
    <row r="1921" spans="2:5" x14ac:dyDescent="0.25">
      <c r="B1921" s="290"/>
      <c r="C1921" s="290"/>
      <c r="D1921" s="290"/>
      <c r="E1921" s="290"/>
    </row>
    <row r="1922" spans="2:5" x14ac:dyDescent="0.25">
      <c r="B1922" s="290"/>
      <c r="C1922" s="290"/>
      <c r="D1922" s="290"/>
      <c r="E1922" s="290"/>
    </row>
    <row r="1923" spans="2:5" x14ac:dyDescent="0.25">
      <c r="B1923" s="290"/>
      <c r="C1923" s="290"/>
      <c r="D1923" s="290"/>
      <c r="E1923" s="290"/>
    </row>
    <row r="1924" spans="2:5" x14ac:dyDescent="0.25">
      <c r="B1924" s="290"/>
      <c r="C1924" s="290"/>
      <c r="D1924" s="290"/>
      <c r="E1924" s="290"/>
    </row>
    <row r="1925" spans="2:5" x14ac:dyDescent="0.25">
      <c r="B1925" s="290"/>
      <c r="C1925" s="290"/>
      <c r="D1925" s="290"/>
      <c r="E1925" s="290"/>
    </row>
    <row r="1926" spans="2:5" x14ac:dyDescent="0.25">
      <c r="B1926" s="290"/>
      <c r="C1926" s="290"/>
      <c r="D1926" s="290"/>
      <c r="E1926" s="290"/>
    </row>
    <row r="1927" spans="2:5" x14ac:dyDescent="0.25">
      <c r="B1927" s="290"/>
      <c r="C1927" s="290"/>
      <c r="D1927" s="290"/>
      <c r="E1927" s="290"/>
    </row>
    <row r="1928" spans="2:5" x14ac:dyDescent="0.25">
      <c r="B1928" s="290"/>
      <c r="C1928" s="290"/>
      <c r="D1928" s="290"/>
      <c r="E1928" s="290"/>
    </row>
    <row r="1929" spans="2:5" x14ac:dyDescent="0.25">
      <c r="B1929" s="290"/>
      <c r="C1929" s="290"/>
      <c r="D1929" s="290"/>
      <c r="E1929" s="290"/>
    </row>
    <row r="1930" spans="2:5" x14ac:dyDescent="0.25">
      <c r="B1930" s="290"/>
      <c r="C1930" s="290"/>
      <c r="D1930" s="290"/>
      <c r="E1930" s="290"/>
    </row>
    <row r="1931" spans="2:5" x14ac:dyDescent="0.25">
      <c r="B1931" s="290"/>
      <c r="C1931" s="290"/>
      <c r="D1931" s="290"/>
      <c r="E1931" s="290"/>
    </row>
    <row r="1932" spans="2:5" x14ac:dyDescent="0.25">
      <c r="B1932" s="290"/>
      <c r="C1932" s="290"/>
      <c r="D1932" s="290"/>
      <c r="E1932" s="290"/>
    </row>
    <row r="1933" spans="2:5" x14ac:dyDescent="0.25">
      <c r="B1933" s="290"/>
      <c r="C1933" s="290"/>
      <c r="D1933" s="290"/>
      <c r="E1933" s="290"/>
    </row>
    <row r="1934" spans="2:5" x14ac:dyDescent="0.25">
      <c r="B1934" s="290"/>
      <c r="C1934" s="290"/>
      <c r="D1934" s="290"/>
      <c r="E1934" s="290"/>
    </row>
    <row r="1935" spans="2:5" x14ac:dyDescent="0.25">
      <c r="B1935" s="290"/>
      <c r="C1935" s="290"/>
      <c r="D1935" s="290"/>
      <c r="E1935" s="290"/>
    </row>
    <row r="1936" spans="2:5" x14ac:dyDescent="0.25">
      <c r="B1936" s="290"/>
      <c r="C1936" s="290"/>
      <c r="D1936" s="290"/>
      <c r="E1936" s="290"/>
    </row>
    <row r="1937" spans="2:5" x14ac:dyDescent="0.25">
      <c r="B1937" s="290"/>
      <c r="C1937" s="290"/>
      <c r="D1937" s="290"/>
      <c r="E1937" s="290"/>
    </row>
    <row r="1938" spans="2:5" x14ac:dyDescent="0.25">
      <c r="B1938" s="290"/>
      <c r="C1938" s="290"/>
      <c r="D1938" s="290"/>
      <c r="E1938" s="290"/>
    </row>
    <row r="1939" spans="2:5" x14ac:dyDescent="0.25">
      <c r="B1939" s="290"/>
      <c r="C1939" s="290"/>
      <c r="D1939" s="290"/>
      <c r="E1939" s="290"/>
    </row>
    <row r="1940" spans="2:5" x14ac:dyDescent="0.25">
      <c r="B1940" s="290"/>
      <c r="C1940" s="290"/>
      <c r="D1940" s="290"/>
      <c r="E1940" s="290"/>
    </row>
    <row r="1941" spans="2:5" x14ac:dyDescent="0.25">
      <c r="B1941" s="290"/>
      <c r="C1941" s="290"/>
      <c r="D1941" s="290"/>
      <c r="E1941" s="290"/>
    </row>
    <row r="1942" spans="2:5" x14ac:dyDescent="0.25">
      <c r="B1942" s="290"/>
      <c r="C1942" s="290"/>
      <c r="D1942" s="290"/>
      <c r="E1942" s="290"/>
    </row>
    <row r="1943" spans="2:5" x14ac:dyDescent="0.25">
      <c r="B1943" s="290"/>
      <c r="C1943" s="290"/>
      <c r="D1943" s="290"/>
      <c r="E1943" s="290"/>
    </row>
    <row r="1944" spans="2:5" x14ac:dyDescent="0.25">
      <c r="B1944" s="290"/>
      <c r="C1944" s="290"/>
      <c r="D1944" s="290"/>
      <c r="E1944" s="290"/>
    </row>
    <row r="1945" spans="2:5" x14ac:dyDescent="0.25">
      <c r="B1945" s="290"/>
      <c r="C1945" s="290"/>
      <c r="D1945" s="290"/>
      <c r="E1945" s="290"/>
    </row>
    <row r="1946" spans="2:5" x14ac:dyDescent="0.25">
      <c r="B1946" s="290"/>
      <c r="C1946" s="290"/>
      <c r="D1946" s="290"/>
      <c r="E1946" s="290"/>
    </row>
    <row r="1947" spans="2:5" x14ac:dyDescent="0.25">
      <c r="B1947" s="290"/>
      <c r="C1947" s="290"/>
      <c r="D1947" s="290"/>
      <c r="E1947" s="290"/>
    </row>
    <row r="1948" spans="2:5" x14ac:dyDescent="0.25">
      <c r="B1948" s="290"/>
      <c r="C1948" s="290"/>
      <c r="D1948" s="290"/>
      <c r="E1948" s="290"/>
    </row>
    <row r="1949" spans="2:5" x14ac:dyDescent="0.25">
      <c r="B1949" s="290"/>
      <c r="C1949" s="290"/>
      <c r="D1949" s="290"/>
      <c r="E1949" s="290"/>
    </row>
    <row r="1950" spans="2:5" x14ac:dyDescent="0.25">
      <c r="B1950" s="290"/>
      <c r="C1950" s="290"/>
      <c r="D1950" s="290"/>
      <c r="E1950" s="290"/>
    </row>
    <row r="1951" spans="2:5" x14ac:dyDescent="0.25">
      <c r="B1951" s="290"/>
      <c r="C1951" s="290"/>
      <c r="D1951" s="290"/>
      <c r="E1951" s="290"/>
    </row>
    <row r="1952" spans="2:5" x14ac:dyDescent="0.25">
      <c r="B1952" s="290"/>
      <c r="C1952" s="290"/>
      <c r="D1952" s="290"/>
      <c r="E1952" s="290"/>
    </row>
    <row r="1953" spans="2:5" x14ac:dyDescent="0.25">
      <c r="B1953" s="290"/>
      <c r="C1953" s="290"/>
      <c r="D1953" s="290"/>
      <c r="E1953" s="290"/>
    </row>
    <row r="1954" spans="2:5" x14ac:dyDescent="0.25">
      <c r="B1954" s="290"/>
      <c r="C1954" s="290"/>
      <c r="D1954" s="290"/>
      <c r="E1954" s="290"/>
    </row>
    <row r="1955" spans="2:5" x14ac:dyDescent="0.25">
      <c r="B1955" s="290"/>
      <c r="C1955" s="290"/>
      <c r="D1955" s="290"/>
      <c r="E1955" s="290"/>
    </row>
    <row r="1956" spans="2:5" x14ac:dyDescent="0.25">
      <c r="B1956" s="290"/>
      <c r="C1956" s="290"/>
      <c r="D1956" s="290"/>
      <c r="E1956" s="290"/>
    </row>
    <row r="1957" spans="2:5" x14ac:dyDescent="0.25">
      <c r="B1957" s="290"/>
      <c r="C1957" s="290"/>
      <c r="D1957" s="290"/>
      <c r="E1957" s="290"/>
    </row>
    <row r="1958" spans="2:5" x14ac:dyDescent="0.25">
      <c r="B1958" s="290"/>
      <c r="C1958" s="290"/>
      <c r="D1958" s="290"/>
      <c r="E1958" s="290"/>
    </row>
    <row r="1959" spans="2:5" x14ac:dyDescent="0.25">
      <c r="B1959" s="290"/>
      <c r="C1959" s="290"/>
      <c r="D1959" s="290"/>
      <c r="E1959" s="290"/>
    </row>
    <row r="1960" spans="2:5" x14ac:dyDescent="0.25">
      <c r="B1960" s="290"/>
      <c r="C1960" s="290"/>
      <c r="D1960" s="290"/>
      <c r="E1960" s="290"/>
    </row>
    <row r="1961" spans="2:5" x14ac:dyDescent="0.25">
      <c r="B1961" s="290"/>
      <c r="C1961" s="290"/>
      <c r="D1961" s="290"/>
      <c r="E1961" s="290"/>
    </row>
    <row r="1962" spans="2:5" x14ac:dyDescent="0.25">
      <c r="B1962" s="290"/>
      <c r="C1962" s="290"/>
      <c r="D1962" s="290"/>
      <c r="E1962" s="290"/>
    </row>
    <row r="1963" spans="2:5" x14ac:dyDescent="0.25">
      <c r="B1963" s="290"/>
      <c r="C1963" s="290"/>
      <c r="D1963" s="290"/>
      <c r="E1963" s="290"/>
    </row>
    <row r="1964" spans="2:5" x14ac:dyDescent="0.25">
      <c r="B1964" s="290"/>
      <c r="C1964" s="290"/>
      <c r="D1964" s="290"/>
      <c r="E1964" s="290"/>
    </row>
    <row r="1965" spans="2:5" x14ac:dyDescent="0.25">
      <c r="B1965" s="290"/>
      <c r="C1965" s="290"/>
      <c r="D1965" s="290"/>
      <c r="E1965" s="290"/>
    </row>
    <row r="1966" spans="2:5" x14ac:dyDescent="0.25">
      <c r="B1966" s="290"/>
      <c r="C1966" s="290"/>
      <c r="D1966" s="290"/>
      <c r="E1966" s="290"/>
    </row>
    <row r="1967" spans="2:5" x14ac:dyDescent="0.25">
      <c r="B1967" s="290"/>
      <c r="C1967" s="290"/>
      <c r="D1967" s="290"/>
      <c r="E1967" s="290"/>
    </row>
    <row r="1968" spans="2:5" x14ac:dyDescent="0.25">
      <c r="B1968" s="290"/>
      <c r="C1968" s="290"/>
      <c r="D1968" s="290"/>
      <c r="E1968" s="290"/>
    </row>
    <row r="1969" spans="2:5" x14ac:dyDescent="0.25">
      <c r="B1969" s="290"/>
      <c r="C1969" s="290"/>
      <c r="D1969" s="290"/>
      <c r="E1969" s="290"/>
    </row>
    <row r="1970" spans="2:5" x14ac:dyDescent="0.25">
      <c r="B1970" s="290"/>
      <c r="C1970" s="290"/>
      <c r="D1970" s="290"/>
      <c r="E1970" s="290"/>
    </row>
    <row r="1971" spans="2:5" x14ac:dyDescent="0.25">
      <c r="B1971" s="290"/>
      <c r="C1971" s="290"/>
      <c r="D1971" s="290"/>
      <c r="E1971" s="290"/>
    </row>
    <row r="1972" spans="2:5" x14ac:dyDescent="0.25">
      <c r="B1972" s="290"/>
      <c r="C1972" s="290"/>
      <c r="D1972" s="290"/>
      <c r="E1972" s="290"/>
    </row>
    <row r="1973" spans="2:5" x14ac:dyDescent="0.25">
      <c r="B1973" s="290"/>
      <c r="C1973" s="290"/>
      <c r="D1973" s="290"/>
      <c r="E1973" s="290"/>
    </row>
    <row r="1974" spans="2:5" x14ac:dyDescent="0.25">
      <c r="B1974" s="290"/>
      <c r="C1974" s="290"/>
      <c r="D1974" s="290"/>
      <c r="E1974" s="290"/>
    </row>
    <row r="1975" spans="2:5" x14ac:dyDescent="0.25">
      <c r="B1975" s="290"/>
      <c r="C1975" s="290"/>
      <c r="D1975" s="290"/>
      <c r="E1975" s="290"/>
    </row>
    <row r="1976" spans="2:5" x14ac:dyDescent="0.25">
      <c r="B1976" s="290"/>
      <c r="C1976" s="290"/>
      <c r="D1976" s="290"/>
      <c r="E1976" s="290"/>
    </row>
    <row r="1977" spans="2:5" x14ac:dyDescent="0.25">
      <c r="B1977" s="290"/>
      <c r="C1977" s="290"/>
      <c r="D1977" s="290"/>
      <c r="E1977" s="290"/>
    </row>
    <row r="1978" spans="2:5" x14ac:dyDescent="0.25">
      <c r="B1978" s="290"/>
      <c r="C1978" s="290"/>
      <c r="D1978" s="290"/>
      <c r="E1978" s="290"/>
    </row>
    <row r="1979" spans="2:5" x14ac:dyDescent="0.25">
      <c r="B1979" s="290"/>
      <c r="C1979" s="290"/>
      <c r="D1979" s="290"/>
      <c r="E1979" s="290"/>
    </row>
    <row r="1980" spans="2:5" x14ac:dyDescent="0.25">
      <c r="B1980" s="290"/>
      <c r="C1980" s="290"/>
      <c r="D1980" s="290"/>
      <c r="E1980" s="290"/>
    </row>
    <row r="1981" spans="2:5" x14ac:dyDescent="0.25">
      <c r="B1981" s="290"/>
      <c r="C1981" s="290"/>
      <c r="D1981" s="290"/>
      <c r="E1981" s="290"/>
    </row>
    <row r="1982" spans="2:5" x14ac:dyDescent="0.25">
      <c r="B1982" s="290"/>
      <c r="C1982" s="290"/>
      <c r="D1982" s="290"/>
      <c r="E1982" s="290"/>
    </row>
    <row r="1983" spans="2:5" x14ac:dyDescent="0.25">
      <c r="B1983" s="290"/>
      <c r="C1983" s="290"/>
      <c r="D1983" s="290"/>
      <c r="E1983" s="290"/>
    </row>
    <row r="1984" spans="2:5" x14ac:dyDescent="0.25">
      <c r="B1984" s="290"/>
      <c r="C1984" s="290"/>
      <c r="D1984" s="290"/>
      <c r="E1984" s="290"/>
    </row>
    <row r="1985" spans="2:5" x14ac:dyDescent="0.25">
      <c r="B1985" s="290"/>
      <c r="C1985" s="290"/>
      <c r="D1985" s="290"/>
      <c r="E1985" s="290"/>
    </row>
    <row r="1986" spans="2:5" x14ac:dyDescent="0.25">
      <c r="B1986" s="290"/>
      <c r="C1986" s="290"/>
      <c r="D1986" s="290"/>
      <c r="E1986" s="290"/>
    </row>
    <row r="1987" spans="2:5" x14ac:dyDescent="0.25">
      <c r="B1987" s="290"/>
      <c r="C1987" s="290"/>
      <c r="D1987" s="290"/>
      <c r="E1987" s="290"/>
    </row>
    <row r="1988" spans="2:5" x14ac:dyDescent="0.25">
      <c r="B1988" s="290"/>
      <c r="C1988" s="290"/>
      <c r="D1988" s="290"/>
      <c r="E1988" s="290"/>
    </row>
    <row r="1989" spans="2:5" x14ac:dyDescent="0.25">
      <c r="B1989" s="290"/>
      <c r="C1989" s="290"/>
      <c r="D1989" s="290"/>
      <c r="E1989" s="290"/>
    </row>
    <row r="1990" spans="2:5" x14ac:dyDescent="0.25">
      <c r="B1990" s="290"/>
      <c r="C1990" s="290"/>
      <c r="D1990" s="290"/>
      <c r="E1990" s="290"/>
    </row>
    <row r="1991" spans="2:5" x14ac:dyDescent="0.25">
      <c r="B1991" s="290"/>
      <c r="C1991" s="290"/>
      <c r="D1991" s="290"/>
      <c r="E1991" s="290"/>
    </row>
    <row r="1992" spans="2:5" x14ac:dyDescent="0.25">
      <c r="B1992" s="290"/>
      <c r="C1992" s="290"/>
      <c r="D1992" s="290"/>
      <c r="E1992" s="290"/>
    </row>
    <row r="1993" spans="2:5" x14ac:dyDescent="0.25">
      <c r="B1993" s="290"/>
      <c r="C1993" s="290"/>
      <c r="D1993" s="290"/>
      <c r="E1993" s="290"/>
    </row>
    <row r="1994" spans="2:5" x14ac:dyDescent="0.25">
      <c r="B1994" s="290"/>
      <c r="C1994" s="290"/>
      <c r="D1994" s="290"/>
      <c r="E1994" s="290"/>
    </row>
    <row r="1995" spans="2:5" x14ac:dyDescent="0.25">
      <c r="B1995" s="290"/>
      <c r="C1995" s="290"/>
      <c r="D1995" s="290"/>
      <c r="E1995" s="290"/>
    </row>
    <row r="1996" spans="2:5" x14ac:dyDescent="0.25">
      <c r="B1996" s="290"/>
      <c r="C1996" s="290"/>
      <c r="D1996" s="290"/>
      <c r="E1996" s="290"/>
    </row>
    <row r="1997" spans="2:5" x14ac:dyDescent="0.25">
      <c r="B1997" s="290"/>
      <c r="C1997" s="290"/>
      <c r="D1997" s="290"/>
      <c r="E1997" s="290"/>
    </row>
    <row r="1998" spans="2:5" x14ac:dyDescent="0.25">
      <c r="B1998" s="290"/>
      <c r="C1998" s="290"/>
      <c r="D1998" s="290"/>
      <c r="E1998" s="290"/>
    </row>
    <row r="1999" spans="2:5" x14ac:dyDescent="0.25">
      <c r="B1999" s="290"/>
      <c r="C1999" s="290"/>
      <c r="D1999" s="290"/>
      <c r="E1999" s="290"/>
    </row>
    <row r="2000" spans="2:5" x14ac:dyDescent="0.25">
      <c r="B2000" s="290"/>
      <c r="C2000" s="290"/>
      <c r="D2000" s="290"/>
      <c r="E2000" s="290"/>
    </row>
    <row r="2001" spans="2:5" x14ac:dyDescent="0.25">
      <c r="B2001" s="290"/>
      <c r="C2001" s="290"/>
      <c r="D2001" s="290"/>
      <c r="E2001" s="290"/>
    </row>
    <row r="2002" spans="2:5" x14ac:dyDescent="0.25">
      <c r="B2002" s="290"/>
      <c r="C2002" s="290"/>
      <c r="D2002" s="290"/>
      <c r="E2002" s="290"/>
    </row>
    <row r="2003" spans="2:5" x14ac:dyDescent="0.25">
      <c r="B2003" s="290"/>
      <c r="C2003" s="290"/>
      <c r="D2003" s="290"/>
      <c r="E2003" s="290"/>
    </row>
    <row r="2004" spans="2:5" x14ac:dyDescent="0.25">
      <c r="B2004" s="290"/>
      <c r="C2004" s="290"/>
      <c r="D2004" s="290"/>
      <c r="E2004" s="290"/>
    </row>
    <row r="2005" spans="2:5" x14ac:dyDescent="0.25">
      <c r="B2005" s="290"/>
      <c r="C2005" s="290"/>
      <c r="D2005" s="290"/>
      <c r="E2005" s="290"/>
    </row>
    <row r="2006" spans="2:5" x14ac:dyDescent="0.25">
      <c r="B2006" s="290"/>
      <c r="C2006" s="290"/>
      <c r="D2006" s="290"/>
      <c r="E2006" s="290"/>
    </row>
    <row r="2007" spans="2:5" x14ac:dyDescent="0.25">
      <c r="B2007" s="290"/>
      <c r="C2007" s="290"/>
      <c r="D2007" s="290"/>
      <c r="E2007" s="290"/>
    </row>
    <row r="2008" spans="2:5" x14ac:dyDescent="0.25">
      <c r="B2008" s="290"/>
      <c r="C2008" s="290"/>
      <c r="D2008" s="290"/>
      <c r="E2008" s="290"/>
    </row>
    <row r="2009" spans="2:5" x14ac:dyDescent="0.25">
      <c r="B2009" s="290"/>
      <c r="C2009" s="290"/>
      <c r="D2009" s="290"/>
      <c r="E2009" s="290"/>
    </row>
    <row r="2010" spans="2:5" x14ac:dyDescent="0.25">
      <c r="B2010" s="290"/>
      <c r="C2010" s="290"/>
      <c r="D2010" s="290"/>
      <c r="E2010" s="290"/>
    </row>
    <row r="2011" spans="2:5" x14ac:dyDescent="0.25">
      <c r="B2011" s="290"/>
      <c r="C2011" s="290"/>
      <c r="D2011" s="290"/>
      <c r="E2011" s="290"/>
    </row>
    <row r="2012" spans="2:5" x14ac:dyDescent="0.25">
      <c r="B2012" s="290"/>
      <c r="C2012" s="290"/>
      <c r="D2012" s="290"/>
      <c r="E2012" s="290"/>
    </row>
    <row r="2013" spans="2:5" x14ac:dyDescent="0.25">
      <c r="B2013" s="290"/>
      <c r="C2013" s="290"/>
      <c r="D2013" s="290"/>
      <c r="E2013" s="290"/>
    </row>
    <row r="2014" spans="2:5" x14ac:dyDescent="0.25">
      <c r="B2014" s="290"/>
      <c r="C2014" s="290"/>
      <c r="D2014" s="290"/>
      <c r="E2014" s="290"/>
    </row>
    <row r="2015" spans="2:5" x14ac:dyDescent="0.25">
      <c r="B2015" s="290"/>
      <c r="C2015" s="290"/>
      <c r="D2015" s="290"/>
      <c r="E2015" s="290"/>
    </row>
    <row r="2016" spans="2:5" x14ac:dyDescent="0.25">
      <c r="B2016" s="290"/>
      <c r="C2016" s="290"/>
      <c r="D2016" s="290"/>
      <c r="E2016" s="290"/>
    </row>
    <row r="2017" spans="2:5" x14ac:dyDescent="0.25">
      <c r="B2017" s="290"/>
      <c r="C2017" s="290"/>
      <c r="D2017" s="290"/>
      <c r="E2017" s="290"/>
    </row>
    <row r="2018" spans="2:5" x14ac:dyDescent="0.25">
      <c r="B2018" s="290"/>
      <c r="C2018" s="290"/>
      <c r="D2018" s="290"/>
      <c r="E2018" s="290"/>
    </row>
    <row r="2019" spans="2:5" x14ac:dyDescent="0.25">
      <c r="B2019" s="290"/>
      <c r="C2019" s="290"/>
      <c r="D2019" s="290"/>
      <c r="E2019" s="290"/>
    </row>
    <row r="2020" spans="2:5" x14ac:dyDescent="0.25">
      <c r="B2020" s="290"/>
      <c r="C2020" s="290"/>
      <c r="D2020" s="290"/>
      <c r="E2020" s="290"/>
    </row>
    <row r="2021" spans="2:5" x14ac:dyDescent="0.25">
      <c r="B2021" s="290"/>
      <c r="C2021" s="290"/>
      <c r="D2021" s="290"/>
      <c r="E2021" s="290"/>
    </row>
    <row r="2022" spans="2:5" x14ac:dyDescent="0.25">
      <c r="B2022" s="290"/>
      <c r="C2022" s="290"/>
      <c r="D2022" s="290"/>
      <c r="E2022" s="290"/>
    </row>
    <row r="2023" spans="2:5" x14ac:dyDescent="0.25">
      <c r="B2023" s="290"/>
      <c r="C2023" s="290"/>
      <c r="D2023" s="290"/>
      <c r="E2023" s="290"/>
    </row>
    <row r="2024" spans="2:5" x14ac:dyDescent="0.25">
      <c r="B2024" s="290"/>
      <c r="C2024" s="290"/>
      <c r="D2024" s="290"/>
      <c r="E2024" s="290"/>
    </row>
    <row r="2025" spans="2:5" x14ac:dyDescent="0.25">
      <c r="B2025" s="290"/>
      <c r="C2025" s="290"/>
      <c r="D2025" s="290"/>
      <c r="E2025" s="290"/>
    </row>
    <row r="2026" spans="2:5" x14ac:dyDescent="0.25">
      <c r="B2026" s="290"/>
      <c r="C2026" s="290"/>
      <c r="D2026" s="290"/>
      <c r="E2026" s="290"/>
    </row>
    <row r="2027" spans="2:5" x14ac:dyDescent="0.25">
      <c r="B2027" s="290"/>
      <c r="C2027" s="290"/>
      <c r="D2027" s="290"/>
      <c r="E2027" s="290"/>
    </row>
    <row r="2028" spans="2:5" x14ac:dyDescent="0.25">
      <c r="B2028" s="290"/>
      <c r="C2028" s="290"/>
      <c r="D2028" s="290"/>
      <c r="E2028" s="290"/>
    </row>
    <row r="2029" spans="2:5" x14ac:dyDescent="0.25">
      <c r="B2029" s="290"/>
      <c r="C2029" s="290"/>
      <c r="D2029" s="290"/>
      <c r="E2029" s="290"/>
    </row>
    <row r="2030" spans="2:5" x14ac:dyDescent="0.25">
      <c r="B2030" s="290"/>
      <c r="C2030" s="290"/>
      <c r="D2030" s="290"/>
      <c r="E2030" s="290"/>
    </row>
    <row r="2031" spans="2:5" x14ac:dyDescent="0.25">
      <c r="B2031" s="290"/>
      <c r="C2031" s="290"/>
      <c r="D2031" s="290"/>
      <c r="E2031" s="290"/>
    </row>
    <row r="2032" spans="2:5" x14ac:dyDescent="0.25">
      <c r="B2032" s="290"/>
      <c r="C2032" s="290"/>
      <c r="D2032" s="290"/>
      <c r="E2032" s="290"/>
    </row>
    <row r="2033" spans="2:5" x14ac:dyDescent="0.25">
      <c r="B2033" s="290"/>
      <c r="C2033" s="290"/>
      <c r="D2033" s="290"/>
      <c r="E2033" s="290"/>
    </row>
    <row r="2034" spans="2:5" x14ac:dyDescent="0.25">
      <c r="B2034" s="290"/>
      <c r="C2034" s="290"/>
      <c r="D2034" s="290"/>
      <c r="E2034" s="290"/>
    </row>
    <row r="2035" spans="2:5" x14ac:dyDescent="0.25">
      <c r="B2035" s="290"/>
      <c r="C2035" s="290"/>
      <c r="D2035" s="290"/>
      <c r="E2035" s="290"/>
    </row>
    <row r="2036" spans="2:5" x14ac:dyDescent="0.25">
      <c r="B2036" s="290"/>
      <c r="C2036" s="290"/>
      <c r="D2036" s="290"/>
      <c r="E2036" s="290"/>
    </row>
    <row r="2037" spans="2:5" x14ac:dyDescent="0.25">
      <c r="B2037" s="290"/>
      <c r="C2037" s="290"/>
      <c r="D2037" s="290"/>
      <c r="E2037" s="290"/>
    </row>
    <row r="2038" spans="2:5" x14ac:dyDescent="0.25">
      <c r="B2038" s="290"/>
      <c r="C2038" s="290"/>
      <c r="D2038" s="290"/>
      <c r="E2038" s="290"/>
    </row>
    <row r="2039" spans="2:5" x14ac:dyDescent="0.25">
      <c r="B2039" s="290"/>
      <c r="C2039" s="290"/>
      <c r="D2039" s="290"/>
      <c r="E2039" s="290"/>
    </row>
    <row r="2040" spans="2:5" x14ac:dyDescent="0.25">
      <c r="B2040" s="290"/>
      <c r="C2040" s="290"/>
      <c r="D2040" s="290"/>
      <c r="E2040" s="290"/>
    </row>
    <row r="2041" spans="2:5" x14ac:dyDescent="0.25">
      <c r="B2041" s="290"/>
      <c r="C2041" s="290"/>
      <c r="D2041" s="290"/>
      <c r="E2041" s="290"/>
    </row>
    <row r="2042" spans="2:5" x14ac:dyDescent="0.25">
      <c r="B2042" s="290"/>
      <c r="C2042" s="290"/>
      <c r="D2042" s="290"/>
      <c r="E2042" s="290"/>
    </row>
    <row r="2043" spans="2:5" x14ac:dyDescent="0.25">
      <c r="B2043" s="290"/>
      <c r="C2043" s="290"/>
      <c r="D2043" s="290"/>
      <c r="E2043" s="290"/>
    </row>
    <row r="2044" spans="2:5" x14ac:dyDescent="0.25">
      <c r="B2044" s="290"/>
      <c r="C2044" s="290"/>
      <c r="D2044" s="290"/>
      <c r="E2044" s="290"/>
    </row>
    <row r="2045" spans="2:5" x14ac:dyDescent="0.25">
      <c r="B2045" s="290"/>
      <c r="C2045" s="290"/>
      <c r="D2045" s="290"/>
      <c r="E2045" s="290"/>
    </row>
    <row r="2046" spans="2:5" x14ac:dyDescent="0.25">
      <c r="B2046" s="290"/>
      <c r="C2046" s="290"/>
      <c r="D2046" s="290"/>
      <c r="E2046" s="290"/>
    </row>
    <row r="2047" spans="2:5" x14ac:dyDescent="0.25">
      <c r="B2047" s="290"/>
      <c r="C2047" s="290"/>
      <c r="D2047" s="290"/>
      <c r="E2047" s="290"/>
    </row>
    <row r="2048" spans="2:5" x14ac:dyDescent="0.25">
      <c r="B2048" s="290"/>
      <c r="C2048" s="290"/>
      <c r="D2048" s="290"/>
      <c r="E2048" s="290"/>
    </row>
    <row r="2049" spans="2:5" x14ac:dyDescent="0.25">
      <c r="B2049" s="290"/>
      <c r="C2049" s="290"/>
      <c r="D2049" s="290"/>
      <c r="E2049" s="290"/>
    </row>
    <row r="2050" spans="2:5" x14ac:dyDescent="0.25">
      <c r="B2050" s="290"/>
      <c r="C2050" s="290"/>
      <c r="D2050" s="290"/>
      <c r="E2050" s="290"/>
    </row>
    <row r="2051" spans="2:5" x14ac:dyDescent="0.25">
      <c r="B2051" s="290"/>
      <c r="C2051" s="290"/>
      <c r="D2051" s="290"/>
      <c r="E2051" s="290"/>
    </row>
    <row r="2052" spans="2:5" x14ac:dyDescent="0.25">
      <c r="B2052" s="290"/>
      <c r="C2052" s="290"/>
      <c r="D2052" s="290"/>
      <c r="E2052" s="290"/>
    </row>
    <row r="2053" spans="2:5" x14ac:dyDescent="0.25">
      <c r="B2053" s="290"/>
      <c r="C2053" s="290"/>
      <c r="D2053" s="290"/>
      <c r="E2053" s="290"/>
    </row>
    <row r="2054" spans="2:5" x14ac:dyDescent="0.25">
      <c r="B2054" s="290"/>
      <c r="C2054" s="290"/>
      <c r="D2054" s="290"/>
      <c r="E2054" s="290"/>
    </row>
    <row r="2055" spans="2:5" x14ac:dyDescent="0.25">
      <c r="B2055" s="290"/>
      <c r="C2055" s="290"/>
      <c r="D2055" s="290"/>
      <c r="E2055" s="290"/>
    </row>
    <row r="2056" spans="2:5" x14ac:dyDescent="0.25">
      <c r="B2056" s="290"/>
      <c r="C2056" s="290"/>
      <c r="D2056" s="290"/>
      <c r="E2056" s="290"/>
    </row>
    <row r="2057" spans="2:5" x14ac:dyDescent="0.25">
      <c r="B2057" s="290"/>
      <c r="C2057" s="290"/>
      <c r="D2057" s="290"/>
      <c r="E2057" s="290"/>
    </row>
    <row r="2058" spans="2:5" x14ac:dyDescent="0.25">
      <c r="B2058" s="290"/>
      <c r="C2058" s="290"/>
      <c r="D2058" s="290"/>
      <c r="E2058" s="290"/>
    </row>
    <row r="2059" spans="2:5" x14ac:dyDescent="0.25">
      <c r="B2059" s="290"/>
      <c r="C2059" s="290"/>
      <c r="D2059" s="290"/>
      <c r="E2059" s="290"/>
    </row>
    <row r="2060" spans="2:5" x14ac:dyDescent="0.25">
      <c r="B2060" s="290"/>
      <c r="C2060" s="290"/>
      <c r="D2060" s="290"/>
      <c r="E2060" s="290"/>
    </row>
    <row r="2061" spans="2:5" x14ac:dyDescent="0.25">
      <c r="B2061" s="290"/>
      <c r="C2061" s="290"/>
      <c r="D2061" s="290"/>
      <c r="E2061" s="290"/>
    </row>
    <row r="2062" spans="2:5" x14ac:dyDescent="0.25">
      <c r="B2062" s="290"/>
      <c r="C2062" s="290"/>
      <c r="D2062" s="290"/>
      <c r="E2062" s="290"/>
    </row>
    <row r="2063" spans="2:5" x14ac:dyDescent="0.25">
      <c r="B2063" s="290"/>
      <c r="C2063" s="290"/>
      <c r="D2063" s="290"/>
      <c r="E2063" s="290"/>
    </row>
    <row r="2064" spans="2:5" x14ac:dyDescent="0.25">
      <c r="B2064" s="290"/>
      <c r="C2064" s="290"/>
      <c r="D2064" s="290"/>
      <c r="E2064" s="290"/>
    </row>
    <row r="2065" spans="2:5" x14ac:dyDescent="0.25">
      <c r="B2065" s="290"/>
      <c r="C2065" s="290"/>
      <c r="D2065" s="290"/>
      <c r="E2065" s="290"/>
    </row>
    <row r="2066" spans="2:5" x14ac:dyDescent="0.25">
      <c r="B2066" s="290"/>
      <c r="C2066" s="290"/>
      <c r="D2066" s="290"/>
      <c r="E2066" s="290"/>
    </row>
    <row r="2067" spans="2:5" x14ac:dyDescent="0.25">
      <c r="B2067" s="290"/>
      <c r="C2067" s="290"/>
      <c r="D2067" s="290"/>
      <c r="E2067" s="290"/>
    </row>
    <row r="2068" spans="2:5" x14ac:dyDescent="0.25">
      <c r="B2068" s="290"/>
      <c r="C2068" s="290"/>
      <c r="D2068" s="290"/>
      <c r="E2068" s="290"/>
    </row>
    <row r="2069" spans="2:5" x14ac:dyDescent="0.25">
      <c r="B2069" s="290"/>
      <c r="C2069" s="290"/>
      <c r="D2069" s="290"/>
      <c r="E2069" s="290"/>
    </row>
    <row r="2070" spans="2:5" x14ac:dyDescent="0.25">
      <c r="B2070" s="290"/>
      <c r="C2070" s="290"/>
      <c r="D2070" s="290"/>
      <c r="E2070" s="290"/>
    </row>
    <row r="2071" spans="2:5" x14ac:dyDescent="0.25">
      <c r="B2071" s="290"/>
      <c r="C2071" s="290"/>
      <c r="D2071" s="290"/>
      <c r="E2071" s="290"/>
    </row>
    <row r="2072" spans="2:5" x14ac:dyDescent="0.25">
      <c r="B2072" s="290"/>
      <c r="C2072" s="290"/>
      <c r="D2072" s="290"/>
      <c r="E2072" s="290"/>
    </row>
    <row r="2073" spans="2:5" x14ac:dyDescent="0.25">
      <c r="B2073" s="290"/>
      <c r="C2073" s="290"/>
      <c r="D2073" s="290"/>
      <c r="E2073" s="290"/>
    </row>
    <row r="2074" spans="2:5" x14ac:dyDescent="0.25">
      <c r="B2074" s="290"/>
      <c r="C2074" s="290"/>
      <c r="D2074" s="290"/>
      <c r="E2074" s="290"/>
    </row>
    <row r="2075" spans="2:5" x14ac:dyDescent="0.25">
      <c r="B2075" s="290"/>
      <c r="C2075" s="290"/>
      <c r="D2075" s="290"/>
      <c r="E2075" s="290"/>
    </row>
    <row r="2076" spans="2:5" x14ac:dyDescent="0.25">
      <c r="B2076" s="290"/>
      <c r="C2076" s="290"/>
      <c r="D2076" s="290"/>
      <c r="E2076" s="290"/>
    </row>
    <row r="2077" spans="2:5" x14ac:dyDescent="0.25">
      <c r="B2077" s="290"/>
      <c r="C2077" s="290"/>
      <c r="D2077" s="290"/>
      <c r="E2077" s="290"/>
    </row>
    <row r="2078" spans="2:5" x14ac:dyDescent="0.25">
      <c r="B2078" s="290"/>
      <c r="C2078" s="290"/>
      <c r="D2078" s="290"/>
      <c r="E2078" s="290"/>
    </row>
    <row r="2079" spans="2:5" x14ac:dyDescent="0.25">
      <c r="B2079" s="290"/>
      <c r="C2079" s="290"/>
      <c r="D2079" s="290"/>
      <c r="E2079" s="290"/>
    </row>
    <row r="2080" spans="2:5" x14ac:dyDescent="0.25">
      <c r="B2080" s="290"/>
      <c r="C2080" s="290"/>
      <c r="D2080" s="290"/>
      <c r="E2080" s="290"/>
    </row>
    <row r="2081" spans="2:5" x14ac:dyDescent="0.25">
      <c r="B2081" s="290"/>
      <c r="C2081" s="290"/>
      <c r="D2081" s="290"/>
      <c r="E2081" s="290"/>
    </row>
    <row r="2082" spans="2:5" x14ac:dyDescent="0.25">
      <c r="B2082" s="290"/>
      <c r="C2082" s="290"/>
      <c r="D2082" s="290"/>
      <c r="E2082" s="290"/>
    </row>
    <row r="2083" spans="2:5" x14ac:dyDescent="0.25">
      <c r="B2083" s="290"/>
      <c r="C2083" s="290"/>
      <c r="D2083" s="290"/>
      <c r="E2083" s="290"/>
    </row>
    <row r="2084" spans="2:5" x14ac:dyDescent="0.25">
      <c r="B2084" s="290"/>
      <c r="C2084" s="290"/>
      <c r="D2084" s="290"/>
      <c r="E2084" s="290"/>
    </row>
    <row r="2085" spans="2:5" x14ac:dyDescent="0.25">
      <c r="B2085" s="290"/>
      <c r="C2085" s="290"/>
      <c r="D2085" s="290"/>
      <c r="E2085" s="290"/>
    </row>
    <row r="2086" spans="2:5" x14ac:dyDescent="0.25">
      <c r="B2086" s="290"/>
      <c r="C2086" s="290"/>
      <c r="D2086" s="290"/>
      <c r="E2086" s="290"/>
    </row>
    <row r="2087" spans="2:5" x14ac:dyDescent="0.25">
      <c r="B2087" s="290"/>
      <c r="C2087" s="290"/>
      <c r="D2087" s="290"/>
      <c r="E2087" s="290"/>
    </row>
    <row r="2088" spans="2:5" x14ac:dyDescent="0.25">
      <c r="B2088" s="290"/>
      <c r="C2088" s="290"/>
      <c r="D2088" s="290"/>
      <c r="E2088" s="290"/>
    </row>
    <row r="2089" spans="2:5" x14ac:dyDescent="0.25">
      <c r="B2089" s="290"/>
      <c r="C2089" s="290"/>
      <c r="D2089" s="290"/>
      <c r="E2089" s="290"/>
    </row>
    <row r="2090" spans="2:5" x14ac:dyDescent="0.25">
      <c r="B2090" s="290"/>
      <c r="C2090" s="290"/>
      <c r="D2090" s="290"/>
      <c r="E2090" s="290"/>
    </row>
    <row r="2091" spans="2:5" x14ac:dyDescent="0.25">
      <c r="B2091" s="290"/>
      <c r="C2091" s="290"/>
      <c r="D2091" s="290"/>
      <c r="E2091" s="290"/>
    </row>
    <row r="2092" spans="2:5" x14ac:dyDescent="0.25">
      <c r="B2092" s="290"/>
      <c r="C2092" s="290"/>
      <c r="D2092" s="290"/>
      <c r="E2092" s="290"/>
    </row>
    <row r="2093" spans="2:5" x14ac:dyDescent="0.25">
      <c r="B2093" s="290"/>
      <c r="C2093" s="290"/>
      <c r="D2093" s="290"/>
      <c r="E2093" s="290"/>
    </row>
    <row r="2094" spans="2:5" x14ac:dyDescent="0.25">
      <c r="B2094" s="290"/>
      <c r="C2094" s="290"/>
      <c r="D2094" s="290"/>
      <c r="E2094" s="290"/>
    </row>
    <row r="2095" spans="2:5" x14ac:dyDescent="0.25">
      <c r="B2095" s="290"/>
      <c r="C2095" s="290"/>
      <c r="D2095" s="290"/>
      <c r="E2095" s="290"/>
    </row>
    <row r="2096" spans="2:5" x14ac:dyDescent="0.25">
      <c r="B2096" s="290"/>
      <c r="C2096" s="290"/>
      <c r="D2096" s="290"/>
      <c r="E2096" s="290"/>
    </row>
    <row r="2097" spans="2:5" x14ac:dyDescent="0.25">
      <c r="B2097" s="290"/>
      <c r="C2097" s="290"/>
      <c r="D2097" s="290"/>
      <c r="E2097" s="290"/>
    </row>
    <row r="2098" spans="2:5" x14ac:dyDescent="0.25">
      <c r="B2098" s="290"/>
      <c r="C2098" s="290"/>
      <c r="D2098" s="290"/>
      <c r="E2098" s="290"/>
    </row>
    <row r="2099" spans="2:5" x14ac:dyDescent="0.25">
      <c r="B2099" s="290"/>
      <c r="C2099" s="290"/>
      <c r="D2099" s="290"/>
      <c r="E2099" s="290"/>
    </row>
    <row r="2100" spans="2:5" x14ac:dyDescent="0.25">
      <c r="B2100" s="290"/>
      <c r="C2100" s="290"/>
      <c r="D2100" s="290"/>
      <c r="E2100" s="290"/>
    </row>
    <row r="2101" spans="2:5" x14ac:dyDescent="0.25">
      <c r="B2101" s="290"/>
      <c r="C2101" s="290"/>
      <c r="D2101" s="290"/>
      <c r="E2101" s="290"/>
    </row>
    <row r="2102" spans="2:5" x14ac:dyDescent="0.25">
      <c r="B2102" s="290"/>
      <c r="C2102" s="290"/>
      <c r="D2102" s="290"/>
      <c r="E2102" s="290"/>
    </row>
    <row r="2103" spans="2:5" x14ac:dyDescent="0.25">
      <c r="B2103" s="290"/>
      <c r="C2103" s="290"/>
      <c r="D2103" s="290"/>
      <c r="E2103" s="290"/>
    </row>
    <row r="2104" spans="2:5" x14ac:dyDescent="0.25">
      <c r="B2104" s="290"/>
      <c r="C2104" s="290"/>
      <c r="D2104" s="290"/>
      <c r="E2104" s="290"/>
    </row>
    <row r="2105" spans="2:5" x14ac:dyDescent="0.25">
      <c r="B2105" s="290"/>
      <c r="C2105" s="290"/>
      <c r="D2105" s="290"/>
      <c r="E2105" s="290"/>
    </row>
    <row r="2106" spans="2:5" x14ac:dyDescent="0.25">
      <c r="B2106" s="290"/>
      <c r="C2106" s="290"/>
      <c r="D2106" s="290"/>
      <c r="E2106" s="290"/>
    </row>
    <row r="2107" spans="2:5" x14ac:dyDescent="0.25">
      <c r="B2107" s="290"/>
      <c r="C2107" s="290"/>
      <c r="D2107" s="290"/>
      <c r="E2107" s="290"/>
    </row>
    <row r="2108" spans="2:5" x14ac:dyDescent="0.25">
      <c r="B2108" s="290"/>
      <c r="C2108" s="290"/>
      <c r="D2108" s="290"/>
      <c r="E2108" s="290"/>
    </row>
    <row r="2109" spans="2:5" x14ac:dyDescent="0.25">
      <c r="B2109" s="290"/>
      <c r="C2109" s="290"/>
      <c r="D2109" s="290"/>
      <c r="E2109" s="290"/>
    </row>
    <row r="2110" spans="2:5" x14ac:dyDescent="0.25">
      <c r="B2110" s="290"/>
      <c r="C2110" s="290"/>
      <c r="D2110" s="290"/>
      <c r="E2110" s="290"/>
    </row>
    <row r="2111" spans="2:5" x14ac:dyDescent="0.25">
      <c r="B2111" s="290"/>
      <c r="C2111" s="290"/>
      <c r="D2111" s="290"/>
      <c r="E2111" s="290"/>
    </row>
    <row r="2112" spans="2:5" x14ac:dyDescent="0.25">
      <c r="B2112" s="290"/>
      <c r="C2112" s="290"/>
      <c r="D2112" s="290"/>
      <c r="E2112" s="290"/>
    </row>
    <row r="2113" spans="2:5" x14ac:dyDescent="0.25">
      <c r="B2113" s="290"/>
      <c r="C2113" s="290"/>
      <c r="D2113" s="290"/>
      <c r="E2113" s="290"/>
    </row>
    <row r="2114" spans="2:5" x14ac:dyDescent="0.25">
      <c r="B2114" s="290"/>
      <c r="C2114" s="290"/>
      <c r="D2114" s="290"/>
      <c r="E2114" s="290"/>
    </row>
    <row r="2115" spans="2:5" x14ac:dyDescent="0.25">
      <c r="B2115" s="290"/>
      <c r="C2115" s="290"/>
      <c r="D2115" s="290"/>
      <c r="E2115" s="290"/>
    </row>
    <row r="2116" spans="2:5" x14ac:dyDescent="0.25">
      <c r="B2116" s="290"/>
      <c r="C2116" s="290"/>
      <c r="D2116" s="290"/>
      <c r="E2116" s="290"/>
    </row>
    <row r="2117" spans="2:5" x14ac:dyDescent="0.25">
      <c r="B2117" s="290"/>
      <c r="C2117" s="290"/>
      <c r="D2117" s="290"/>
      <c r="E2117" s="290"/>
    </row>
    <row r="2118" spans="2:5" x14ac:dyDescent="0.25">
      <c r="B2118" s="290"/>
      <c r="C2118" s="290"/>
      <c r="D2118" s="290"/>
      <c r="E2118" s="290"/>
    </row>
    <row r="2119" spans="2:5" x14ac:dyDescent="0.25">
      <c r="B2119" s="290"/>
      <c r="C2119" s="290"/>
      <c r="D2119" s="290"/>
      <c r="E2119" s="290"/>
    </row>
    <row r="2120" spans="2:5" x14ac:dyDescent="0.25">
      <c r="B2120" s="290"/>
      <c r="C2120" s="290"/>
      <c r="D2120" s="290"/>
      <c r="E2120" s="290"/>
    </row>
    <row r="2121" spans="2:5" x14ac:dyDescent="0.25">
      <c r="B2121" s="290"/>
      <c r="C2121" s="290"/>
      <c r="D2121" s="290"/>
      <c r="E2121" s="290"/>
    </row>
    <row r="2122" spans="2:5" x14ac:dyDescent="0.25">
      <c r="B2122" s="290"/>
      <c r="C2122" s="290"/>
      <c r="D2122" s="290"/>
      <c r="E2122" s="290"/>
    </row>
    <row r="2123" spans="2:5" x14ac:dyDescent="0.25">
      <c r="B2123" s="290"/>
      <c r="C2123" s="290"/>
      <c r="D2123" s="290"/>
      <c r="E2123" s="290"/>
    </row>
    <row r="2124" spans="2:5" x14ac:dyDescent="0.25">
      <c r="B2124" s="290"/>
      <c r="C2124" s="290"/>
      <c r="D2124" s="290"/>
      <c r="E2124" s="290"/>
    </row>
    <row r="2125" spans="2:5" x14ac:dyDescent="0.25">
      <c r="B2125" s="290"/>
      <c r="C2125" s="290"/>
      <c r="D2125" s="290"/>
      <c r="E2125" s="290"/>
    </row>
    <row r="2126" spans="2:5" x14ac:dyDescent="0.25">
      <c r="B2126" s="290"/>
      <c r="C2126" s="290"/>
      <c r="D2126" s="290"/>
      <c r="E2126" s="290"/>
    </row>
    <row r="2127" spans="2:5" x14ac:dyDescent="0.25">
      <c r="B2127" s="290"/>
      <c r="C2127" s="290"/>
      <c r="D2127" s="290"/>
      <c r="E2127" s="290"/>
    </row>
    <row r="2128" spans="2:5" x14ac:dyDescent="0.25">
      <c r="B2128" s="290"/>
      <c r="C2128" s="290"/>
      <c r="D2128" s="290"/>
      <c r="E2128" s="290"/>
    </row>
    <row r="2129" spans="2:5" x14ac:dyDescent="0.25">
      <c r="B2129" s="290"/>
      <c r="C2129" s="290"/>
      <c r="D2129" s="290"/>
      <c r="E2129" s="290"/>
    </row>
    <row r="2130" spans="2:5" x14ac:dyDescent="0.25">
      <c r="B2130" s="290"/>
      <c r="C2130" s="290"/>
      <c r="D2130" s="290"/>
      <c r="E2130" s="290"/>
    </row>
    <row r="2131" spans="2:5" x14ac:dyDescent="0.25">
      <c r="B2131" s="290"/>
      <c r="C2131" s="290"/>
      <c r="D2131" s="290"/>
      <c r="E2131" s="290"/>
    </row>
    <row r="2132" spans="2:5" x14ac:dyDescent="0.25">
      <c r="B2132" s="290"/>
      <c r="C2132" s="290"/>
      <c r="D2132" s="290"/>
      <c r="E2132" s="290"/>
    </row>
    <row r="2133" spans="2:5" x14ac:dyDescent="0.25">
      <c r="B2133" s="290"/>
      <c r="C2133" s="290"/>
      <c r="D2133" s="290"/>
      <c r="E2133" s="290"/>
    </row>
    <row r="2134" spans="2:5" x14ac:dyDescent="0.25">
      <c r="B2134" s="290"/>
      <c r="C2134" s="290"/>
      <c r="D2134" s="290"/>
      <c r="E2134" s="290"/>
    </row>
    <row r="2135" spans="2:5" x14ac:dyDescent="0.25">
      <c r="B2135" s="290"/>
      <c r="C2135" s="290"/>
      <c r="D2135" s="290"/>
      <c r="E2135" s="290"/>
    </row>
    <row r="2136" spans="2:5" x14ac:dyDescent="0.25">
      <c r="B2136" s="290"/>
      <c r="C2136" s="290"/>
      <c r="D2136" s="290"/>
      <c r="E2136" s="290"/>
    </row>
    <row r="2137" spans="2:5" x14ac:dyDescent="0.25">
      <c r="B2137" s="290"/>
      <c r="C2137" s="290"/>
      <c r="D2137" s="290"/>
      <c r="E2137" s="290"/>
    </row>
    <row r="2138" spans="2:5" x14ac:dyDescent="0.25">
      <c r="B2138" s="290"/>
      <c r="C2138" s="290"/>
      <c r="D2138" s="290"/>
      <c r="E2138" s="290"/>
    </row>
    <row r="2139" spans="2:5" x14ac:dyDescent="0.25">
      <c r="B2139" s="290"/>
      <c r="C2139" s="290"/>
      <c r="D2139" s="290"/>
      <c r="E2139" s="290"/>
    </row>
    <row r="2140" spans="2:5" x14ac:dyDescent="0.25">
      <c r="B2140" s="290"/>
      <c r="C2140" s="290"/>
      <c r="D2140" s="290"/>
      <c r="E2140" s="290"/>
    </row>
    <row r="2141" spans="2:5" x14ac:dyDescent="0.25">
      <c r="B2141" s="290"/>
      <c r="C2141" s="290"/>
      <c r="D2141" s="290"/>
      <c r="E2141" s="290"/>
    </row>
    <row r="2142" spans="2:5" x14ac:dyDescent="0.25">
      <c r="B2142" s="290"/>
      <c r="C2142" s="290"/>
      <c r="D2142" s="290"/>
      <c r="E2142" s="290"/>
    </row>
    <row r="2143" spans="2:5" x14ac:dyDescent="0.25">
      <c r="B2143" s="290"/>
      <c r="C2143" s="290"/>
      <c r="D2143" s="290"/>
      <c r="E2143" s="290"/>
    </row>
    <row r="2144" spans="2:5" x14ac:dyDescent="0.25">
      <c r="B2144" s="290"/>
      <c r="C2144" s="290"/>
      <c r="D2144" s="290"/>
      <c r="E2144" s="290"/>
    </row>
    <row r="2145" spans="2:5" x14ac:dyDescent="0.25">
      <c r="B2145" s="290"/>
      <c r="C2145" s="290"/>
      <c r="D2145" s="290"/>
      <c r="E2145" s="290"/>
    </row>
    <row r="2146" spans="2:5" x14ac:dyDescent="0.25">
      <c r="B2146" s="290"/>
      <c r="C2146" s="290"/>
      <c r="D2146" s="290"/>
      <c r="E2146" s="290"/>
    </row>
    <row r="2147" spans="2:5" x14ac:dyDescent="0.25">
      <c r="B2147" s="290"/>
      <c r="C2147" s="290"/>
      <c r="D2147" s="290"/>
      <c r="E2147" s="290"/>
    </row>
    <row r="2148" spans="2:5" x14ac:dyDescent="0.25">
      <c r="B2148" s="290"/>
      <c r="C2148" s="290"/>
      <c r="D2148" s="290"/>
      <c r="E2148" s="290"/>
    </row>
    <row r="2149" spans="2:5" x14ac:dyDescent="0.25">
      <c r="B2149" s="290"/>
      <c r="C2149" s="290"/>
      <c r="D2149" s="290"/>
      <c r="E2149" s="290"/>
    </row>
    <row r="2150" spans="2:5" x14ac:dyDescent="0.25">
      <c r="B2150" s="290"/>
      <c r="C2150" s="290"/>
      <c r="D2150" s="290"/>
      <c r="E2150" s="290"/>
    </row>
    <row r="2151" spans="2:5" x14ac:dyDescent="0.25">
      <c r="B2151" s="290"/>
      <c r="C2151" s="290"/>
      <c r="D2151" s="290"/>
      <c r="E2151" s="290"/>
    </row>
    <row r="2152" spans="2:5" x14ac:dyDescent="0.25">
      <c r="B2152" s="290"/>
      <c r="C2152" s="290"/>
      <c r="D2152" s="290"/>
      <c r="E2152" s="290"/>
    </row>
    <row r="2153" spans="2:5" x14ac:dyDescent="0.25">
      <c r="B2153" s="290"/>
      <c r="C2153" s="290"/>
      <c r="D2153" s="290"/>
      <c r="E2153" s="290"/>
    </row>
    <row r="2154" spans="2:5" x14ac:dyDescent="0.25">
      <c r="B2154" s="290"/>
      <c r="C2154" s="290"/>
      <c r="D2154" s="290"/>
      <c r="E2154" s="290"/>
    </row>
    <row r="2155" spans="2:5" x14ac:dyDescent="0.25">
      <c r="B2155" s="290"/>
      <c r="C2155" s="290"/>
      <c r="D2155" s="290"/>
      <c r="E2155" s="290"/>
    </row>
    <row r="2156" spans="2:5" x14ac:dyDescent="0.25">
      <c r="B2156" s="290"/>
      <c r="C2156" s="290"/>
      <c r="D2156" s="290"/>
      <c r="E2156" s="290"/>
    </row>
    <row r="2157" spans="2:5" x14ac:dyDescent="0.25">
      <c r="B2157" s="290"/>
      <c r="C2157" s="290"/>
      <c r="D2157" s="290"/>
      <c r="E2157" s="290"/>
    </row>
    <row r="2158" spans="2:5" x14ac:dyDescent="0.25">
      <c r="B2158" s="290"/>
      <c r="C2158" s="290"/>
      <c r="D2158" s="290"/>
      <c r="E2158" s="290"/>
    </row>
    <row r="2159" spans="2:5" x14ac:dyDescent="0.25">
      <c r="B2159" s="290"/>
      <c r="C2159" s="290"/>
      <c r="D2159" s="290"/>
      <c r="E2159" s="290"/>
    </row>
    <row r="2160" spans="2:5" x14ac:dyDescent="0.25">
      <c r="B2160" s="290"/>
      <c r="C2160" s="290"/>
      <c r="D2160" s="290"/>
      <c r="E2160" s="290"/>
    </row>
    <row r="2161" spans="2:5" x14ac:dyDescent="0.25">
      <c r="B2161" s="290"/>
      <c r="C2161" s="290"/>
      <c r="D2161" s="290"/>
      <c r="E2161" s="290"/>
    </row>
    <row r="2162" spans="2:5" x14ac:dyDescent="0.25">
      <c r="B2162" s="290"/>
      <c r="C2162" s="290"/>
      <c r="D2162" s="290"/>
      <c r="E2162" s="290"/>
    </row>
    <row r="2163" spans="2:5" x14ac:dyDescent="0.25">
      <c r="B2163" s="290"/>
      <c r="C2163" s="290"/>
      <c r="D2163" s="290"/>
      <c r="E2163" s="290"/>
    </row>
    <row r="2164" spans="2:5" x14ac:dyDescent="0.25">
      <c r="B2164" s="290"/>
      <c r="C2164" s="290"/>
      <c r="D2164" s="290"/>
      <c r="E2164" s="290"/>
    </row>
    <row r="2165" spans="2:5" x14ac:dyDescent="0.25">
      <c r="B2165" s="290"/>
      <c r="C2165" s="290"/>
      <c r="D2165" s="290"/>
      <c r="E2165" s="290"/>
    </row>
    <row r="2166" spans="2:5" x14ac:dyDescent="0.25">
      <c r="B2166" s="290"/>
      <c r="C2166" s="290"/>
      <c r="D2166" s="290"/>
      <c r="E2166" s="290"/>
    </row>
    <row r="2167" spans="2:5" x14ac:dyDescent="0.25">
      <c r="B2167" s="290"/>
      <c r="C2167" s="290"/>
      <c r="D2167" s="290"/>
      <c r="E2167" s="290"/>
    </row>
    <row r="2168" spans="2:5" x14ac:dyDescent="0.25">
      <c r="B2168" s="290"/>
      <c r="C2168" s="290"/>
      <c r="D2168" s="290"/>
      <c r="E2168" s="290"/>
    </row>
    <row r="2169" spans="2:5" x14ac:dyDescent="0.25">
      <c r="B2169" s="290"/>
      <c r="C2169" s="290"/>
      <c r="D2169" s="290"/>
      <c r="E2169" s="290"/>
    </row>
    <row r="2170" spans="2:5" x14ac:dyDescent="0.25">
      <c r="B2170" s="290"/>
      <c r="C2170" s="290"/>
      <c r="D2170" s="290"/>
      <c r="E2170" s="290"/>
    </row>
    <row r="2171" spans="2:5" x14ac:dyDescent="0.25">
      <c r="B2171" s="290"/>
      <c r="C2171" s="290"/>
      <c r="D2171" s="290"/>
      <c r="E2171" s="290"/>
    </row>
    <row r="2172" spans="2:5" x14ac:dyDescent="0.25">
      <c r="B2172" s="290"/>
      <c r="C2172" s="290"/>
      <c r="D2172" s="290"/>
      <c r="E2172" s="290"/>
    </row>
    <row r="2173" spans="2:5" x14ac:dyDescent="0.25">
      <c r="B2173" s="290"/>
      <c r="C2173" s="290"/>
      <c r="D2173" s="290"/>
      <c r="E2173" s="290"/>
    </row>
    <row r="2174" spans="2:5" x14ac:dyDescent="0.25">
      <c r="B2174" s="290"/>
      <c r="C2174" s="290"/>
      <c r="D2174" s="290"/>
      <c r="E2174" s="290"/>
    </row>
    <row r="2175" spans="2:5" x14ac:dyDescent="0.25">
      <c r="B2175" s="290"/>
      <c r="C2175" s="290"/>
      <c r="D2175" s="290"/>
      <c r="E2175" s="290"/>
    </row>
    <row r="2176" spans="2:5" x14ac:dyDescent="0.25">
      <c r="B2176" s="290"/>
      <c r="C2176" s="290"/>
      <c r="D2176" s="290"/>
      <c r="E2176" s="290"/>
    </row>
    <row r="2177" spans="2:5" x14ac:dyDescent="0.25">
      <c r="B2177" s="290"/>
      <c r="C2177" s="290"/>
      <c r="D2177" s="290"/>
      <c r="E2177" s="290"/>
    </row>
    <row r="2178" spans="2:5" x14ac:dyDescent="0.25">
      <c r="B2178" s="290"/>
      <c r="C2178" s="290"/>
      <c r="D2178" s="290"/>
      <c r="E2178" s="290"/>
    </row>
    <row r="2179" spans="2:5" x14ac:dyDescent="0.25">
      <c r="B2179" s="290"/>
      <c r="C2179" s="290"/>
      <c r="D2179" s="290"/>
      <c r="E2179" s="290"/>
    </row>
    <row r="2180" spans="2:5" x14ac:dyDescent="0.25">
      <c r="B2180" s="290"/>
      <c r="C2180" s="290"/>
      <c r="D2180" s="290"/>
      <c r="E2180" s="290"/>
    </row>
    <row r="2181" spans="2:5" x14ac:dyDescent="0.25">
      <c r="B2181" s="290"/>
      <c r="C2181" s="290"/>
      <c r="D2181" s="290"/>
      <c r="E2181" s="290"/>
    </row>
    <row r="2182" spans="2:5" x14ac:dyDescent="0.25">
      <c r="B2182" s="290"/>
      <c r="C2182" s="290"/>
      <c r="D2182" s="290"/>
      <c r="E2182" s="290"/>
    </row>
    <row r="2183" spans="2:5" x14ac:dyDescent="0.25">
      <c r="B2183" s="290"/>
      <c r="C2183" s="290"/>
      <c r="D2183" s="290"/>
      <c r="E2183" s="290"/>
    </row>
    <row r="2184" spans="2:5" x14ac:dyDescent="0.25">
      <c r="B2184" s="290"/>
      <c r="C2184" s="290"/>
      <c r="D2184" s="290"/>
      <c r="E2184" s="290"/>
    </row>
    <row r="2185" spans="2:5" x14ac:dyDescent="0.25">
      <c r="B2185" s="290"/>
      <c r="C2185" s="290"/>
      <c r="D2185" s="290"/>
      <c r="E2185" s="290"/>
    </row>
    <row r="2186" spans="2:5" x14ac:dyDescent="0.25">
      <c r="B2186" s="290"/>
      <c r="C2186" s="290"/>
      <c r="D2186" s="290"/>
      <c r="E2186" s="290"/>
    </row>
    <row r="2187" spans="2:5" x14ac:dyDescent="0.25">
      <c r="B2187" s="290"/>
      <c r="C2187" s="290"/>
      <c r="D2187" s="290"/>
      <c r="E2187" s="290"/>
    </row>
    <row r="2188" spans="2:5" x14ac:dyDescent="0.25">
      <c r="B2188" s="290"/>
      <c r="C2188" s="290"/>
      <c r="D2188" s="290"/>
      <c r="E2188" s="290"/>
    </row>
    <row r="2189" spans="2:5" x14ac:dyDescent="0.25">
      <c r="B2189" s="290"/>
      <c r="C2189" s="290"/>
      <c r="D2189" s="290"/>
      <c r="E2189" s="290"/>
    </row>
    <row r="2190" spans="2:5" x14ac:dyDescent="0.25">
      <c r="B2190" s="290"/>
      <c r="C2190" s="290"/>
      <c r="D2190" s="290"/>
      <c r="E2190" s="290"/>
    </row>
    <row r="2191" spans="2:5" x14ac:dyDescent="0.25">
      <c r="B2191" s="290"/>
      <c r="C2191" s="290"/>
      <c r="D2191" s="290"/>
      <c r="E2191" s="290"/>
    </row>
    <row r="2192" spans="2:5" x14ac:dyDescent="0.25">
      <c r="B2192" s="290"/>
      <c r="C2192" s="290"/>
      <c r="D2192" s="290"/>
      <c r="E2192" s="290"/>
    </row>
    <row r="2193" spans="2:5" x14ac:dyDescent="0.25">
      <c r="B2193" s="290"/>
      <c r="C2193" s="290"/>
      <c r="D2193" s="290"/>
      <c r="E2193" s="290"/>
    </row>
    <row r="2194" spans="2:5" x14ac:dyDescent="0.25">
      <c r="B2194" s="290"/>
      <c r="C2194" s="290"/>
      <c r="D2194" s="290"/>
      <c r="E2194" s="290"/>
    </row>
    <row r="2195" spans="2:5" x14ac:dyDescent="0.25">
      <c r="B2195" s="290"/>
      <c r="C2195" s="290"/>
      <c r="D2195" s="290"/>
      <c r="E2195" s="290"/>
    </row>
    <row r="2196" spans="2:5" x14ac:dyDescent="0.25">
      <c r="B2196" s="290"/>
      <c r="C2196" s="290"/>
      <c r="D2196" s="290"/>
      <c r="E2196" s="290"/>
    </row>
    <row r="2197" spans="2:5" x14ac:dyDescent="0.25">
      <c r="B2197" s="290"/>
      <c r="C2197" s="290"/>
      <c r="D2197" s="290"/>
      <c r="E2197" s="290"/>
    </row>
    <row r="2198" spans="2:5" x14ac:dyDescent="0.25">
      <c r="B2198" s="290"/>
      <c r="C2198" s="290"/>
      <c r="D2198" s="290"/>
      <c r="E2198" s="290"/>
    </row>
    <row r="2199" spans="2:5" x14ac:dyDescent="0.25">
      <c r="B2199" s="290"/>
      <c r="C2199" s="290"/>
      <c r="D2199" s="290"/>
      <c r="E2199" s="290"/>
    </row>
    <row r="2200" spans="2:5" x14ac:dyDescent="0.25">
      <c r="B2200" s="290"/>
      <c r="C2200" s="290"/>
      <c r="D2200" s="290"/>
      <c r="E2200" s="290"/>
    </row>
    <row r="2201" spans="2:5" x14ac:dyDescent="0.25">
      <c r="B2201" s="290"/>
      <c r="C2201" s="290"/>
      <c r="D2201" s="290"/>
      <c r="E2201" s="290"/>
    </row>
    <row r="2202" spans="2:5" x14ac:dyDescent="0.25">
      <c r="B2202" s="290"/>
      <c r="C2202" s="290"/>
      <c r="D2202" s="290"/>
      <c r="E2202" s="290"/>
    </row>
    <row r="2203" spans="2:5" x14ac:dyDescent="0.25">
      <c r="B2203" s="290"/>
      <c r="C2203" s="290"/>
      <c r="D2203" s="290"/>
      <c r="E2203" s="290"/>
    </row>
    <row r="2204" spans="2:5" x14ac:dyDescent="0.25">
      <c r="B2204" s="290"/>
      <c r="C2204" s="290"/>
      <c r="D2204" s="290"/>
      <c r="E2204" s="290"/>
    </row>
    <row r="2205" spans="2:5" x14ac:dyDescent="0.25">
      <c r="B2205" s="290"/>
      <c r="C2205" s="290"/>
      <c r="D2205" s="290"/>
      <c r="E2205" s="290"/>
    </row>
    <row r="2206" spans="2:5" x14ac:dyDescent="0.25">
      <c r="B2206" s="290"/>
      <c r="C2206" s="290"/>
      <c r="D2206" s="290"/>
      <c r="E2206" s="290"/>
    </row>
    <row r="2207" spans="2:5" x14ac:dyDescent="0.25">
      <c r="B2207" s="290"/>
      <c r="C2207" s="290"/>
      <c r="D2207" s="290"/>
      <c r="E2207" s="290"/>
    </row>
    <row r="2208" spans="2:5" x14ac:dyDescent="0.25">
      <c r="B2208" s="290"/>
      <c r="C2208" s="290"/>
      <c r="D2208" s="290"/>
      <c r="E2208" s="290"/>
    </row>
    <row r="2209" spans="2:5" x14ac:dyDescent="0.25">
      <c r="B2209" s="290"/>
      <c r="C2209" s="290"/>
      <c r="D2209" s="290"/>
      <c r="E2209" s="290"/>
    </row>
    <row r="2210" spans="2:5" x14ac:dyDescent="0.25">
      <c r="B2210" s="290"/>
      <c r="C2210" s="290"/>
      <c r="D2210" s="290"/>
      <c r="E2210" s="290"/>
    </row>
    <row r="2211" spans="2:5" x14ac:dyDescent="0.25">
      <c r="B2211" s="290"/>
      <c r="C2211" s="290"/>
      <c r="D2211" s="290"/>
      <c r="E2211" s="290"/>
    </row>
    <row r="2212" spans="2:5" x14ac:dyDescent="0.25">
      <c r="B2212" s="290"/>
      <c r="C2212" s="290"/>
      <c r="D2212" s="290"/>
      <c r="E2212" s="290"/>
    </row>
    <row r="2213" spans="2:5" x14ac:dyDescent="0.25">
      <c r="B2213" s="290"/>
      <c r="C2213" s="290"/>
      <c r="D2213" s="290"/>
      <c r="E2213" s="290"/>
    </row>
    <row r="2214" spans="2:5" x14ac:dyDescent="0.25">
      <c r="B2214" s="290"/>
      <c r="C2214" s="290"/>
      <c r="D2214" s="290"/>
      <c r="E2214" s="290"/>
    </row>
    <row r="2215" spans="2:5" x14ac:dyDescent="0.25">
      <c r="B2215" s="290"/>
      <c r="C2215" s="290"/>
      <c r="D2215" s="290"/>
      <c r="E2215" s="290"/>
    </row>
    <row r="2216" spans="2:5" x14ac:dyDescent="0.25">
      <c r="B2216" s="290"/>
      <c r="C2216" s="290"/>
      <c r="D2216" s="290"/>
      <c r="E2216" s="290"/>
    </row>
    <row r="2217" spans="2:5" x14ac:dyDescent="0.25">
      <c r="B2217" s="290"/>
      <c r="C2217" s="290"/>
      <c r="D2217" s="290"/>
      <c r="E2217" s="290"/>
    </row>
    <row r="2218" spans="2:5" x14ac:dyDescent="0.25">
      <c r="B2218" s="290"/>
      <c r="C2218" s="290"/>
      <c r="D2218" s="290"/>
      <c r="E2218" s="290"/>
    </row>
    <row r="2219" spans="2:5" x14ac:dyDescent="0.25">
      <c r="B2219" s="290"/>
      <c r="C2219" s="290"/>
      <c r="D2219" s="290"/>
      <c r="E2219" s="290"/>
    </row>
    <row r="2220" spans="2:5" x14ac:dyDescent="0.25">
      <c r="B2220" s="290"/>
      <c r="C2220" s="290"/>
      <c r="D2220" s="290"/>
      <c r="E2220" s="290"/>
    </row>
    <row r="2221" spans="2:5" x14ac:dyDescent="0.25">
      <c r="B2221" s="290"/>
      <c r="C2221" s="290"/>
      <c r="D2221" s="290"/>
      <c r="E2221" s="290"/>
    </row>
    <row r="2222" spans="2:5" x14ac:dyDescent="0.25">
      <c r="B2222" s="290"/>
      <c r="C2222" s="290"/>
      <c r="D2222" s="290"/>
      <c r="E2222" s="290"/>
    </row>
    <row r="2223" spans="2:5" x14ac:dyDescent="0.25">
      <c r="B2223" s="290"/>
      <c r="C2223" s="290"/>
      <c r="D2223" s="290"/>
      <c r="E2223" s="290"/>
    </row>
    <row r="2224" spans="2:5" x14ac:dyDescent="0.25">
      <c r="B2224" s="290"/>
      <c r="C2224" s="290"/>
      <c r="D2224" s="290"/>
      <c r="E2224" s="290"/>
    </row>
    <row r="2225" spans="2:5" x14ac:dyDescent="0.25">
      <c r="B2225" s="290"/>
      <c r="C2225" s="290"/>
      <c r="D2225" s="290"/>
      <c r="E2225" s="290"/>
    </row>
    <row r="2226" spans="2:5" x14ac:dyDescent="0.25">
      <c r="B2226" s="290"/>
      <c r="C2226" s="290"/>
      <c r="D2226" s="290"/>
      <c r="E2226" s="290"/>
    </row>
    <row r="2227" spans="2:5" x14ac:dyDescent="0.25">
      <c r="B2227" s="290"/>
      <c r="C2227" s="290"/>
      <c r="D2227" s="290"/>
      <c r="E2227" s="290"/>
    </row>
    <row r="2228" spans="2:5" x14ac:dyDescent="0.25">
      <c r="B2228" s="290"/>
      <c r="C2228" s="290"/>
      <c r="D2228" s="290"/>
      <c r="E2228" s="290"/>
    </row>
    <row r="2229" spans="2:5" x14ac:dyDescent="0.25">
      <c r="B2229" s="290"/>
      <c r="C2229" s="290"/>
      <c r="D2229" s="290"/>
      <c r="E2229" s="290"/>
    </row>
    <row r="2230" spans="2:5" x14ac:dyDescent="0.25">
      <c r="B2230" s="290"/>
      <c r="C2230" s="290"/>
      <c r="D2230" s="290"/>
      <c r="E2230" s="290"/>
    </row>
    <row r="2231" spans="2:5" x14ac:dyDescent="0.25">
      <c r="B2231" s="290"/>
      <c r="C2231" s="290"/>
      <c r="D2231" s="290"/>
      <c r="E2231" s="290"/>
    </row>
    <row r="2232" spans="2:5" x14ac:dyDescent="0.25">
      <c r="B2232" s="290"/>
      <c r="C2232" s="290"/>
      <c r="D2232" s="290"/>
      <c r="E2232" s="290"/>
    </row>
    <row r="2233" spans="2:5" x14ac:dyDescent="0.25">
      <c r="B2233" s="290"/>
      <c r="C2233" s="290"/>
      <c r="D2233" s="290"/>
      <c r="E2233" s="290"/>
    </row>
    <row r="2234" spans="2:5" x14ac:dyDescent="0.25">
      <c r="B2234" s="290"/>
      <c r="C2234" s="290"/>
      <c r="D2234" s="290"/>
      <c r="E2234" s="290"/>
    </row>
    <row r="2235" spans="2:5" x14ac:dyDescent="0.25">
      <c r="B2235" s="290"/>
      <c r="C2235" s="290"/>
      <c r="D2235" s="290"/>
      <c r="E2235" s="290"/>
    </row>
    <row r="2236" spans="2:5" x14ac:dyDescent="0.25">
      <c r="B2236" s="290"/>
      <c r="C2236" s="290"/>
      <c r="D2236" s="290"/>
      <c r="E2236" s="290"/>
    </row>
    <row r="2237" spans="2:5" x14ac:dyDescent="0.25">
      <c r="B2237" s="290"/>
      <c r="C2237" s="290"/>
      <c r="D2237" s="290"/>
      <c r="E2237" s="290"/>
    </row>
    <row r="2238" spans="2:5" x14ac:dyDescent="0.25">
      <c r="B2238" s="290"/>
      <c r="C2238" s="290"/>
      <c r="D2238" s="290"/>
      <c r="E2238" s="290"/>
    </row>
    <row r="2239" spans="2:5" x14ac:dyDescent="0.25">
      <c r="B2239" s="290"/>
      <c r="C2239" s="290"/>
      <c r="D2239" s="290"/>
      <c r="E2239" s="290"/>
    </row>
    <row r="2240" spans="2:5" x14ac:dyDescent="0.25">
      <c r="B2240" s="290"/>
      <c r="C2240" s="290"/>
      <c r="D2240" s="290"/>
      <c r="E2240" s="290"/>
    </row>
    <row r="2241" spans="2:5" x14ac:dyDescent="0.25">
      <c r="B2241" s="290"/>
      <c r="C2241" s="290"/>
      <c r="D2241" s="290"/>
      <c r="E2241" s="290"/>
    </row>
    <row r="2242" spans="2:5" x14ac:dyDescent="0.25">
      <c r="B2242" s="290"/>
      <c r="C2242" s="290"/>
      <c r="D2242" s="290"/>
      <c r="E2242" s="290"/>
    </row>
    <row r="2243" spans="2:5" x14ac:dyDescent="0.25">
      <c r="B2243" s="290"/>
      <c r="C2243" s="290"/>
      <c r="D2243" s="290"/>
      <c r="E2243" s="290"/>
    </row>
    <row r="2244" spans="2:5" x14ac:dyDescent="0.25">
      <c r="B2244" s="290"/>
      <c r="C2244" s="290"/>
      <c r="D2244" s="290"/>
      <c r="E2244" s="290"/>
    </row>
    <row r="2245" spans="2:5" x14ac:dyDescent="0.25">
      <c r="B2245" s="290"/>
      <c r="C2245" s="290"/>
      <c r="D2245" s="290"/>
      <c r="E2245" s="290"/>
    </row>
    <row r="2246" spans="2:5" x14ac:dyDescent="0.25">
      <c r="B2246" s="290"/>
      <c r="C2246" s="290"/>
      <c r="D2246" s="290"/>
      <c r="E2246" s="290"/>
    </row>
    <row r="2247" spans="2:5" x14ac:dyDescent="0.25">
      <c r="B2247" s="290"/>
      <c r="C2247" s="290"/>
      <c r="D2247" s="290"/>
      <c r="E2247" s="290"/>
    </row>
    <row r="2248" spans="2:5" x14ac:dyDescent="0.25">
      <c r="B2248" s="290"/>
      <c r="C2248" s="290"/>
      <c r="D2248" s="290"/>
      <c r="E2248" s="290"/>
    </row>
    <row r="2249" spans="2:5" x14ac:dyDescent="0.25">
      <c r="B2249" s="290"/>
      <c r="C2249" s="290"/>
      <c r="D2249" s="290"/>
      <c r="E2249" s="290"/>
    </row>
    <row r="2250" spans="2:5" x14ac:dyDescent="0.25">
      <c r="B2250" s="290"/>
      <c r="C2250" s="290"/>
      <c r="D2250" s="290"/>
      <c r="E2250" s="290"/>
    </row>
    <row r="2251" spans="2:5" x14ac:dyDescent="0.25">
      <c r="B2251" s="290"/>
      <c r="C2251" s="290"/>
      <c r="D2251" s="290"/>
      <c r="E2251" s="290"/>
    </row>
    <row r="2252" spans="2:5" x14ac:dyDescent="0.25">
      <c r="B2252" s="290"/>
      <c r="C2252" s="290"/>
      <c r="D2252" s="290"/>
      <c r="E2252" s="290"/>
    </row>
    <row r="2253" spans="2:5" x14ac:dyDescent="0.25">
      <c r="B2253" s="290"/>
      <c r="C2253" s="290"/>
      <c r="D2253" s="290"/>
      <c r="E2253" s="290"/>
    </row>
    <row r="2254" spans="2:5" x14ac:dyDescent="0.25">
      <c r="B2254" s="290"/>
      <c r="C2254" s="290"/>
      <c r="D2254" s="290"/>
      <c r="E2254" s="290"/>
    </row>
    <row r="2255" spans="2:5" x14ac:dyDescent="0.25">
      <c r="B2255" s="290"/>
      <c r="C2255" s="290"/>
      <c r="D2255" s="290"/>
      <c r="E2255" s="290"/>
    </row>
    <row r="2256" spans="2:5" x14ac:dyDescent="0.25">
      <c r="B2256" s="290"/>
      <c r="C2256" s="290"/>
      <c r="D2256" s="290"/>
      <c r="E2256" s="290"/>
    </row>
    <row r="2257" spans="2:5" x14ac:dyDescent="0.25">
      <c r="B2257" s="290"/>
      <c r="C2257" s="290"/>
      <c r="D2257" s="290"/>
      <c r="E2257" s="290"/>
    </row>
    <row r="2258" spans="2:5" x14ac:dyDescent="0.25">
      <c r="B2258" s="290"/>
      <c r="C2258" s="290"/>
      <c r="D2258" s="290"/>
      <c r="E2258" s="290"/>
    </row>
    <row r="2259" spans="2:5" x14ac:dyDescent="0.25">
      <c r="B2259" s="290"/>
      <c r="C2259" s="290"/>
      <c r="D2259" s="290"/>
      <c r="E2259" s="290"/>
    </row>
    <row r="2260" spans="2:5" x14ac:dyDescent="0.25">
      <c r="B2260" s="290"/>
      <c r="C2260" s="290"/>
      <c r="D2260" s="290"/>
      <c r="E2260" s="290"/>
    </row>
    <row r="2261" spans="2:5" x14ac:dyDescent="0.25">
      <c r="B2261" s="290"/>
      <c r="C2261" s="290"/>
      <c r="D2261" s="290"/>
      <c r="E2261" s="290"/>
    </row>
    <row r="2262" spans="2:5" x14ac:dyDescent="0.25">
      <c r="B2262" s="290"/>
      <c r="C2262" s="290"/>
      <c r="D2262" s="290"/>
      <c r="E2262" s="290"/>
    </row>
    <row r="2263" spans="2:5" x14ac:dyDescent="0.25">
      <c r="B2263" s="290"/>
      <c r="C2263" s="290"/>
      <c r="D2263" s="290"/>
      <c r="E2263" s="290"/>
    </row>
    <row r="2264" spans="2:5" x14ac:dyDescent="0.25">
      <c r="B2264" s="290"/>
      <c r="C2264" s="290"/>
      <c r="D2264" s="290"/>
      <c r="E2264" s="290"/>
    </row>
    <row r="2265" spans="2:5" x14ac:dyDescent="0.25">
      <c r="B2265" s="290"/>
      <c r="C2265" s="290"/>
      <c r="D2265" s="290"/>
      <c r="E2265" s="290"/>
    </row>
    <row r="2266" spans="2:5" x14ac:dyDescent="0.25">
      <c r="B2266" s="290"/>
      <c r="C2266" s="290"/>
      <c r="D2266" s="290"/>
      <c r="E2266" s="290"/>
    </row>
    <row r="2267" spans="2:5" x14ac:dyDescent="0.25">
      <c r="B2267" s="290"/>
      <c r="C2267" s="290"/>
      <c r="D2267" s="290"/>
      <c r="E2267" s="290"/>
    </row>
    <row r="2268" spans="2:5" x14ac:dyDescent="0.25">
      <c r="B2268" s="290"/>
      <c r="C2268" s="290"/>
      <c r="D2268" s="290"/>
      <c r="E2268" s="290"/>
    </row>
    <row r="2269" spans="2:5" x14ac:dyDescent="0.25">
      <c r="B2269" s="290"/>
      <c r="C2269" s="290"/>
      <c r="D2269" s="290"/>
      <c r="E2269" s="290"/>
    </row>
    <row r="2270" spans="2:5" x14ac:dyDescent="0.25">
      <c r="B2270" s="290"/>
      <c r="C2270" s="290"/>
      <c r="D2270" s="290"/>
      <c r="E2270" s="290"/>
    </row>
    <row r="2271" spans="2:5" x14ac:dyDescent="0.25">
      <c r="B2271" s="290"/>
      <c r="C2271" s="290"/>
      <c r="D2271" s="290"/>
      <c r="E2271" s="290"/>
    </row>
    <row r="2272" spans="2:5" x14ac:dyDescent="0.25">
      <c r="B2272" s="290"/>
      <c r="C2272" s="290"/>
      <c r="D2272" s="290"/>
      <c r="E2272" s="290"/>
    </row>
    <row r="2273" spans="2:5" x14ac:dyDescent="0.25">
      <c r="B2273" s="290"/>
      <c r="C2273" s="290"/>
      <c r="D2273" s="290"/>
      <c r="E2273" s="290"/>
    </row>
    <row r="2274" spans="2:5" x14ac:dyDescent="0.25">
      <c r="B2274" s="290"/>
      <c r="C2274" s="290"/>
      <c r="D2274" s="290"/>
      <c r="E2274" s="290"/>
    </row>
    <row r="2275" spans="2:5" x14ac:dyDescent="0.25">
      <c r="B2275" s="290"/>
      <c r="C2275" s="290"/>
      <c r="D2275" s="290"/>
      <c r="E2275" s="290"/>
    </row>
    <row r="2276" spans="2:5" x14ac:dyDescent="0.25">
      <c r="B2276" s="290"/>
      <c r="C2276" s="290"/>
      <c r="D2276" s="290"/>
      <c r="E2276" s="290"/>
    </row>
    <row r="2277" spans="2:5" x14ac:dyDescent="0.25">
      <c r="B2277" s="290"/>
      <c r="C2277" s="290"/>
      <c r="D2277" s="290"/>
      <c r="E2277" s="290"/>
    </row>
    <row r="2278" spans="2:5" x14ac:dyDescent="0.25">
      <c r="B2278" s="290"/>
      <c r="C2278" s="290"/>
      <c r="D2278" s="290"/>
      <c r="E2278" s="290"/>
    </row>
    <row r="2279" spans="2:5" x14ac:dyDescent="0.25">
      <c r="B2279" s="290"/>
      <c r="C2279" s="290"/>
      <c r="D2279" s="290"/>
      <c r="E2279" s="290"/>
    </row>
    <row r="2280" spans="2:5" x14ac:dyDescent="0.25">
      <c r="B2280" s="290"/>
      <c r="C2280" s="290"/>
      <c r="D2280" s="290"/>
      <c r="E2280" s="290"/>
    </row>
    <row r="2281" spans="2:5" x14ac:dyDescent="0.25">
      <c r="B2281" s="290"/>
      <c r="C2281" s="290"/>
      <c r="D2281" s="290"/>
      <c r="E2281" s="290"/>
    </row>
    <row r="2282" spans="2:5" x14ac:dyDescent="0.25">
      <c r="B2282" s="290"/>
      <c r="C2282" s="290"/>
      <c r="D2282" s="290"/>
      <c r="E2282" s="290"/>
    </row>
    <row r="2283" spans="2:5" x14ac:dyDescent="0.25">
      <c r="B2283" s="290"/>
      <c r="C2283" s="290"/>
      <c r="D2283" s="290"/>
      <c r="E2283" s="290"/>
    </row>
    <row r="2284" spans="2:5" x14ac:dyDescent="0.25">
      <c r="B2284" s="290"/>
      <c r="C2284" s="290"/>
      <c r="D2284" s="290"/>
      <c r="E2284" s="290"/>
    </row>
    <row r="2285" spans="2:5" x14ac:dyDescent="0.25">
      <c r="B2285" s="290"/>
      <c r="C2285" s="290"/>
      <c r="D2285" s="290"/>
      <c r="E2285" s="290"/>
    </row>
    <row r="2286" spans="2:5" x14ac:dyDescent="0.25">
      <c r="B2286" s="290"/>
      <c r="C2286" s="290"/>
      <c r="D2286" s="290"/>
      <c r="E2286" s="290"/>
    </row>
    <row r="2287" spans="2:5" x14ac:dyDescent="0.25">
      <c r="B2287" s="290"/>
      <c r="C2287" s="290"/>
      <c r="D2287" s="290"/>
      <c r="E2287" s="290"/>
    </row>
    <row r="2288" spans="2:5" x14ac:dyDescent="0.25">
      <c r="B2288" s="290"/>
      <c r="C2288" s="290"/>
      <c r="D2288" s="290"/>
      <c r="E2288" s="290"/>
    </row>
    <row r="2289" spans="2:5" x14ac:dyDescent="0.25">
      <c r="B2289" s="290"/>
      <c r="C2289" s="290"/>
      <c r="D2289" s="290"/>
      <c r="E2289" s="290"/>
    </row>
    <row r="2290" spans="2:5" x14ac:dyDescent="0.25">
      <c r="B2290" s="290"/>
      <c r="C2290" s="290"/>
      <c r="D2290" s="290"/>
      <c r="E2290" s="290"/>
    </row>
    <row r="2291" spans="2:5" x14ac:dyDescent="0.25">
      <c r="B2291" s="290"/>
      <c r="C2291" s="290"/>
      <c r="D2291" s="290"/>
      <c r="E2291" s="290"/>
    </row>
    <row r="2292" spans="2:5" x14ac:dyDescent="0.25">
      <c r="B2292" s="290"/>
      <c r="C2292" s="290"/>
      <c r="D2292" s="290"/>
      <c r="E2292" s="290"/>
    </row>
    <row r="2293" spans="2:5" x14ac:dyDescent="0.25">
      <c r="B2293" s="290"/>
      <c r="C2293" s="290"/>
      <c r="D2293" s="290"/>
      <c r="E2293" s="290"/>
    </row>
    <row r="2294" spans="2:5" x14ac:dyDescent="0.25">
      <c r="B2294" s="290"/>
      <c r="C2294" s="290"/>
      <c r="D2294" s="290"/>
      <c r="E2294" s="290"/>
    </row>
    <row r="2295" spans="2:5" x14ac:dyDescent="0.25">
      <c r="B2295" s="290"/>
      <c r="C2295" s="290"/>
      <c r="D2295" s="290"/>
      <c r="E2295" s="290"/>
    </row>
    <row r="2296" spans="2:5" x14ac:dyDescent="0.25">
      <c r="B2296" s="290"/>
      <c r="C2296" s="290"/>
      <c r="D2296" s="290"/>
      <c r="E2296" s="290"/>
    </row>
    <row r="2297" spans="2:5" x14ac:dyDescent="0.25">
      <c r="B2297" s="290"/>
      <c r="C2297" s="290"/>
      <c r="D2297" s="290"/>
      <c r="E2297" s="290"/>
    </row>
    <row r="2298" spans="2:5" x14ac:dyDescent="0.25">
      <c r="B2298" s="290"/>
      <c r="C2298" s="290"/>
      <c r="D2298" s="290"/>
      <c r="E2298" s="290"/>
    </row>
    <row r="2299" spans="2:5" x14ac:dyDescent="0.25">
      <c r="B2299" s="290"/>
      <c r="C2299" s="290"/>
      <c r="D2299" s="290"/>
      <c r="E2299" s="290"/>
    </row>
    <row r="2300" spans="2:5" x14ac:dyDescent="0.25">
      <c r="B2300" s="290"/>
      <c r="C2300" s="290"/>
      <c r="D2300" s="290"/>
      <c r="E2300" s="290"/>
    </row>
    <row r="2301" spans="2:5" x14ac:dyDescent="0.25">
      <c r="B2301" s="290"/>
      <c r="C2301" s="290"/>
      <c r="D2301" s="290"/>
      <c r="E2301" s="290"/>
    </row>
    <row r="2302" spans="2:5" x14ac:dyDescent="0.25">
      <c r="B2302" s="290"/>
      <c r="C2302" s="290"/>
      <c r="D2302" s="290"/>
      <c r="E2302" s="290"/>
    </row>
    <row r="2303" spans="2:5" x14ac:dyDescent="0.25">
      <c r="B2303" s="290"/>
      <c r="C2303" s="290"/>
      <c r="D2303" s="290"/>
      <c r="E2303" s="290"/>
    </row>
    <row r="2304" spans="2:5" x14ac:dyDescent="0.25">
      <c r="B2304" s="290"/>
      <c r="C2304" s="290"/>
      <c r="D2304" s="290"/>
      <c r="E2304" s="290"/>
    </row>
    <row r="2305" spans="2:5" x14ac:dyDescent="0.25">
      <c r="B2305" s="290"/>
      <c r="C2305" s="290"/>
      <c r="D2305" s="290"/>
      <c r="E2305" s="290"/>
    </row>
    <row r="2306" spans="2:5" x14ac:dyDescent="0.25">
      <c r="B2306" s="290"/>
      <c r="C2306" s="290"/>
      <c r="D2306" s="290"/>
      <c r="E2306" s="290"/>
    </row>
    <row r="2307" spans="2:5" x14ac:dyDescent="0.25">
      <c r="B2307" s="290"/>
      <c r="C2307" s="290"/>
      <c r="D2307" s="290"/>
      <c r="E2307" s="290"/>
    </row>
    <row r="2308" spans="2:5" x14ac:dyDescent="0.25">
      <c r="B2308" s="290"/>
      <c r="C2308" s="290"/>
      <c r="D2308" s="290"/>
      <c r="E2308" s="290"/>
    </row>
    <row r="2309" spans="2:5" x14ac:dyDescent="0.25">
      <c r="B2309" s="290"/>
      <c r="C2309" s="290"/>
      <c r="D2309" s="290"/>
      <c r="E2309" s="290"/>
    </row>
    <row r="2310" spans="2:5" x14ac:dyDescent="0.25">
      <c r="B2310" s="290"/>
      <c r="C2310" s="290"/>
      <c r="D2310" s="290"/>
      <c r="E2310" s="290"/>
    </row>
    <row r="2311" spans="2:5" x14ac:dyDescent="0.25">
      <c r="B2311" s="290"/>
      <c r="C2311" s="290"/>
      <c r="D2311" s="290"/>
      <c r="E2311" s="290"/>
    </row>
    <row r="2312" spans="2:5" x14ac:dyDescent="0.25">
      <c r="B2312" s="290"/>
      <c r="C2312" s="290"/>
      <c r="D2312" s="290"/>
      <c r="E2312" s="290"/>
    </row>
    <row r="2313" spans="2:5" x14ac:dyDescent="0.25">
      <c r="B2313" s="290"/>
      <c r="C2313" s="290"/>
      <c r="D2313" s="290"/>
      <c r="E2313" s="290"/>
    </row>
    <row r="2314" spans="2:5" x14ac:dyDescent="0.25">
      <c r="B2314" s="290"/>
      <c r="C2314" s="290"/>
      <c r="D2314" s="290"/>
      <c r="E2314" s="290"/>
    </row>
    <row r="2315" spans="2:5" x14ac:dyDescent="0.25">
      <c r="B2315" s="290"/>
      <c r="C2315" s="290"/>
      <c r="D2315" s="290"/>
      <c r="E2315" s="290"/>
    </row>
    <row r="2316" spans="2:5" x14ac:dyDescent="0.25">
      <c r="B2316" s="290"/>
      <c r="C2316" s="290"/>
      <c r="D2316" s="290"/>
      <c r="E2316" s="290"/>
    </row>
    <row r="2317" spans="2:5" x14ac:dyDescent="0.25">
      <c r="B2317" s="290"/>
      <c r="C2317" s="290"/>
      <c r="D2317" s="290"/>
      <c r="E2317" s="290"/>
    </row>
    <row r="2318" spans="2:5" x14ac:dyDescent="0.25">
      <c r="B2318" s="290"/>
      <c r="C2318" s="290"/>
      <c r="D2318" s="290"/>
      <c r="E2318" s="290"/>
    </row>
    <row r="2319" spans="2:5" x14ac:dyDescent="0.25">
      <c r="B2319" s="290"/>
      <c r="C2319" s="290"/>
      <c r="D2319" s="290"/>
      <c r="E2319" s="290"/>
    </row>
    <row r="2320" spans="2:5" x14ac:dyDescent="0.25">
      <c r="B2320" s="290"/>
      <c r="C2320" s="290"/>
      <c r="D2320" s="290"/>
      <c r="E2320" s="290"/>
    </row>
    <row r="2321" spans="2:5" x14ac:dyDescent="0.25">
      <c r="B2321" s="290"/>
      <c r="C2321" s="290"/>
      <c r="D2321" s="290"/>
      <c r="E2321" s="290"/>
    </row>
    <row r="2322" spans="2:5" x14ac:dyDescent="0.25">
      <c r="B2322" s="290"/>
      <c r="C2322" s="290"/>
      <c r="D2322" s="290"/>
      <c r="E2322" s="290"/>
    </row>
    <row r="2323" spans="2:5" x14ac:dyDescent="0.25">
      <c r="B2323" s="290"/>
      <c r="C2323" s="290"/>
      <c r="D2323" s="290"/>
      <c r="E2323" s="290"/>
    </row>
    <row r="2324" spans="2:5" x14ac:dyDescent="0.25">
      <c r="B2324" s="290"/>
      <c r="C2324" s="290"/>
      <c r="D2324" s="290"/>
      <c r="E2324" s="290"/>
    </row>
    <row r="2325" spans="2:5" x14ac:dyDescent="0.25">
      <c r="B2325" s="290"/>
      <c r="C2325" s="290"/>
      <c r="D2325" s="290"/>
      <c r="E2325" s="290"/>
    </row>
    <row r="2326" spans="2:5" x14ac:dyDescent="0.25">
      <c r="B2326" s="290"/>
      <c r="C2326" s="290"/>
      <c r="D2326" s="290"/>
      <c r="E2326" s="290"/>
    </row>
    <row r="2327" spans="2:5" x14ac:dyDescent="0.25">
      <c r="B2327" s="290"/>
      <c r="C2327" s="290"/>
      <c r="D2327" s="290"/>
      <c r="E2327" s="290"/>
    </row>
    <row r="2328" spans="2:5" x14ac:dyDescent="0.25">
      <c r="B2328" s="290"/>
      <c r="C2328" s="290"/>
      <c r="D2328" s="290"/>
      <c r="E2328" s="290"/>
    </row>
    <row r="2329" spans="2:5" x14ac:dyDescent="0.25">
      <c r="B2329" s="290"/>
      <c r="C2329" s="290"/>
      <c r="D2329" s="290"/>
      <c r="E2329" s="290"/>
    </row>
    <row r="2330" spans="2:5" x14ac:dyDescent="0.25">
      <c r="B2330" s="290"/>
      <c r="C2330" s="290"/>
      <c r="D2330" s="290"/>
      <c r="E2330" s="290"/>
    </row>
    <row r="2331" spans="2:5" x14ac:dyDescent="0.25">
      <c r="B2331" s="290"/>
      <c r="C2331" s="290"/>
      <c r="D2331" s="290"/>
      <c r="E2331" s="290"/>
    </row>
    <row r="2332" spans="2:5" x14ac:dyDescent="0.25">
      <c r="B2332" s="290"/>
      <c r="C2332" s="290"/>
      <c r="D2332" s="290"/>
      <c r="E2332" s="290"/>
    </row>
    <row r="2333" spans="2:5" x14ac:dyDescent="0.25">
      <c r="B2333" s="290"/>
      <c r="C2333" s="290"/>
      <c r="D2333" s="290"/>
      <c r="E2333" s="290"/>
    </row>
    <row r="2334" spans="2:5" x14ac:dyDescent="0.25">
      <c r="B2334" s="290"/>
      <c r="C2334" s="290"/>
      <c r="D2334" s="290"/>
      <c r="E2334" s="290"/>
    </row>
    <row r="2335" spans="2:5" x14ac:dyDescent="0.25">
      <c r="B2335" s="290"/>
      <c r="C2335" s="290"/>
      <c r="D2335" s="290"/>
      <c r="E2335" s="290"/>
    </row>
    <row r="2336" spans="2:5" x14ac:dyDescent="0.25">
      <c r="B2336" s="290"/>
      <c r="C2336" s="290"/>
      <c r="D2336" s="290"/>
      <c r="E2336" s="290"/>
    </row>
    <row r="2337" spans="2:5" x14ac:dyDescent="0.25">
      <c r="B2337" s="290"/>
      <c r="C2337" s="290"/>
      <c r="D2337" s="290"/>
      <c r="E2337" s="290"/>
    </row>
    <row r="2338" spans="2:5" x14ac:dyDescent="0.25">
      <c r="B2338" s="290"/>
      <c r="C2338" s="290"/>
      <c r="D2338" s="290"/>
      <c r="E2338" s="290"/>
    </row>
    <row r="2339" spans="2:5" x14ac:dyDescent="0.25">
      <c r="B2339" s="290"/>
      <c r="C2339" s="290"/>
      <c r="D2339" s="290"/>
      <c r="E2339" s="290"/>
    </row>
    <row r="2340" spans="2:5" x14ac:dyDescent="0.25">
      <c r="B2340" s="290"/>
      <c r="C2340" s="290"/>
      <c r="D2340" s="290"/>
      <c r="E2340" s="290"/>
    </row>
    <row r="2341" spans="2:5" x14ac:dyDescent="0.25">
      <c r="B2341" s="290"/>
      <c r="C2341" s="290"/>
      <c r="D2341" s="290"/>
      <c r="E2341" s="290"/>
    </row>
    <row r="2342" spans="2:5" x14ac:dyDescent="0.25">
      <c r="B2342" s="290"/>
      <c r="C2342" s="290"/>
      <c r="D2342" s="290"/>
      <c r="E2342" s="290"/>
    </row>
    <row r="2343" spans="2:5" x14ac:dyDescent="0.25">
      <c r="B2343" s="290"/>
      <c r="C2343" s="290"/>
      <c r="D2343" s="290"/>
      <c r="E2343" s="290"/>
    </row>
    <row r="2344" spans="2:5" x14ac:dyDescent="0.25">
      <c r="B2344" s="290"/>
      <c r="C2344" s="290"/>
      <c r="D2344" s="290"/>
      <c r="E2344" s="290"/>
    </row>
    <row r="2345" spans="2:5" x14ac:dyDescent="0.25">
      <c r="B2345" s="290"/>
      <c r="C2345" s="290"/>
      <c r="D2345" s="290"/>
      <c r="E2345" s="290"/>
    </row>
    <row r="2346" spans="2:5" x14ac:dyDescent="0.25">
      <c r="B2346" s="290"/>
      <c r="C2346" s="290"/>
      <c r="D2346" s="290"/>
      <c r="E2346" s="290"/>
    </row>
    <row r="2347" spans="2:5" x14ac:dyDescent="0.25">
      <c r="B2347" s="290"/>
      <c r="C2347" s="290"/>
      <c r="D2347" s="290"/>
      <c r="E2347" s="290"/>
    </row>
    <row r="2348" spans="2:5" x14ac:dyDescent="0.25">
      <c r="B2348" s="290"/>
      <c r="C2348" s="290"/>
      <c r="D2348" s="290"/>
      <c r="E2348" s="290"/>
    </row>
    <row r="2349" spans="2:5" x14ac:dyDescent="0.25">
      <c r="B2349" s="290"/>
      <c r="C2349" s="290"/>
      <c r="D2349" s="290"/>
      <c r="E2349" s="290"/>
    </row>
    <row r="2350" spans="2:5" x14ac:dyDescent="0.25">
      <c r="B2350" s="290"/>
      <c r="C2350" s="290"/>
      <c r="D2350" s="290"/>
      <c r="E2350" s="290"/>
    </row>
    <row r="2351" spans="2:5" x14ac:dyDescent="0.25">
      <c r="B2351" s="290"/>
      <c r="C2351" s="290"/>
      <c r="D2351" s="290"/>
      <c r="E2351" s="290"/>
    </row>
    <row r="2352" spans="2:5" x14ac:dyDescent="0.25">
      <c r="B2352" s="290"/>
      <c r="C2352" s="290"/>
      <c r="D2352" s="290"/>
      <c r="E2352" s="290"/>
    </row>
    <row r="2353" spans="2:5" x14ac:dyDescent="0.25">
      <c r="B2353" s="290"/>
      <c r="C2353" s="290"/>
      <c r="D2353" s="290"/>
      <c r="E2353" s="290"/>
    </row>
    <row r="2354" spans="2:5" x14ac:dyDescent="0.25">
      <c r="B2354" s="290"/>
      <c r="C2354" s="290"/>
      <c r="D2354" s="290"/>
      <c r="E2354" s="290"/>
    </row>
    <row r="2355" spans="2:5" x14ac:dyDescent="0.25">
      <c r="B2355" s="290"/>
      <c r="C2355" s="290"/>
      <c r="D2355" s="290"/>
      <c r="E2355" s="290"/>
    </row>
    <row r="2356" spans="2:5" x14ac:dyDescent="0.25">
      <c r="B2356" s="290"/>
      <c r="C2356" s="290"/>
      <c r="D2356" s="290"/>
      <c r="E2356" s="290"/>
    </row>
    <row r="2357" spans="2:5" x14ac:dyDescent="0.25">
      <c r="B2357" s="290"/>
      <c r="C2357" s="290"/>
      <c r="D2357" s="290"/>
      <c r="E2357" s="290"/>
    </row>
    <row r="2358" spans="2:5" x14ac:dyDescent="0.25">
      <c r="B2358" s="290"/>
      <c r="C2358" s="290"/>
      <c r="D2358" s="290"/>
      <c r="E2358" s="290"/>
    </row>
    <row r="2359" spans="2:5" x14ac:dyDescent="0.25">
      <c r="B2359" s="290"/>
      <c r="C2359" s="290"/>
      <c r="D2359" s="290"/>
      <c r="E2359" s="290"/>
    </row>
    <row r="2360" spans="2:5" x14ac:dyDescent="0.25">
      <c r="B2360" s="290"/>
      <c r="C2360" s="290"/>
      <c r="D2360" s="290"/>
      <c r="E2360" s="290"/>
    </row>
    <row r="2361" spans="2:5" x14ac:dyDescent="0.25">
      <c r="B2361" s="290"/>
      <c r="C2361" s="290"/>
      <c r="D2361" s="290"/>
      <c r="E2361" s="290"/>
    </row>
    <row r="2362" spans="2:5" x14ac:dyDescent="0.25">
      <c r="B2362" s="290"/>
      <c r="C2362" s="290"/>
      <c r="D2362" s="290"/>
      <c r="E2362" s="290"/>
    </row>
    <row r="2363" spans="2:5" x14ac:dyDescent="0.25">
      <c r="B2363" s="290"/>
      <c r="C2363" s="290"/>
      <c r="D2363" s="290"/>
      <c r="E2363" s="290"/>
    </row>
    <row r="2364" spans="2:5" x14ac:dyDescent="0.25">
      <c r="B2364" s="290"/>
      <c r="C2364" s="290"/>
      <c r="D2364" s="290"/>
      <c r="E2364" s="290"/>
    </row>
    <row r="2365" spans="2:5" x14ac:dyDescent="0.25">
      <c r="B2365" s="290"/>
      <c r="C2365" s="290"/>
      <c r="D2365" s="290"/>
      <c r="E2365" s="290"/>
    </row>
    <row r="2366" spans="2:5" x14ac:dyDescent="0.25">
      <c r="B2366" s="290"/>
      <c r="C2366" s="290"/>
      <c r="D2366" s="290"/>
      <c r="E2366" s="290"/>
    </row>
    <row r="2367" spans="2:5" x14ac:dyDescent="0.25">
      <c r="B2367" s="290"/>
      <c r="C2367" s="290"/>
      <c r="D2367" s="290"/>
      <c r="E2367" s="290"/>
    </row>
    <row r="2368" spans="2:5" x14ac:dyDescent="0.25">
      <c r="B2368" s="290"/>
      <c r="C2368" s="290"/>
      <c r="D2368" s="290"/>
      <c r="E2368" s="290"/>
    </row>
    <row r="2369" spans="2:5" x14ac:dyDescent="0.25">
      <c r="B2369" s="290"/>
      <c r="C2369" s="290"/>
      <c r="D2369" s="290"/>
      <c r="E2369" s="290"/>
    </row>
    <row r="2370" spans="2:5" x14ac:dyDescent="0.25">
      <c r="B2370" s="290"/>
      <c r="C2370" s="290"/>
      <c r="D2370" s="290"/>
      <c r="E2370" s="290"/>
    </row>
    <row r="2371" spans="2:5" x14ac:dyDescent="0.25">
      <c r="B2371" s="290"/>
      <c r="C2371" s="290"/>
      <c r="D2371" s="290"/>
      <c r="E2371" s="290"/>
    </row>
    <row r="2372" spans="2:5" x14ac:dyDescent="0.25">
      <c r="B2372" s="290"/>
      <c r="C2372" s="290"/>
      <c r="D2372" s="290"/>
      <c r="E2372" s="290"/>
    </row>
    <row r="2373" spans="2:5" x14ac:dyDescent="0.25">
      <c r="B2373" s="290"/>
      <c r="C2373" s="290"/>
      <c r="D2373" s="290"/>
      <c r="E2373" s="290"/>
    </row>
    <row r="2374" spans="2:5" x14ac:dyDescent="0.25">
      <c r="B2374" s="290"/>
      <c r="C2374" s="290"/>
      <c r="D2374" s="290"/>
      <c r="E2374" s="290"/>
    </row>
    <row r="2375" spans="2:5" x14ac:dyDescent="0.25">
      <c r="B2375" s="290"/>
      <c r="C2375" s="290"/>
      <c r="D2375" s="290"/>
      <c r="E2375" s="290"/>
    </row>
    <row r="2376" spans="2:5" x14ac:dyDescent="0.25">
      <c r="B2376" s="290"/>
      <c r="C2376" s="290"/>
      <c r="D2376" s="290"/>
      <c r="E2376" s="290"/>
    </row>
    <row r="2377" spans="2:5" x14ac:dyDescent="0.25">
      <c r="B2377" s="290"/>
      <c r="C2377" s="290"/>
      <c r="D2377" s="290"/>
      <c r="E2377" s="290"/>
    </row>
    <row r="2378" spans="2:5" x14ac:dyDescent="0.25">
      <c r="B2378" s="290"/>
      <c r="C2378" s="290"/>
      <c r="D2378" s="290"/>
      <c r="E2378" s="290"/>
    </row>
    <row r="2379" spans="2:5" x14ac:dyDescent="0.25">
      <c r="B2379" s="290"/>
      <c r="C2379" s="290"/>
      <c r="D2379" s="290"/>
      <c r="E2379" s="290"/>
    </row>
    <row r="2380" spans="2:5" x14ac:dyDescent="0.25">
      <c r="B2380" s="290"/>
      <c r="C2380" s="290"/>
      <c r="D2380" s="290"/>
      <c r="E2380" s="290"/>
    </row>
    <row r="2381" spans="2:5" x14ac:dyDescent="0.25">
      <c r="B2381" s="290"/>
      <c r="C2381" s="290"/>
      <c r="D2381" s="290"/>
      <c r="E2381" s="290"/>
    </row>
    <row r="2382" spans="2:5" x14ac:dyDescent="0.25">
      <c r="B2382" s="290"/>
      <c r="C2382" s="290"/>
      <c r="D2382" s="290"/>
      <c r="E2382" s="290"/>
    </row>
    <row r="2383" spans="2:5" x14ac:dyDescent="0.25">
      <c r="B2383" s="290"/>
      <c r="C2383" s="290"/>
      <c r="D2383" s="290"/>
      <c r="E2383" s="290"/>
    </row>
    <row r="2384" spans="2:5" x14ac:dyDescent="0.25">
      <c r="B2384" s="290"/>
      <c r="C2384" s="290"/>
      <c r="D2384" s="290"/>
      <c r="E2384" s="290"/>
    </row>
    <row r="2385" spans="2:5" x14ac:dyDescent="0.25">
      <c r="B2385" s="290"/>
      <c r="C2385" s="290"/>
      <c r="D2385" s="290"/>
      <c r="E2385" s="290"/>
    </row>
    <row r="2386" spans="2:5" x14ac:dyDescent="0.25">
      <c r="B2386" s="290"/>
      <c r="C2386" s="290"/>
      <c r="D2386" s="290"/>
      <c r="E2386" s="290"/>
    </row>
    <row r="2387" spans="2:5" x14ac:dyDescent="0.25">
      <c r="B2387" s="290"/>
      <c r="C2387" s="290"/>
      <c r="D2387" s="290"/>
      <c r="E2387" s="290"/>
    </row>
    <row r="2388" spans="2:5" x14ac:dyDescent="0.25">
      <c r="B2388" s="290"/>
      <c r="C2388" s="290"/>
      <c r="D2388" s="290"/>
      <c r="E2388" s="290"/>
    </row>
    <row r="2389" spans="2:5" x14ac:dyDescent="0.25">
      <c r="B2389" s="290"/>
      <c r="C2389" s="290"/>
      <c r="D2389" s="290"/>
      <c r="E2389" s="290"/>
    </row>
    <row r="2390" spans="2:5" x14ac:dyDescent="0.25">
      <c r="B2390" s="290"/>
      <c r="C2390" s="290"/>
      <c r="D2390" s="290"/>
      <c r="E2390" s="290"/>
    </row>
    <row r="2391" spans="2:5" x14ac:dyDescent="0.25">
      <c r="B2391" s="290"/>
      <c r="C2391" s="290"/>
      <c r="D2391" s="290"/>
      <c r="E2391" s="290"/>
    </row>
    <row r="2392" spans="2:5" x14ac:dyDescent="0.25">
      <c r="B2392" s="290"/>
      <c r="C2392" s="290"/>
      <c r="D2392" s="290"/>
      <c r="E2392" s="290"/>
    </row>
    <row r="2393" spans="2:5" x14ac:dyDescent="0.25">
      <c r="B2393" s="290"/>
      <c r="C2393" s="290"/>
      <c r="D2393" s="290"/>
      <c r="E2393" s="290"/>
    </row>
    <row r="2394" spans="2:5" x14ac:dyDescent="0.25">
      <c r="B2394" s="290"/>
      <c r="C2394" s="290"/>
      <c r="D2394" s="290"/>
      <c r="E2394" s="290"/>
    </row>
    <row r="2395" spans="2:5" x14ac:dyDescent="0.25">
      <c r="B2395" s="290"/>
      <c r="C2395" s="290"/>
      <c r="D2395" s="290"/>
      <c r="E2395" s="290"/>
    </row>
    <row r="2396" spans="2:5" x14ac:dyDescent="0.25">
      <c r="B2396" s="290"/>
      <c r="C2396" s="290"/>
      <c r="D2396" s="290"/>
      <c r="E2396" s="290"/>
    </row>
    <row r="2397" spans="2:5" x14ac:dyDescent="0.25">
      <c r="B2397" s="290"/>
      <c r="C2397" s="290"/>
      <c r="D2397" s="290"/>
      <c r="E2397" s="290"/>
    </row>
    <row r="2398" spans="2:5" x14ac:dyDescent="0.25">
      <c r="B2398" s="290"/>
      <c r="C2398" s="290"/>
      <c r="D2398" s="290"/>
      <c r="E2398" s="290"/>
    </row>
    <row r="2399" spans="2:5" x14ac:dyDescent="0.25">
      <c r="B2399" s="290"/>
      <c r="C2399" s="290"/>
      <c r="D2399" s="290"/>
      <c r="E2399" s="290"/>
    </row>
    <row r="2400" spans="2:5" x14ac:dyDescent="0.25">
      <c r="B2400" s="290"/>
      <c r="C2400" s="290"/>
      <c r="D2400" s="290"/>
      <c r="E2400" s="290"/>
    </row>
    <row r="2401" spans="2:5" x14ac:dyDescent="0.25">
      <c r="B2401" s="290"/>
      <c r="C2401" s="290"/>
      <c r="D2401" s="290"/>
      <c r="E2401" s="290"/>
    </row>
    <row r="2402" spans="2:5" x14ac:dyDescent="0.25">
      <c r="B2402" s="290"/>
      <c r="C2402" s="290"/>
      <c r="D2402" s="290"/>
      <c r="E2402" s="290"/>
    </row>
    <row r="2403" spans="2:5" x14ac:dyDescent="0.25">
      <c r="B2403" s="290"/>
      <c r="C2403" s="290"/>
      <c r="D2403" s="290"/>
      <c r="E2403" s="290"/>
    </row>
    <row r="2404" spans="2:5" x14ac:dyDescent="0.25">
      <c r="B2404" s="290"/>
      <c r="C2404" s="290"/>
      <c r="D2404" s="290"/>
      <c r="E2404" s="290"/>
    </row>
    <row r="2405" spans="2:5" x14ac:dyDescent="0.25">
      <c r="B2405" s="290"/>
      <c r="C2405" s="290"/>
      <c r="D2405" s="290"/>
      <c r="E2405" s="290"/>
    </row>
    <row r="2406" spans="2:5" x14ac:dyDescent="0.25">
      <c r="B2406" s="290"/>
      <c r="C2406" s="290"/>
      <c r="D2406" s="290"/>
      <c r="E2406" s="290"/>
    </row>
    <row r="2407" spans="2:5" x14ac:dyDescent="0.25">
      <c r="B2407" s="290"/>
      <c r="C2407" s="290"/>
      <c r="D2407" s="290"/>
      <c r="E2407" s="290"/>
    </row>
    <row r="2408" spans="2:5" x14ac:dyDescent="0.25">
      <c r="B2408" s="290"/>
      <c r="C2408" s="290"/>
      <c r="D2408" s="290"/>
      <c r="E2408" s="290"/>
    </row>
    <row r="2409" spans="2:5" x14ac:dyDescent="0.25">
      <c r="B2409" s="290"/>
      <c r="C2409" s="290"/>
      <c r="D2409" s="290"/>
      <c r="E2409" s="290"/>
    </row>
    <row r="2410" spans="2:5" x14ac:dyDescent="0.25">
      <c r="B2410" s="290"/>
      <c r="C2410" s="290"/>
      <c r="D2410" s="290"/>
      <c r="E2410" s="290"/>
    </row>
    <row r="2411" spans="2:5" x14ac:dyDescent="0.25">
      <c r="B2411" s="290"/>
      <c r="C2411" s="290"/>
      <c r="D2411" s="290"/>
      <c r="E2411" s="290"/>
    </row>
    <row r="2412" spans="2:5" x14ac:dyDescent="0.25">
      <c r="B2412" s="290"/>
      <c r="C2412" s="290"/>
      <c r="D2412" s="290"/>
      <c r="E2412" s="290"/>
    </row>
    <row r="2413" spans="2:5" x14ac:dyDescent="0.25">
      <c r="B2413" s="290"/>
      <c r="C2413" s="290"/>
      <c r="D2413" s="290"/>
      <c r="E2413" s="290"/>
    </row>
    <row r="2414" spans="2:5" x14ac:dyDescent="0.25">
      <c r="B2414" s="290"/>
      <c r="C2414" s="290"/>
      <c r="D2414" s="290"/>
      <c r="E2414" s="290"/>
    </row>
    <row r="2415" spans="2:5" x14ac:dyDescent="0.25">
      <c r="B2415" s="290"/>
      <c r="C2415" s="290"/>
      <c r="D2415" s="290"/>
      <c r="E2415" s="290"/>
    </row>
    <row r="2416" spans="2:5" x14ac:dyDescent="0.25">
      <c r="B2416" s="290"/>
      <c r="C2416" s="290"/>
      <c r="D2416" s="290"/>
      <c r="E2416" s="290"/>
    </row>
    <row r="2417" spans="2:5" x14ac:dyDescent="0.25">
      <c r="B2417" s="290"/>
      <c r="C2417" s="290"/>
      <c r="D2417" s="290"/>
      <c r="E2417" s="290"/>
    </row>
    <row r="2418" spans="2:5" x14ac:dyDescent="0.25">
      <c r="B2418" s="290"/>
      <c r="C2418" s="290"/>
      <c r="D2418" s="290"/>
      <c r="E2418" s="290"/>
    </row>
    <row r="2419" spans="2:5" x14ac:dyDescent="0.25">
      <c r="B2419" s="290"/>
      <c r="C2419" s="290"/>
      <c r="D2419" s="290"/>
      <c r="E2419" s="290"/>
    </row>
    <row r="2420" spans="2:5" x14ac:dyDescent="0.25">
      <c r="B2420" s="290"/>
      <c r="C2420" s="290"/>
      <c r="D2420" s="290"/>
      <c r="E2420" s="290"/>
    </row>
    <row r="2421" spans="2:5" x14ac:dyDescent="0.25">
      <c r="B2421" s="290"/>
      <c r="C2421" s="290"/>
      <c r="D2421" s="290"/>
      <c r="E2421" s="290"/>
    </row>
    <row r="2422" spans="2:5" x14ac:dyDescent="0.25">
      <c r="B2422" s="290"/>
      <c r="C2422" s="290"/>
      <c r="D2422" s="290"/>
      <c r="E2422" s="290"/>
    </row>
    <row r="2423" spans="2:5" x14ac:dyDescent="0.25">
      <c r="B2423" s="290"/>
      <c r="C2423" s="290"/>
      <c r="D2423" s="290"/>
      <c r="E2423" s="290"/>
    </row>
    <row r="2424" spans="2:5" x14ac:dyDescent="0.25">
      <c r="B2424" s="290"/>
      <c r="C2424" s="290"/>
      <c r="D2424" s="290"/>
      <c r="E2424" s="290"/>
    </row>
    <row r="2425" spans="2:5" x14ac:dyDescent="0.25">
      <c r="B2425" s="290"/>
      <c r="C2425" s="290"/>
      <c r="D2425" s="290"/>
      <c r="E2425" s="290"/>
    </row>
    <row r="2426" spans="2:5" x14ac:dyDescent="0.25">
      <c r="B2426" s="290"/>
      <c r="C2426" s="290"/>
      <c r="D2426" s="290"/>
      <c r="E2426" s="290"/>
    </row>
    <row r="2427" spans="2:5" x14ac:dyDescent="0.25">
      <c r="B2427" s="290"/>
      <c r="C2427" s="290"/>
      <c r="D2427" s="290"/>
      <c r="E2427" s="290"/>
    </row>
    <row r="2428" spans="2:5" x14ac:dyDescent="0.25">
      <c r="B2428" s="290"/>
      <c r="C2428" s="290"/>
      <c r="D2428" s="290"/>
      <c r="E2428" s="290"/>
    </row>
    <row r="2429" spans="2:5" x14ac:dyDescent="0.25">
      <c r="B2429" s="290"/>
      <c r="C2429" s="290"/>
      <c r="D2429" s="290"/>
      <c r="E2429" s="290"/>
    </row>
    <row r="2430" spans="2:5" x14ac:dyDescent="0.25">
      <c r="B2430" s="290"/>
      <c r="C2430" s="290"/>
      <c r="D2430" s="290"/>
      <c r="E2430" s="290"/>
    </row>
    <row r="2431" spans="2:5" x14ac:dyDescent="0.25">
      <c r="B2431" s="290"/>
      <c r="C2431" s="290"/>
      <c r="D2431" s="290"/>
      <c r="E2431" s="290"/>
    </row>
    <row r="2432" spans="2:5" x14ac:dyDescent="0.25">
      <c r="B2432" s="290"/>
      <c r="C2432" s="290"/>
      <c r="D2432" s="290"/>
      <c r="E2432" s="290"/>
    </row>
    <row r="2433" spans="2:5" x14ac:dyDescent="0.25">
      <c r="B2433" s="290"/>
      <c r="C2433" s="290"/>
      <c r="D2433" s="290"/>
      <c r="E2433" s="290"/>
    </row>
    <row r="2434" spans="2:5" x14ac:dyDescent="0.25">
      <c r="B2434" s="290"/>
      <c r="C2434" s="290"/>
      <c r="D2434" s="290"/>
      <c r="E2434" s="290"/>
    </row>
    <row r="2435" spans="2:5" x14ac:dyDescent="0.25">
      <c r="B2435" s="290"/>
      <c r="C2435" s="290"/>
      <c r="D2435" s="290"/>
      <c r="E2435" s="290"/>
    </row>
    <row r="2436" spans="2:5" x14ac:dyDescent="0.25">
      <c r="B2436" s="290"/>
      <c r="C2436" s="290"/>
      <c r="D2436" s="290"/>
      <c r="E2436" s="290"/>
    </row>
    <row r="2437" spans="2:5" x14ac:dyDescent="0.25">
      <c r="B2437" s="290"/>
      <c r="C2437" s="290"/>
      <c r="D2437" s="290"/>
      <c r="E2437" s="290"/>
    </row>
    <row r="2438" spans="2:5" x14ac:dyDescent="0.25">
      <c r="B2438" s="290"/>
      <c r="C2438" s="290"/>
      <c r="D2438" s="290"/>
      <c r="E2438" s="290"/>
    </row>
    <row r="2439" spans="2:5" x14ac:dyDescent="0.25">
      <c r="B2439" s="290"/>
      <c r="C2439" s="290"/>
      <c r="D2439" s="290"/>
      <c r="E2439" s="290"/>
    </row>
    <row r="2440" spans="2:5" x14ac:dyDescent="0.25">
      <c r="B2440" s="290"/>
      <c r="C2440" s="290"/>
      <c r="D2440" s="290"/>
      <c r="E2440" s="290"/>
    </row>
    <row r="2441" spans="2:5" x14ac:dyDescent="0.25">
      <c r="B2441" s="290"/>
      <c r="C2441" s="290"/>
      <c r="D2441" s="290"/>
      <c r="E2441" s="290"/>
    </row>
    <row r="2442" spans="2:5" x14ac:dyDescent="0.25">
      <c r="B2442" s="290"/>
      <c r="C2442" s="290"/>
      <c r="D2442" s="290"/>
      <c r="E2442" s="290"/>
    </row>
    <row r="2443" spans="2:5" x14ac:dyDescent="0.25">
      <c r="B2443" s="290"/>
      <c r="C2443" s="290"/>
      <c r="D2443" s="290"/>
      <c r="E2443" s="290"/>
    </row>
    <row r="2444" spans="2:5" x14ac:dyDescent="0.25">
      <c r="B2444" s="290"/>
      <c r="C2444" s="290"/>
      <c r="D2444" s="290"/>
      <c r="E2444" s="290"/>
    </row>
    <row r="2445" spans="2:5" x14ac:dyDescent="0.25">
      <c r="B2445" s="290"/>
      <c r="C2445" s="290"/>
      <c r="D2445" s="290"/>
      <c r="E2445" s="290"/>
    </row>
    <row r="2446" spans="2:5" x14ac:dyDescent="0.25">
      <c r="B2446" s="290"/>
      <c r="C2446" s="290"/>
      <c r="D2446" s="290"/>
      <c r="E2446" s="290"/>
    </row>
    <row r="2447" spans="2:5" x14ac:dyDescent="0.25">
      <c r="B2447" s="290"/>
      <c r="C2447" s="290"/>
      <c r="D2447" s="290"/>
      <c r="E2447" s="290"/>
    </row>
    <row r="2448" spans="2:5" x14ac:dyDescent="0.25">
      <c r="B2448" s="290"/>
      <c r="C2448" s="290"/>
      <c r="D2448" s="290"/>
      <c r="E2448" s="290"/>
    </row>
    <row r="2449" spans="2:5" x14ac:dyDescent="0.25">
      <c r="B2449" s="290"/>
      <c r="C2449" s="290"/>
      <c r="D2449" s="290"/>
      <c r="E2449" s="290"/>
    </row>
    <row r="2450" spans="2:5" x14ac:dyDescent="0.25">
      <c r="B2450" s="290"/>
      <c r="C2450" s="290"/>
      <c r="D2450" s="290"/>
      <c r="E2450" s="290"/>
    </row>
    <row r="2451" spans="2:5" x14ac:dyDescent="0.25">
      <c r="B2451" s="290"/>
      <c r="C2451" s="290"/>
      <c r="D2451" s="290"/>
      <c r="E2451" s="290"/>
    </row>
    <row r="2452" spans="2:5" x14ac:dyDescent="0.25">
      <c r="B2452" s="290"/>
      <c r="C2452" s="290"/>
      <c r="D2452" s="290"/>
      <c r="E2452" s="290"/>
    </row>
    <row r="2453" spans="2:5" x14ac:dyDescent="0.25">
      <c r="B2453" s="290"/>
      <c r="C2453" s="290"/>
      <c r="D2453" s="290"/>
      <c r="E2453" s="290"/>
    </row>
    <row r="2454" spans="2:5" x14ac:dyDescent="0.25">
      <c r="B2454" s="290"/>
      <c r="C2454" s="290"/>
      <c r="D2454" s="290"/>
      <c r="E2454" s="290"/>
    </row>
    <row r="2455" spans="2:5" x14ac:dyDescent="0.25">
      <c r="B2455" s="290"/>
      <c r="C2455" s="290"/>
      <c r="D2455" s="290"/>
      <c r="E2455" s="290"/>
    </row>
    <row r="2456" spans="2:5" x14ac:dyDescent="0.25">
      <c r="B2456" s="290"/>
      <c r="C2456" s="290"/>
      <c r="D2456" s="290"/>
      <c r="E2456" s="290"/>
    </row>
    <row r="2457" spans="2:5" x14ac:dyDescent="0.25">
      <c r="B2457" s="290"/>
      <c r="C2457" s="290"/>
      <c r="D2457" s="290"/>
      <c r="E2457" s="290"/>
    </row>
    <row r="2458" spans="2:5" x14ac:dyDescent="0.25">
      <c r="B2458" s="290"/>
      <c r="C2458" s="290"/>
      <c r="D2458" s="290"/>
      <c r="E2458" s="290"/>
    </row>
    <row r="2459" spans="2:5" x14ac:dyDescent="0.25">
      <c r="B2459" s="290"/>
      <c r="C2459" s="290"/>
      <c r="D2459" s="290"/>
      <c r="E2459" s="290"/>
    </row>
    <row r="2460" spans="2:5" x14ac:dyDescent="0.25">
      <c r="B2460" s="290"/>
      <c r="C2460" s="290"/>
      <c r="D2460" s="290"/>
      <c r="E2460" s="290"/>
    </row>
    <row r="2461" spans="2:5" x14ac:dyDescent="0.25">
      <c r="B2461" s="290"/>
      <c r="C2461" s="290"/>
      <c r="D2461" s="290"/>
      <c r="E2461" s="290"/>
    </row>
    <row r="2462" spans="2:5" x14ac:dyDescent="0.25">
      <c r="B2462" s="290"/>
      <c r="C2462" s="290"/>
      <c r="D2462" s="290"/>
      <c r="E2462" s="290"/>
    </row>
    <row r="2463" spans="2:5" x14ac:dyDescent="0.25">
      <c r="B2463" s="290"/>
      <c r="C2463" s="290"/>
      <c r="D2463" s="290"/>
      <c r="E2463" s="290"/>
    </row>
    <row r="2464" spans="2:5" x14ac:dyDescent="0.25">
      <c r="B2464" s="290"/>
      <c r="C2464" s="290"/>
      <c r="D2464" s="290"/>
      <c r="E2464" s="290"/>
    </row>
    <row r="2465" spans="2:5" x14ac:dyDescent="0.25">
      <c r="B2465" s="290"/>
      <c r="C2465" s="290"/>
      <c r="D2465" s="290"/>
      <c r="E2465" s="290"/>
    </row>
    <row r="2466" spans="2:5" x14ac:dyDescent="0.25">
      <c r="B2466" s="290"/>
      <c r="C2466" s="290"/>
      <c r="D2466" s="290"/>
      <c r="E2466" s="290"/>
    </row>
    <row r="2467" spans="2:5" x14ac:dyDescent="0.25">
      <c r="B2467" s="290"/>
      <c r="C2467" s="290"/>
      <c r="D2467" s="290"/>
      <c r="E2467" s="290"/>
    </row>
    <row r="2468" spans="2:5" x14ac:dyDescent="0.25">
      <c r="B2468" s="290"/>
      <c r="C2468" s="290"/>
      <c r="D2468" s="290"/>
      <c r="E2468" s="290"/>
    </row>
    <row r="2469" spans="2:5" x14ac:dyDescent="0.25">
      <c r="B2469" s="290"/>
      <c r="C2469" s="290"/>
      <c r="D2469" s="290"/>
      <c r="E2469" s="290"/>
    </row>
    <row r="2470" spans="2:5" x14ac:dyDescent="0.25">
      <c r="B2470" s="290"/>
      <c r="C2470" s="290"/>
      <c r="D2470" s="290"/>
      <c r="E2470" s="290"/>
    </row>
    <row r="2471" spans="2:5" x14ac:dyDescent="0.25">
      <c r="B2471" s="290"/>
      <c r="C2471" s="290"/>
      <c r="D2471" s="290"/>
      <c r="E2471" s="290"/>
    </row>
    <row r="2472" spans="2:5" x14ac:dyDescent="0.25">
      <c r="B2472" s="290"/>
      <c r="C2472" s="290"/>
      <c r="D2472" s="290"/>
      <c r="E2472" s="290"/>
    </row>
    <row r="2473" spans="2:5" x14ac:dyDescent="0.25">
      <c r="B2473" s="290"/>
      <c r="C2473" s="290"/>
      <c r="D2473" s="290"/>
      <c r="E2473" s="290"/>
    </row>
    <row r="2474" spans="2:5" x14ac:dyDescent="0.25">
      <c r="B2474" s="290"/>
      <c r="C2474" s="290"/>
      <c r="D2474" s="290"/>
      <c r="E2474" s="290"/>
    </row>
    <row r="2475" spans="2:5" x14ac:dyDescent="0.25">
      <c r="B2475" s="290"/>
      <c r="C2475" s="290"/>
      <c r="D2475" s="290"/>
      <c r="E2475" s="290"/>
    </row>
    <row r="2476" spans="2:5" x14ac:dyDescent="0.25">
      <c r="B2476" s="290"/>
      <c r="C2476" s="290"/>
      <c r="D2476" s="290"/>
      <c r="E2476" s="290"/>
    </row>
    <row r="2477" spans="2:5" x14ac:dyDescent="0.25">
      <c r="B2477" s="290"/>
      <c r="C2477" s="290"/>
      <c r="D2477" s="290"/>
      <c r="E2477" s="290"/>
    </row>
    <row r="2478" spans="2:5" x14ac:dyDescent="0.25">
      <c r="B2478" s="290"/>
      <c r="C2478" s="290"/>
      <c r="D2478" s="290"/>
      <c r="E2478" s="290"/>
    </row>
    <row r="2479" spans="2:5" x14ac:dyDescent="0.25">
      <c r="B2479" s="290"/>
      <c r="C2479" s="290"/>
      <c r="D2479" s="290"/>
      <c r="E2479" s="290"/>
    </row>
    <row r="2480" spans="2:5" x14ac:dyDescent="0.25">
      <c r="B2480" s="290"/>
      <c r="C2480" s="290"/>
      <c r="D2480" s="290"/>
      <c r="E2480" s="290"/>
    </row>
    <row r="2481" spans="2:5" x14ac:dyDescent="0.25">
      <c r="B2481" s="290"/>
      <c r="C2481" s="290"/>
      <c r="D2481" s="290"/>
      <c r="E2481" s="290"/>
    </row>
    <row r="2482" spans="2:5" x14ac:dyDescent="0.25">
      <c r="B2482" s="290"/>
      <c r="C2482" s="290"/>
      <c r="D2482" s="290"/>
      <c r="E2482" s="290"/>
    </row>
    <row r="2483" spans="2:5" x14ac:dyDescent="0.25">
      <c r="B2483" s="290"/>
      <c r="C2483" s="290"/>
      <c r="D2483" s="290"/>
      <c r="E2483" s="290"/>
    </row>
    <row r="2484" spans="2:5" x14ac:dyDescent="0.25">
      <c r="B2484" s="290"/>
      <c r="C2484" s="290"/>
      <c r="D2484" s="290"/>
      <c r="E2484" s="290"/>
    </row>
    <row r="2485" spans="2:5" x14ac:dyDescent="0.25">
      <c r="B2485" s="290"/>
      <c r="C2485" s="290"/>
      <c r="D2485" s="290"/>
      <c r="E2485" s="290"/>
    </row>
    <row r="2486" spans="2:5" x14ac:dyDescent="0.25">
      <c r="B2486" s="290"/>
      <c r="C2486" s="290"/>
      <c r="D2486" s="290"/>
      <c r="E2486" s="290"/>
    </row>
    <row r="2487" spans="2:5" x14ac:dyDescent="0.25">
      <c r="B2487" s="290"/>
      <c r="C2487" s="290"/>
      <c r="D2487" s="290"/>
      <c r="E2487" s="290"/>
    </row>
    <row r="2488" spans="2:5" x14ac:dyDescent="0.25">
      <c r="B2488" s="290"/>
      <c r="C2488" s="290"/>
      <c r="D2488" s="290"/>
      <c r="E2488" s="290"/>
    </row>
    <row r="2489" spans="2:5" x14ac:dyDescent="0.25">
      <c r="B2489" s="290"/>
      <c r="C2489" s="290"/>
      <c r="D2489" s="290"/>
      <c r="E2489" s="290"/>
    </row>
    <row r="2490" spans="2:5" x14ac:dyDescent="0.25">
      <c r="B2490" s="290"/>
      <c r="C2490" s="290"/>
      <c r="D2490" s="290"/>
      <c r="E2490" s="290"/>
    </row>
    <row r="2491" spans="2:5" x14ac:dyDescent="0.25">
      <c r="B2491" s="290"/>
      <c r="C2491" s="290"/>
      <c r="D2491" s="290"/>
      <c r="E2491" s="290"/>
    </row>
    <row r="2492" spans="2:5" x14ac:dyDescent="0.25">
      <c r="B2492" s="290"/>
      <c r="C2492" s="290"/>
      <c r="D2492" s="290"/>
      <c r="E2492" s="290"/>
    </row>
    <row r="2493" spans="2:5" x14ac:dyDescent="0.25">
      <c r="B2493" s="290"/>
      <c r="C2493" s="290"/>
      <c r="D2493" s="290"/>
      <c r="E2493" s="290"/>
    </row>
    <row r="2494" spans="2:5" x14ac:dyDescent="0.25">
      <c r="B2494" s="290"/>
      <c r="C2494" s="290"/>
      <c r="D2494" s="290"/>
      <c r="E2494" s="290"/>
    </row>
    <row r="2495" spans="2:5" x14ac:dyDescent="0.25">
      <c r="B2495" s="290"/>
      <c r="C2495" s="290"/>
      <c r="D2495" s="290"/>
      <c r="E2495" s="290"/>
    </row>
    <row r="2496" spans="2:5" x14ac:dyDescent="0.25">
      <c r="B2496" s="290"/>
      <c r="C2496" s="290"/>
      <c r="D2496" s="290"/>
      <c r="E2496" s="290"/>
    </row>
    <row r="2497" spans="2:5" x14ac:dyDescent="0.25">
      <c r="B2497" s="290"/>
      <c r="C2497" s="290"/>
      <c r="D2497" s="290"/>
      <c r="E2497" s="290"/>
    </row>
    <row r="2498" spans="2:5" x14ac:dyDescent="0.25">
      <c r="B2498" s="290"/>
      <c r="C2498" s="290"/>
      <c r="D2498" s="290"/>
      <c r="E2498" s="290"/>
    </row>
    <row r="2499" spans="2:5" x14ac:dyDescent="0.25">
      <c r="B2499" s="290"/>
      <c r="C2499" s="290"/>
      <c r="D2499" s="290"/>
      <c r="E2499" s="290"/>
    </row>
    <row r="2500" spans="2:5" x14ac:dyDescent="0.25">
      <c r="B2500" s="290"/>
      <c r="C2500" s="290"/>
      <c r="D2500" s="290"/>
      <c r="E2500" s="290"/>
    </row>
    <row r="2501" spans="2:5" x14ac:dyDescent="0.25">
      <c r="B2501" s="290"/>
      <c r="C2501" s="290"/>
      <c r="D2501" s="290"/>
      <c r="E2501" s="290"/>
    </row>
    <row r="2502" spans="2:5" x14ac:dyDescent="0.25">
      <c r="B2502" s="290"/>
      <c r="C2502" s="290"/>
      <c r="D2502" s="290"/>
      <c r="E2502" s="290"/>
    </row>
    <row r="2503" spans="2:5" x14ac:dyDescent="0.25">
      <c r="B2503" s="290"/>
      <c r="C2503" s="290"/>
      <c r="D2503" s="290"/>
      <c r="E2503" s="290"/>
    </row>
    <row r="2504" spans="2:5" x14ac:dyDescent="0.25">
      <c r="B2504" s="290"/>
      <c r="C2504" s="290"/>
      <c r="D2504" s="290"/>
      <c r="E2504" s="290"/>
    </row>
    <row r="2505" spans="2:5" x14ac:dyDescent="0.25">
      <c r="B2505" s="290"/>
      <c r="C2505" s="290"/>
      <c r="D2505" s="290"/>
      <c r="E2505" s="290"/>
    </row>
    <row r="2506" spans="2:5" x14ac:dyDescent="0.25">
      <c r="B2506" s="290"/>
      <c r="C2506" s="290"/>
      <c r="D2506" s="290"/>
      <c r="E2506" s="290"/>
    </row>
    <row r="2507" spans="2:5" x14ac:dyDescent="0.25">
      <c r="B2507" s="290"/>
      <c r="C2507" s="290"/>
      <c r="D2507" s="290"/>
      <c r="E2507" s="290"/>
    </row>
    <row r="2508" spans="2:5" x14ac:dyDescent="0.25">
      <c r="B2508" s="290"/>
      <c r="C2508" s="290"/>
      <c r="D2508" s="290"/>
      <c r="E2508" s="290"/>
    </row>
    <row r="2509" spans="2:5" x14ac:dyDescent="0.25">
      <c r="B2509" s="290"/>
      <c r="C2509" s="290"/>
      <c r="D2509" s="290"/>
      <c r="E2509" s="290"/>
    </row>
    <row r="2510" spans="2:5" x14ac:dyDescent="0.25">
      <c r="B2510" s="290"/>
      <c r="C2510" s="290"/>
      <c r="D2510" s="290"/>
      <c r="E2510" s="290"/>
    </row>
    <row r="2511" spans="2:5" x14ac:dyDescent="0.25">
      <c r="B2511" s="290"/>
      <c r="C2511" s="290"/>
      <c r="D2511" s="290"/>
      <c r="E2511" s="290"/>
    </row>
    <row r="2512" spans="2:5" x14ac:dyDescent="0.25">
      <c r="B2512" s="290"/>
      <c r="C2512" s="290"/>
      <c r="D2512" s="290"/>
      <c r="E2512" s="290"/>
    </row>
    <row r="2513" spans="2:5" x14ac:dyDescent="0.25">
      <c r="B2513" s="290"/>
      <c r="C2513" s="290"/>
      <c r="D2513" s="290"/>
      <c r="E2513" s="290"/>
    </row>
    <row r="2514" spans="2:5" x14ac:dyDescent="0.25">
      <c r="B2514" s="290"/>
      <c r="C2514" s="290"/>
      <c r="D2514" s="290"/>
      <c r="E2514" s="290"/>
    </row>
    <row r="2515" spans="2:5" x14ac:dyDescent="0.25">
      <c r="B2515" s="290"/>
      <c r="C2515" s="290"/>
      <c r="D2515" s="290"/>
      <c r="E2515" s="290"/>
    </row>
    <row r="2516" spans="2:5" x14ac:dyDescent="0.25">
      <c r="B2516" s="290"/>
      <c r="C2516" s="290"/>
      <c r="D2516" s="290"/>
      <c r="E2516" s="290"/>
    </row>
    <row r="2517" spans="2:5" x14ac:dyDescent="0.25">
      <c r="B2517" s="290"/>
      <c r="C2517" s="290"/>
      <c r="D2517" s="290"/>
      <c r="E2517" s="290"/>
    </row>
    <row r="2518" spans="2:5" x14ac:dyDescent="0.25">
      <c r="B2518" s="290"/>
      <c r="C2518" s="290"/>
      <c r="D2518" s="290"/>
      <c r="E2518" s="290"/>
    </row>
    <row r="2519" spans="2:5" x14ac:dyDescent="0.25">
      <c r="B2519" s="290"/>
      <c r="C2519" s="290"/>
      <c r="D2519" s="290"/>
      <c r="E2519" s="290"/>
    </row>
    <row r="2520" spans="2:5" x14ac:dyDescent="0.25">
      <c r="B2520" s="290"/>
      <c r="C2520" s="290"/>
      <c r="D2520" s="290"/>
      <c r="E2520" s="290"/>
    </row>
    <row r="2521" spans="2:5" x14ac:dyDescent="0.25">
      <c r="B2521" s="290"/>
      <c r="C2521" s="290"/>
      <c r="D2521" s="290"/>
      <c r="E2521" s="290"/>
    </row>
    <row r="2522" spans="2:5" x14ac:dyDescent="0.25">
      <c r="B2522" s="290"/>
      <c r="C2522" s="290"/>
      <c r="D2522" s="290"/>
      <c r="E2522" s="290"/>
    </row>
    <row r="2523" spans="2:5" x14ac:dyDescent="0.25">
      <c r="B2523" s="290"/>
      <c r="C2523" s="290"/>
      <c r="D2523" s="290"/>
      <c r="E2523" s="290"/>
    </row>
    <row r="2524" spans="2:5" x14ac:dyDescent="0.25">
      <c r="B2524" s="290"/>
      <c r="C2524" s="290"/>
      <c r="D2524" s="290"/>
      <c r="E2524" s="290"/>
    </row>
    <row r="2525" spans="2:5" x14ac:dyDescent="0.25">
      <c r="B2525" s="290"/>
      <c r="C2525" s="290"/>
      <c r="D2525" s="290"/>
      <c r="E2525" s="290"/>
    </row>
    <row r="2526" spans="2:5" x14ac:dyDescent="0.25">
      <c r="B2526" s="290"/>
      <c r="C2526" s="290"/>
      <c r="D2526" s="290"/>
      <c r="E2526" s="290"/>
    </row>
    <row r="2527" spans="2:5" x14ac:dyDescent="0.25">
      <c r="B2527" s="290"/>
      <c r="C2527" s="290"/>
      <c r="D2527" s="290"/>
      <c r="E2527" s="290"/>
    </row>
    <row r="2528" spans="2:5" x14ac:dyDescent="0.25">
      <c r="B2528" s="290"/>
      <c r="C2528" s="290"/>
      <c r="D2528" s="290"/>
      <c r="E2528" s="290"/>
    </row>
    <row r="2529" spans="2:5" x14ac:dyDescent="0.25">
      <c r="B2529" s="290"/>
      <c r="C2529" s="290"/>
      <c r="D2529" s="290"/>
      <c r="E2529" s="290"/>
    </row>
    <row r="2530" spans="2:5" x14ac:dyDescent="0.25">
      <c r="B2530" s="290"/>
      <c r="C2530" s="290"/>
      <c r="D2530" s="290"/>
      <c r="E2530" s="290"/>
    </row>
    <row r="2531" spans="2:5" x14ac:dyDescent="0.25">
      <c r="B2531" s="290"/>
      <c r="C2531" s="290"/>
      <c r="D2531" s="290"/>
      <c r="E2531" s="290"/>
    </row>
    <row r="2532" spans="2:5" x14ac:dyDescent="0.25">
      <c r="B2532" s="290"/>
      <c r="C2532" s="290"/>
      <c r="D2532" s="290"/>
      <c r="E2532" s="290"/>
    </row>
    <row r="2533" spans="2:5" x14ac:dyDescent="0.25">
      <c r="B2533" s="290"/>
      <c r="C2533" s="290"/>
      <c r="D2533" s="290"/>
      <c r="E2533" s="290"/>
    </row>
    <row r="2534" spans="2:5" x14ac:dyDescent="0.25">
      <c r="B2534" s="290"/>
      <c r="C2534" s="290"/>
      <c r="D2534" s="290"/>
      <c r="E2534" s="290"/>
    </row>
    <row r="2535" spans="2:5" x14ac:dyDescent="0.25">
      <c r="B2535" s="290"/>
      <c r="C2535" s="290"/>
      <c r="D2535" s="290"/>
      <c r="E2535" s="290"/>
    </row>
    <row r="2536" spans="2:5" x14ac:dyDescent="0.25">
      <c r="B2536" s="290"/>
      <c r="C2536" s="290"/>
      <c r="D2536" s="290"/>
      <c r="E2536" s="290"/>
    </row>
    <row r="2537" spans="2:5" x14ac:dyDescent="0.25">
      <c r="B2537" s="290"/>
      <c r="C2537" s="290"/>
      <c r="D2537" s="290"/>
      <c r="E2537" s="290"/>
    </row>
    <row r="2538" spans="2:5" x14ac:dyDescent="0.25">
      <c r="B2538" s="290"/>
      <c r="C2538" s="290"/>
      <c r="D2538" s="290"/>
      <c r="E2538" s="290"/>
    </row>
    <row r="2539" spans="2:5" x14ac:dyDescent="0.25">
      <c r="B2539" s="290"/>
      <c r="C2539" s="290"/>
      <c r="D2539" s="290"/>
      <c r="E2539" s="290"/>
    </row>
    <row r="2540" spans="2:5" x14ac:dyDescent="0.25">
      <c r="B2540" s="290"/>
      <c r="C2540" s="290"/>
      <c r="D2540" s="290"/>
      <c r="E2540" s="290"/>
    </row>
    <row r="2541" spans="2:5" x14ac:dyDescent="0.25">
      <c r="B2541" s="290"/>
      <c r="C2541" s="290"/>
      <c r="D2541" s="290"/>
      <c r="E2541" s="290"/>
    </row>
    <row r="2542" spans="2:5" x14ac:dyDescent="0.25">
      <c r="B2542" s="290"/>
      <c r="C2542" s="290"/>
      <c r="D2542" s="290"/>
      <c r="E2542" s="290"/>
    </row>
    <row r="2543" spans="2:5" x14ac:dyDescent="0.25">
      <c r="B2543" s="290"/>
      <c r="C2543" s="290"/>
      <c r="D2543" s="290"/>
      <c r="E2543" s="290"/>
    </row>
    <row r="2544" spans="2:5" x14ac:dyDescent="0.25">
      <c r="B2544" s="290"/>
      <c r="C2544" s="290"/>
      <c r="D2544" s="290"/>
      <c r="E2544" s="290"/>
    </row>
    <row r="2545" spans="2:5" x14ac:dyDescent="0.25">
      <c r="B2545" s="290"/>
      <c r="C2545" s="290"/>
      <c r="D2545" s="290"/>
      <c r="E2545" s="290"/>
    </row>
    <row r="2546" spans="2:5" x14ac:dyDescent="0.25">
      <c r="B2546" s="290"/>
      <c r="C2546" s="290"/>
      <c r="D2546" s="290"/>
      <c r="E2546" s="290"/>
    </row>
    <row r="2547" spans="2:5" x14ac:dyDescent="0.25">
      <c r="B2547" s="290"/>
      <c r="C2547" s="290"/>
      <c r="D2547" s="290"/>
      <c r="E2547" s="290"/>
    </row>
    <row r="2548" spans="2:5" x14ac:dyDescent="0.25">
      <c r="B2548" s="290"/>
      <c r="C2548" s="290"/>
      <c r="D2548" s="290"/>
      <c r="E2548" s="290"/>
    </row>
    <row r="2549" spans="2:5" x14ac:dyDescent="0.25">
      <c r="B2549" s="290"/>
      <c r="C2549" s="290"/>
      <c r="D2549" s="290"/>
      <c r="E2549" s="290"/>
    </row>
    <row r="2550" spans="2:5" x14ac:dyDescent="0.25">
      <c r="B2550" s="290"/>
      <c r="C2550" s="290"/>
      <c r="D2550" s="290"/>
      <c r="E2550" s="290"/>
    </row>
    <row r="2551" spans="2:5" x14ac:dyDescent="0.25">
      <c r="B2551" s="290"/>
      <c r="C2551" s="290"/>
      <c r="D2551" s="290"/>
      <c r="E2551" s="290"/>
    </row>
    <row r="2552" spans="2:5" x14ac:dyDescent="0.25">
      <c r="B2552" s="290"/>
      <c r="C2552" s="290"/>
      <c r="D2552" s="290"/>
      <c r="E2552" s="290"/>
    </row>
    <row r="2553" spans="2:5" x14ac:dyDescent="0.25">
      <c r="B2553" s="290"/>
      <c r="C2553" s="290"/>
      <c r="D2553" s="290"/>
      <c r="E2553" s="290"/>
    </row>
    <row r="2554" spans="2:5" x14ac:dyDescent="0.25">
      <c r="B2554" s="290"/>
      <c r="C2554" s="290"/>
      <c r="D2554" s="290"/>
      <c r="E2554" s="290"/>
    </row>
    <row r="2555" spans="2:5" x14ac:dyDescent="0.25">
      <c r="B2555" s="290"/>
      <c r="C2555" s="290"/>
      <c r="D2555" s="290"/>
      <c r="E2555" s="290"/>
    </row>
    <row r="2556" spans="2:5" x14ac:dyDescent="0.25">
      <c r="B2556" s="290"/>
      <c r="C2556" s="290"/>
      <c r="D2556" s="290"/>
      <c r="E2556" s="290"/>
    </row>
    <row r="2557" spans="2:5" x14ac:dyDescent="0.25">
      <c r="B2557" s="290"/>
      <c r="C2557" s="290"/>
      <c r="D2557" s="290"/>
      <c r="E2557" s="290"/>
    </row>
    <row r="2558" spans="2:5" x14ac:dyDescent="0.25">
      <c r="B2558" s="290"/>
      <c r="C2558" s="290"/>
      <c r="D2558" s="290"/>
      <c r="E2558" s="290"/>
    </row>
    <row r="2559" spans="2:5" x14ac:dyDescent="0.25">
      <c r="B2559" s="290"/>
      <c r="C2559" s="290"/>
      <c r="D2559" s="290"/>
      <c r="E2559" s="290"/>
    </row>
    <row r="2560" spans="2:5" x14ac:dyDescent="0.25">
      <c r="B2560" s="290"/>
      <c r="C2560" s="290"/>
      <c r="D2560" s="290"/>
      <c r="E2560" s="290"/>
    </row>
    <row r="2561" spans="2:5" x14ac:dyDescent="0.25">
      <c r="B2561" s="290"/>
      <c r="C2561" s="290"/>
      <c r="D2561" s="290"/>
      <c r="E2561" s="290"/>
    </row>
    <row r="2562" spans="2:5" x14ac:dyDescent="0.25">
      <c r="B2562" s="290"/>
      <c r="C2562" s="290"/>
      <c r="D2562" s="290"/>
      <c r="E2562" s="290"/>
    </row>
    <row r="2563" spans="2:5" x14ac:dyDescent="0.25">
      <c r="B2563" s="290"/>
      <c r="C2563" s="290"/>
      <c r="D2563" s="290"/>
      <c r="E2563" s="290"/>
    </row>
    <row r="2564" spans="2:5" x14ac:dyDescent="0.25">
      <c r="B2564" s="290"/>
      <c r="C2564" s="290"/>
      <c r="D2564" s="290"/>
      <c r="E2564" s="290"/>
    </row>
    <row r="2565" spans="2:5" x14ac:dyDescent="0.25">
      <c r="B2565" s="290"/>
      <c r="C2565" s="290"/>
      <c r="D2565" s="290"/>
      <c r="E2565" s="290"/>
    </row>
    <row r="2566" spans="2:5" x14ac:dyDescent="0.25">
      <c r="B2566" s="290"/>
      <c r="C2566" s="290"/>
      <c r="D2566" s="290"/>
      <c r="E2566" s="290"/>
    </row>
    <row r="2567" spans="2:5" x14ac:dyDescent="0.25">
      <c r="B2567" s="290"/>
      <c r="C2567" s="290"/>
      <c r="D2567" s="290"/>
      <c r="E2567" s="290"/>
    </row>
    <row r="2568" spans="2:5" x14ac:dyDescent="0.25">
      <c r="B2568" s="290"/>
      <c r="C2568" s="290"/>
      <c r="D2568" s="290"/>
      <c r="E2568" s="290"/>
    </row>
    <row r="2569" spans="2:5" x14ac:dyDescent="0.25">
      <c r="B2569" s="290"/>
      <c r="C2569" s="290"/>
      <c r="D2569" s="290"/>
      <c r="E2569" s="290"/>
    </row>
    <row r="2570" spans="2:5" x14ac:dyDescent="0.25">
      <c r="B2570" s="290"/>
      <c r="C2570" s="290"/>
      <c r="D2570" s="290"/>
      <c r="E2570" s="290"/>
    </row>
    <row r="2571" spans="2:5" x14ac:dyDescent="0.25">
      <c r="B2571" s="290"/>
      <c r="C2571" s="290"/>
      <c r="D2571" s="290"/>
      <c r="E2571" s="290"/>
    </row>
    <row r="2572" spans="2:5" x14ac:dyDescent="0.25">
      <c r="B2572" s="290"/>
      <c r="C2572" s="290"/>
      <c r="D2572" s="290"/>
      <c r="E2572" s="290"/>
    </row>
    <row r="2573" spans="2:5" x14ac:dyDescent="0.25">
      <c r="B2573" s="290"/>
      <c r="C2573" s="290"/>
      <c r="D2573" s="290"/>
      <c r="E2573" s="290"/>
    </row>
    <row r="2574" spans="2:5" x14ac:dyDescent="0.25">
      <c r="B2574" s="290"/>
      <c r="C2574" s="290"/>
      <c r="D2574" s="290"/>
      <c r="E2574" s="290"/>
    </row>
    <row r="2575" spans="2:5" x14ac:dyDescent="0.25">
      <c r="B2575" s="290"/>
      <c r="C2575" s="290"/>
      <c r="D2575" s="290"/>
      <c r="E2575" s="290"/>
    </row>
    <row r="2576" spans="2:5" x14ac:dyDescent="0.25">
      <c r="B2576" s="290"/>
      <c r="C2576" s="290"/>
      <c r="D2576" s="290"/>
      <c r="E2576" s="290"/>
    </row>
    <row r="2577" spans="2:5" x14ac:dyDescent="0.25">
      <c r="B2577" s="290"/>
      <c r="C2577" s="290"/>
      <c r="D2577" s="290"/>
      <c r="E2577" s="290"/>
    </row>
    <row r="2578" spans="2:5" x14ac:dyDescent="0.25">
      <c r="B2578" s="290"/>
      <c r="C2578" s="290"/>
      <c r="D2578" s="290"/>
      <c r="E2578" s="290"/>
    </row>
    <row r="2579" spans="2:5" x14ac:dyDescent="0.25">
      <c r="B2579" s="290"/>
      <c r="C2579" s="290"/>
      <c r="D2579" s="290"/>
      <c r="E2579" s="290"/>
    </row>
    <row r="2580" spans="2:5" x14ac:dyDescent="0.25">
      <c r="B2580" s="290"/>
      <c r="C2580" s="290"/>
      <c r="D2580" s="290"/>
      <c r="E2580" s="290"/>
    </row>
    <row r="2581" spans="2:5" x14ac:dyDescent="0.25">
      <c r="B2581" s="290"/>
      <c r="C2581" s="290"/>
      <c r="D2581" s="290"/>
      <c r="E2581" s="290"/>
    </row>
    <row r="2582" spans="2:5" x14ac:dyDescent="0.25">
      <c r="B2582" s="290"/>
      <c r="C2582" s="290"/>
      <c r="D2582" s="290"/>
      <c r="E2582" s="290"/>
    </row>
    <row r="2583" spans="2:5" x14ac:dyDescent="0.25">
      <c r="B2583" s="290"/>
      <c r="C2583" s="290"/>
      <c r="D2583" s="290"/>
      <c r="E2583" s="290"/>
    </row>
    <row r="2584" spans="2:5" x14ac:dyDescent="0.25">
      <c r="B2584" s="290"/>
      <c r="C2584" s="290"/>
      <c r="D2584" s="290"/>
      <c r="E2584" s="290"/>
    </row>
    <row r="2585" spans="2:5" x14ac:dyDescent="0.25">
      <c r="B2585" s="290"/>
      <c r="C2585" s="290"/>
      <c r="D2585" s="290"/>
      <c r="E2585" s="290"/>
    </row>
    <row r="2586" spans="2:5" x14ac:dyDescent="0.25">
      <c r="B2586" s="290"/>
      <c r="C2586" s="290"/>
      <c r="D2586" s="290"/>
      <c r="E2586" s="290"/>
    </row>
    <row r="2587" spans="2:5" x14ac:dyDescent="0.25">
      <c r="B2587" s="290"/>
      <c r="C2587" s="290"/>
      <c r="D2587" s="290"/>
      <c r="E2587" s="290"/>
    </row>
    <row r="2588" spans="2:5" x14ac:dyDescent="0.25">
      <c r="B2588" s="290"/>
      <c r="C2588" s="290"/>
      <c r="D2588" s="290"/>
      <c r="E2588" s="290"/>
    </row>
    <row r="2589" spans="2:5" x14ac:dyDescent="0.25">
      <c r="B2589" s="290"/>
      <c r="C2589" s="290"/>
      <c r="D2589" s="290"/>
      <c r="E2589" s="290"/>
    </row>
    <row r="2590" spans="2:5" x14ac:dyDescent="0.25">
      <c r="B2590" s="290"/>
      <c r="C2590" s="290"/>
      <c r="D2590" s="290"/>
      <c r="E2590" s="290"/>
    </row>
    <row r="2591" spans="2:5" x14ac:dyDescent="0.25">
      <c r="B2591" s="290"/>
      <c r="C2591" s="290"/>
      <c r="D2591" s="290"/>
      <c r="E2591" s="290"/>
    </row>
    <row r="2592" spans="2:5" x14ac:dyDescent="0.25">
      <c r="B2592" s="290"/>
      <c r="C2592" s="290"/>
      <c r="D2592" s="290"/>
      <c r="E2592" s="290"/>
    </row>
    <row r="2593" spans="2:5" x14ac:dyDescent="0.25">
      <c r="B2593" s="290"/>
      <c r="C2593" s="290"/>
      <c r="D2593" s="290"/>
      <c r="E2593" s="290"/>
    </row>
    <row r="2594" spans="2:5" x14ac:dyDescent="0.25">
      <c r="B2594" s="290"/>
      <c r="C2594" s="290"/>
      <c r="D2594" s="290"/>
      <c r="E2594" s="290"/>
    </row>
    <row r="2595" spans="2:5" x14ac:dyDescent="0.25">
      <c r="B2595" s="290"/>
      <c r="C2595" s="290"/>
      <c r="D2595" s="290"/>
      <c r="E2595" s="290"/>
    </row>
    <row r="2596" spans="2:5" x14ac:dyDescent="0.25">
      <c r="B2596" s="290"/>
      <c r="C2596" s="290"/>
      <c r="D2596" s="290"/>
      <c r="E2596" s="290"/>
    </row>
    <row r="2597" spans="2:5" x14ac:dyDescent="0.25">
      <c r="B2597" s="290"/>
      <c r="C2597" s="290"/>
      <c r="D2597" s="290"/>
      <c r="E2597" s="290"/>
    </row>
    <row r="2598" spans="2:5" x14ac:dyDescent="0.25">
      <c r="B2598" s="290"/>
      <c r="C2598" s="290"/>
      <c r="D2598" s="290"/>
      <c r="E2598" s="290"/>
    </row>
    <row r="2599" spans="2:5" x14ac:dyDescent="0.25">
      <c r="B2599" s="290"/>
      <c r="C2599" s="290"/>
      <c r="D2599" s="290"/>
      <c r="E2599" s="290"/>
    </row>
    <row r="2600" spans="2:5" x14ac:dyDescent="0.25">
      <c r="B2600" s="290"/>
      <c r="C2600" s="290"/>
      <c r="D2600" s="290"/>
      <c r="E2600" s="290"/>
    </row>
    <row r="2601" spans="2:5" x14ac:dyDescent="0.25">
      <c r="B2601" s="290"/>
      <c r="C2601" s="290"/>
      <c r="D2601" s="290"/>
      <c r="E2601" s="290"/>
    </row>
    <row r="2602" spans="2:5" x14ac:dyDescent="0.25">
      <c r="B2602" s="290"/>
      <c r="C2602" s="290"/>
      <c r="D2602" s="290"/>
      <c r="E2602" s="290"/>
    </row>
    <row r="2603" spans="2:5" x14ac:dyDescent="0.25">
      <c r="B2603" s="290"/>
      <c r="C2603" s="290"/>
      <c r="D2603" s="290"/>
      <c r="E2603" s="290"/>
    </row>
    <row r="2604" spans="2:5" x14ac:dyDescent="0.25">
      <c r="B2604" s="290"/>
      <c r="C2604" s="290"/>
      <c r="D2604" s="290"/>
      <c r="E2604" s="290"/>
    </row>
    <row r="2605" spans="2:5" x14ac:dyDescent="0.25">
      <c r="B2605" s="290"/>
      <c r="C2605" s="290"/>
      <c r="D2605" s="290"/>
      <c r="E2605" s="290"/>
    </row>
    <row r="2606" spans="2:5" x14ac:dyDescent="0.25">
      <c r="B2606" s="290"/>
      <c r="C2606" s="290"/>
      <c r="D2606" s="290"/>
      <c r="E2606" s="290"/>
    </row>
    <row r="2607" spans="2:5" x14ac:dyDescent="0.25">
      <c r="B2607" s="290"/>
      <c r="C2607" s="290"/>
      <c r="D2607" s="290"/>
      <c r="E2607" s="290"/>
    </row>
    <row r="2608" spans="2:5" x14ac:dyDescent="0.25">
      <c r="B2608" s="290"/>
      <c r="C2608" s="290"/>
      <c r="D2608" s="290"/>
      <c r="E2608" s="290"/>
    </row>
    <row r="2609" spans="2:5" x14ac:dyDescent="0.25">
      <c r="B2609" s="290"/>
      <c r="C2609" s="290"/>
      <c r="D2609" s="290"/>
      <c r="E2609" s="290"/>
    </row>
    <row r="2610" spans="2:5" x14ac:dyDescent="0.25">
      <c r="B2610" s="290"/>
      <c r="C2610" s="290"/>
      <c r="D2610" s="290"/>
      <c r="E2610" s="290"/>
    </row>
    <row r="2611" spans="2:5" x14ac:dyDescent="0.25">
      <c r="B2611" s="290"/>
      <c r="C2611" s="290"/>
      <c r="D2611" s="290"/>
      <c r="E2611" s="290"/>
    </row>
    <row r="2612" spans="2:5" x14ac:dyDescent="0.25">
      <c r="B2612" s="290"/>
      <c r="C2612" s="290"/>
      <c r="D2612" s="290"/>
      <c r="E2612" s="290"/>
    </row>
    <row r="2613" spans="2:5" x14ac:dyDescent="0.25">
      <c r="B2613" s="290"/>
      <c r="C2613" s="290"/>
      <c r="D2613" s="290"/>
      <c r="E2613" s="290"/>
    </row>
    <row r="2614" spans="2:5" x14ac:dyDescent="0.25">
      <c r="B2614" s="290"/>
      <c r="C2614" s="290"/>
      <c r="D2614" s="290"/>
      <c r="E2614" s="290"/>
    </row>
    <row r="2615" spans="2:5" x14ac:dyDescent="0.25">
      <c r="B2615" s="290"/>
      <c r="C2615" s="290"/>
      <c r="D2615" s="290"/>
      <c r="E2615" s="290"/>
    </row>
    <row r="2616" spans="2:5" x14ac:dyDescent="0.25">
      <c r="B2616" s="290"/>
      <c r="C2616" s="290"/>
      <c r="D2616" s="290"/>
      <c r="E2616" s="290"/>
    </row>
    <row r="2617" spans="2:5" x14ac:dyDescent="0.25">
      <c r="B2617" s="290"/>
      <c r="C2617" s="290"/>
      <c r="D2617" s="290"/>
      <c r="E2617" s="290"/>
    </row>
    <row r="2618" spans="2:5" x14ac:dyDescent="0.25">
      <c r="B2618" s="290"/>
      <c r="C2618" s="290"/>
      <c r="D2618" s="290"/>
      <c r="E2618" s="290"/>
    </row>
    <row r="2619" spans="2:5" x14ac:dyDescent="0.25">
      <c r="B2619" s="290"/>
      <c r="C2619" s="290"/>
      <c r="D2619" s="290"/>
      <c r="E2619" s="290"/>
    </row>
    <row r="2620" spans="2:5" x14ac:dyDescent="0.25">
      <c r="B2620" s="290"/>
      <c r="C2620" s="290"/>
      <c r="D2620" s="290"/>
      <c r="E2620" s="290"/>
    </row>
    <row r="2621" spans="2:5" x14ac:dyDescent="0.25">
      <c r="B2621" s="290"/>
      <c r="C2621" s="290"/>
      <c r="D2621" s="290"/>
      <c r="E2621" s="290"/>
    </row>
    <row r="2622" spans="2:5" x14ac:dyDescent="0.25">
      <c r="B2622" s="290"/>
      <c r="C2622" s="290"/>
      <c r="D2622" s="290"/>
      <c r="E2622" s="290"/>
    </row>
    <row r="2623" spans="2:5" x14ac:dyDescent="0.25">
      <c r="B2623" s="290"/>
      <c r="C2623" s="290"/>
      <c r="D2623" s="290"/>
      <c r="E2623" s="290"/>
    </row>
    <row r="2624" spans="2:5" x14ac:dyDescent="0.25">
      <c r="B2624" s="290"/>
      <c r="C2624" s="290"/>
      <c r="D2624" s="290"/>
      <c r="E2624" s="290"/>
    </row>
    <row r="2625" spans="2:5" x14ac:dyDescent="0.25">
      <c r="B2625" s="290"/>
      <c r="C2625" s="290"/>
      <c r="D2625" s="290"/>
      <c r="E2625" s="290"/>
    </row>
    <row r="2626" spans="2:5" x14ac:dyDescent="0.25">
      <c r="B2626" s="290"/>
      <c r="C2626" s="290"/>
      <c r="D2626" s="290"/>
      <c r="E2626" s="290"/>
    </row>
    <row r="2627" spans="2:5" x14ac:dyDescent="0.25">
      <c r="B2627" s="290"/>
      <c r="C2627" s="290"/>
      <c r="D2627" s="290"/>
      <c r="E2627" s="290"/>
    </row>
    <row r="2628" spans="2:5" x14ac:dyDescent="0.25">
      <c r="B2628" s="290"/>
      <c r="C2628" s="290"/>
      <c r="D2628" s="290"/>
      <c r="E2628" s="290"/>
    </row>
    <row r="2629" spans="2:5" x14ac:dyDescent="0.25">
      <c r="B2629" s="290"/>
      <c r="C2629" s="290"/>
      <c r="D2629" s="290"/>
      <c r="E2629" s="290"/>
    </row>
    <row r="2630" spans="2:5" x14ac:dyDescent="0.25">
      <c r="B2630" s="290"/>
      <c r="C2630" s="290"/>
      <c r="D2630" s="290"/>
      <c r="E2630" s="290"/>
    </row>
    <row r="2631" spans="2:5" x14ac:dyDescent="0.25">
      <c r="B2631" s="290"/>
      <c r="C2631" s="290"/>
      <c r="D2631" s="290"/>
      <c r="E2631" s="290"/>
    </row>
    <row r="2632" spans="2:5" x14ac:dyDescent="0.25">
      <c r="B2632" s="290"/>
      <c r="C2632" s="290"/>
      <c r="D2632" s="290"/>
      <c r="E2632" s="290"/>
    </row>
    <row r="2633" spans="2:5" x14ac:dyDescent="0.25">
      <c r="B2633" s="290"/>
      <c r="C2633" s="290"/>
      <c r="D2633" s="290"/>
      <c r="E2633" s="290"/>
    </row>
    <row r="2634" spans="2:5" x14ac:dyDescent="0.25">
      <c r="B2634" s="290"/>
      <c r="C2634" s="290"/>
      <c r="D2634" s="290"/>
      <c r="E2634" s="290"/>
    </row>
    <row r="2635" spans="2:5" x14ac:dyDescent="0.25">
      <c r="B2635" s="290"/>
      <c r="C2635" s="290"/>
      <c r="D2635" s="290"/>
      <c r="E2635" s="290"/>
    </row>
    <row r="2636" spans="2:5" x14ac:dyDescent="0.25">
      <c r="B2636" s="290"/>
      <c r="C2636" s="290"/>
      <c r="D2636" s="290"/>
      <c r="E2636" s="290"/>
    </row>
    <row r="2637" spans="2:5" x14ac:dyDescent="0.25">
      <c r="B2637" s="290"/>
      <c r="C2637" s="290"/>
      <c r="D2637" s="290"/>
      <c r="E2637" s="290"/>
    </row>
    <row r="2638" spans="2:5" x14ac:dyDescent="0.25">
      <c r="B2638" s="290"/>
      <c r="C2638" s="290"/>
      <c r="D2638" s="290"/>
      <c r="E2638" s="290"/>
    </row>
    <row r="2639" spans="2:5" x14ac:dyDescent="0.25">
      <c r="B2639" s="290"/>
      <c r="C2639" s="290"/>
      <c r="D2639" s="290"/>
      <c r="E2639" s="290"/>
    </row>
    <row r="2640" spans="2:5" x14ac:dyDescent="0.25">
      <c r="B2640" s="290"/>
      <c r="C2640" s="290"/>
      <c r="D2640" s="290"/>
      <c r="E2640" s="290"/>
    </row>
    <row r="2641" spans="2:5" x14ac:dyDescent="0.25">
      <c r="B2641" s="290"/>
      <c r="C2641" s="290"/>
      <c r="D2641" s="290"/>
      <c r="E2641" s="290"/>
    </row>
    <row r="2642" spans="2:5" x14ac:dyDescent="0.25">
      <c r="B2642" s="290"/>
      <c r="C2642" s="290"/>
      <c r="D2642" s="290"/>
      <c r="E2642" s="290"/>
    </row>
    <row r="2643" spans="2:5" x14ac:dyDescent="0.25">
      <c r="B2643" s="290"/>
      <c r="C2643" s="290"/>
      <c r="D2643" s="290"/>
      <c r="E2643" s="290"/>
    </row>
    <row r="2644" spans="2:5" x14ac:dyDescent="0.25">
      <c r="B2644" s="290"/>
      <c r="C2644" s="290"/>
      <c r="D2644" s="290"/>
      <c r="E2644" s="290"/>
    </row>
    <row r="2645" spans="2:5" x14ac:dyDescent="0.25">
      <c r="B2645" s="290"/>
      <c r="C2645" s="290"/>
      <c r="D2645" s="290"/>
      <c r="E2645" s="290"/>
    </row>
    <row r="2646" spans="2:5" x14ac:dyDescent="0.25">
      <c r="B2646" s="290"/>
      <c r="C2646" s="290"/>
      <c r="D2646" s="290"/>
      <c r="E2646" s="290"/>
    </row>
    <row r="2647" spans="2:5" x14ac:dyDescent="0.25">
      <c r="B2647" s="290"/>
      <c r="C2647" s="290"/>
      <c r="D2647" s="290"/>
      <c r="E2647" s="290"/>
    </row>
    <row r="2648" spans="2:5" x14ac:dyDescent="0.25">
      <c r="B2648" s="290"/>
      <c r="C2648" s="290"/>
      <c r="D2648" s="290"/>
      <c r="E2648" s="290"/>
    </row>
    <row r="2649" spans="2:5" x14ac:dyDescent="0.25">
      <c r="B2649" s="290"/>
      <c r="C2649" s="290"/>
      <c r="D2649" s="290"/>
      <c r="E2649" s="290"/>
    </row>
    <row r="2650" spans="2:5" x14ac:dyDescent="0.25">
      <c r="B2650" s="290"/>
      <c r="C2650" s="290"/>
      <c r="D2650" s="290"/>
      <c r="E2650" s="290"/>
    </row>
    <row r="2651" spans="2:5" x14ac:dyDescent="0.25">
      <c r="B2651" s="290"/>
      <c r="C2651" s="290"/>
      <c r="D2651" s="290"/>
      <c r="E2651" s="290"/>
    </row>
    <row r="2652" spans="2:5" x14ac:dyDescent="0.25">
      <c r="B2652" s="290"/>
      <c r="C2652" s="290"/>
      <c r="D2652" s="290"/>
      <c r="E2652" s="290"/>
    </row>
    <row r="2653" spans="2:5" x14ac:dyDescent="0.25">
      <c r="B2653" s="290"/>
      <c r="C2653" s="290"/>
      <c r="D2653" s="290"/>
      <c r="E2653" s="290"/>
    </row>
    <row r="2654" spans="2:5" x14ac:dyDescent="0.25">
      <c r="B2654" s="290"/>
      <c r="C2654" s="290"/>
      <c r="D2654" s="290"/>
      <c r="E2654" s="290"/>
    </row>
    <row r="2655" spans="2:5" x14ac:dyDescent="0.25">
      <c r="B2655" s="290"/>
      <c r="C2655" s="290"/>
      <c r="D2655" s="290"/>
      <c r="E2655" s="290"/>
    </row>
    <row r="2656" spans="2:5" x14ac:dyDescent="0.25">
      <c r="B2656" s="290"/>
      <c r="C2656" s="290"/>
      <c r="D2656" s="290"/>
      <c r="E2656" s="290"/>
    </row>
    <row r="2657" spans="2:5" x14ac:dyDescent="0.25">
      <c r="B2657" s="290"/>
      <c r="C2657" s="290"/>
      <c r="D2657" s="290"/>
      <c r="E2657" s="290"/>
    </row>
    <row r="2658" spans="2:5" x14ac:dyDescent="0.25">
      <c r="B2658" s="290"/>
      <c r="C2658" s="290"/>
      <c r="D2658" s="290"/>
      <c r="E2658" s="290"/>
    </row>
    <row r="2659" spans="2:5" x14ac:dyDescent="0.25">
      <c r="B2659" s="290"/>
      <c r="C2659" s="290"/>
      <c r="D2659" s="290"/>
      <c r="E2659" s="290"/>
    </row>
    <row r="2660" spans="2:5" x14ac:dyDescent="0.25">
      <c r="B2660" s="290"/>
      <c r="C2660" s="290"/>
      <c r="D2660" s="290"/>
      <c r="E2660" s="290"/>
    </row>
    <row r="2661" spans="2:5" x14ac:dyDescent="0.25">
      <c r="B2661" s="290"/>
      <c r="C2661" s="290"/>
      <c r="D2661" s="290"/>
      <c r="E2661" s="290"/>
    </row>
    <row r="2662" spans="2:5" x14ac:dyDescent="0.25">
      <c r="B2662" s="290"/>
      <c r="C2662" s="290"/>
      <c r="D2662" s="290"/>
      <c r="E2662" s="290"/>
    </row>
    <row r="2663" spans="2:5" x14ac:dyDescent="0.25">
      <c r="B2663" s="290"/>
      <c r="C2663" s="290"/>
      <c r="D2663" s="290"/>
      <c r="E2663" s="290"/>
    </row>
    <row r="2664" spans="2:5" x14ac:dyDescent="0.25">
      <c r="B2664" s="290"/>
      <c r="C2664" s="290"/>
      <c r="D2664" s="290"/>
      <c r="E2664" s="290"/>
    </row>
    <row r="2665" spans="2:5" x14ac:dyDescent="0.25">
      <c r="B2665" s="290"/>
      <c r="C2665" s="290"/>
      <c r="D2665" s="290"/>
      <c r="E2665" s="290"/>
    </row>
    <row r="2666" spans="2:5" x14ac:dyDescent="0.25">
      <c r="B2666" s="290"/>
      <c r="C2666" s="290"/>
      <c r="D2666" s="290"/>
      <c r="E2666" s="290"/>
    </row>
    <row r="2667" spans="2:5" x14ac:dyDescent="0.25">
      <c r="B2667" s="290"/>
      <c r="C2667" s="290"/>
      <c r="D2667" s="290"/>
      <c r="E2667" s="290"/>
    </row>
    <row r="2668" spans="2:5" x14ac:dyDescent="0.25">
      <c r="B2668" s="290"/>
      <c r="C2668" s="290"/>
      <c r="D2668" s="290"/>
      <c r="E2668" s="290"/>
    </row>
    <row r="2669" spans="2:5" x14ac:dyDescent="0.25">
      <c r="B2669" s="290"/>
      <c r="C2669" s="290"/>
      <c r="D2669" s="290"/>
      <c r="E2669" s="290"/>
    </row>
    <row r="2670" spans="2:5" x14ac:dyDescent="0.25">
      <c r="B2670" s="290"/>
      <c r="C2670" s="290"/>
      <c r="D2670" s="290"/>
      <c r="E2670" s="290"/>
    </row>
    <row r="2671" spans="2:5" x14ac:dyDescent="0.25">
      <c r="B2671" s="290"/>
      <c r="C2671" s="290"/>
      <c r="D2671" s="290"/>
      <c r="E2671" s="290"/>
    </row>
    <row r="2672" spans="2:5" x14ac:dyDescent="0.25">
      <c r="B2672" s="290"/>
      <c r="C2672" s="290"/>
      <c r="D2672" s="290"/>
      <c r="E2672" s="290"/>
    </row>
    <row r="2673" spans="2:5" x14ac:dyDescent="0.25">
      <c r="B2673" s="290"/>
      <c r="C2673" s="290"/>
      <c r="D2673" s="290"/>
      <c r="E2673" s="290"/>
    </row>
    <row r="2674" spans="2:5" x14ac:dyDescent="0.25">
      <c r="B2674" s="290"/>
      <c r="C2674" s="290"/>
      <c r="D2674" s="290"/>
      <c r="E2674" s="290"/>
    </row>
    <row r="2675" spans="2:5" x14ac:dyDescent="0.25">
      <c r="B2675" s="290"/>
      <c r="C2675" s="290"/>
      <c r="D2675" s="290"/>
      <c r="E2675" s="290"/>
    </row>
    <row r="2676" spans="2:5" x14ac:dyDescent="0.25">
      <c r="B2676" s="290"/>
      <c r="C2676" s="290"/>
      <c r="D2676" s="290"/>
      <c r="E2676" s="290"/>
    </row>
    <row r="2677" spans="2:5" x14ac:dyDescent="0.25">
      <c r="B2677" s="290"/>
      <c r="C2677" s="290"/>
      <c r="D2677" s="290"/>
      <c r="E2677" s="290"/>
    </row>
    <row r="2678" spans="2:5" x14ac:dyDescent="0.25">
      <c r="B2678" s="290"/>
      <c r="C2678" s="290"/>
      <c r="D2678" s="290"/>
      <c r="E2678" s="290"/>
    </row>
    <row r="2679" spans="2:5" x14ac:dyDescent="0.25">
      <c r="B2679" s="290"/>
      <c r="C2679" s="290"/>
      <c r="D2679" s="290"/>
      <c r="E2679" s="290"/>
    </row>
    <row r="2680" spans="2:5" x14ac:dyDescent="0.25">
      <c r="B2680" s="290"/>
      <c r="C2680" s="290"/>
      <c r="D2680" s="290"/>
      <c r="E2680" s="290"/>
    </row>
    <row r="2681" spans="2:5" x14ac:dyDescent="0.25">
      <c r="B2681" s="290"/>
      <c r="C2681" s="290"/>
      <c r="D2681" s="290"/>
      <c r="E2681" s="290"/>
    </row>
    <row r="2682" spans="2:5" x14ac:dyDescent="0.25">
      <c r="B2682" s="290"/>
      <c r="C2682" s="290"/>
      <c r="D2682" s="290"/>
      <c r="E2682" s="290"/>
    </row>
    <row r="2683" spans="2:5" x14ac:dyDescent="0.25">
      <c r="B2683" s="290"/>
      <c r="C2683" s="290"/>
      <c r="D2683" s="290"/>
      <c r="E2683" s="290"/>
    </row>
    <row r="2684" spans="2:5" x14ac:dyDescent="0.25">
      <c r="B2684" s="290"/>
      <c r="C2684" s="290"/>
      <c r="D2684" s="290"/>
      <c r="E2684" s="290"/>
    </row>
    <row r="2685" spans="2:5" x14ac:dyDescent="0.25">
      <c r="B2685" s="290"/>
      <c r="C2685" s="290"/>
      <c r="D2685" s="290"/>
      <c r="E2685" s="290"/>
    </row>
    <row r="2686" spans="2:5" x14ac:dyDescent="0.25">
      <c r="B2686" s="290"/>
      <c r="C2686" s="290"/>
      <c r="D2686" s="290"/>
      <c r="E2686" s="290"/>
    </row>
    <row r="2687" spans="2:5" x14ac:dyDescent="0.25">
      <c r="B2687" s="290"/>
      <c r="C2687" s="290"/>
      <c r="D2687" s="290"/>
      <c r="E2687" s="290"/>
    </row>
    <row r="2688" spans="2:5" x14ac:dyDescent="0.25">
      <c r="B2688" s="290"/>
      <c r="C2688" s="290"/>
      <c r="D2688" s="290"/>
      <c r="E2688" s="290"/>
    </row>
    <row r="2689" spans="2:5" x14ac:dyDescent="0.25">
      <c r="B2689" s="290"/>
      <c r="C2689" s="290"/>
      <c r="D2689" s="290"/>
      <c r="E2689" s="290"/>
    </row>
    <row r="2690" spans="2:5" x14ac:dyDescent="0.25">
      <c r="B2690" s="290"/>
      <c r="C2690" s="290"/>
      <c r="D2690" s="290"/>
      <c r="E2690" s="290"/>
    </row>
    <row r="2691" spans="2:5" x14ac:dyDescent="0.25">
      <c r="B2691" s="290"/>
      <c r="C2691" s="290"/>
      <c r="D2691" s="290"/>
      <c r="E2691" s="290"/>
    </row>
    <row r="2692" spans="2:5" x14ac:dyDescent="0.25">
      <c r="B2692" s="290"/>
      <c r="C2692" s="290"/>
      <c r="D2692" s="290"/>
      <c r="E2692" s="290"/>
    </row>
    <row r="2693" spans="2:5" x14ac:dyDescent="0.25">
      <c r="B2693" s="290"/>
      <c r="C2693" s="290"/>
      <c r="D2693" s="290"/>
      <c r="E2693" s="290"/>
    </row>
    <row r="2694" spans="2:5" x14ac:dyDescent="0.25">
      <c r="B2694" s="290"/>
      <c r="C2694" s="290"/>
      <c r="D2694" s="290"/>
      <c r="E2694" s="290"/>
    </row>
    <row r="2695" spans="2:5" x14ac:dyDescent="0.25">
      <c r="B2695" s="290"/>
      <c r="C2695" s="290"/>
      <c r="D2695" s="290"/>
      <c r="E2695" s="290"/>
    </row>
    <row r="2696" spans="2:5" x14ac:dyDescent="0.25">
      <c r="B2696" s="290"/>
      <c r="C2696" s="290"/>
      <c r="D2696" s="290"/>
      <c r="E2696" s="290"/>
    </row>
    <row r="2697" spans="2:5" x14ac:dyDescent="0.25">
      <c r="B2697" s="290"/>
      <c r="C2697" s="290"/>
      <c r="D2697" s="290"/>
      <c r="E2697" s="290"/>
    </row>
    <row r="2698" spans="2:5" x14ac:dyDescent="0.25">
      <c r="B2698" s="290"/>
      <c r="C2698" s="290"/>
      <c r="D2698" s="290"/>
      <c r="E2698" s="290"/>
    </row>
    <row r="2699" spans="2:5" x14ac:dyDescent="0.25">
      <c r="B2699" s="290"/>
      <c r="C2699" s="290"/>
      <c r="D2699" s="290"/>
      <c r="E2699" s="290"/>
    </row>
    <row r="2700" spans="2:5" x14ac:dyDescent="0.25">
      <c r="B2700" s="290"/>
      <c r="C2700" s="290"/>
      <c r="D2700" s="290"/>
      <c r="E2700" s="290"/>
    </row>
    <row r="2701" spans="2:5" x14ac:dyDescent="0.25">
      <c r="B2701" s="290"/>
      <c r="C2701" s="290"/>
      <c r="D2701" s="290"/>
      <c r="E2701" s="290"/>
    </row>
    <row r="2702" spans="2:5" x14ac:dyDescent="0.25">
      <c r="B2702" s="290"/>
      <c r="C2702" s="290"/>
      <c r="D2702" s="290"/>
      <c r="E2702" s="290"/>
    </row>
    <row r="2703" spans="2:5" x14ac:dyDescent="0.25">
      <c r="B2703" s="290"/>
      <c r="C2703" s="290"/>
      <c r="D2703" s="290"/>
      <c r="E2703" s="290"/>
    </row>
    <row r="2704" spans="2:5" x14ac:dyDescent="0.25">
      <c r="B2704" s="290"/>
      <c r="C2704" s="290"/>
      <c r="D2704" s="290"/>
      <c r="E2704" s="290"/>
    </row>
    <row r="2705" spans="2:5" x14ac:dyDescent="0.25">
      <c r="B2705" s="290"/>
      <c r="C2705" s="290"/>
      <c r="D2705" s="290"/>
      <c r="E2705" s="290"/>
    </row>
    <row r="2706" spans="2:5" x14ac:dyDescent="0.25">
      <c r="B2706" s="290"/>
      <c r="C2706" s="290"/>
      <c r="D2706" s="290"/>
      <c r="E2706" s="290"/>
    </row>
    <row r="2707" spans="2:5" x14ac:dyDescent="0.25">
      <c r="B2707" s="290"/>
      <c r="C2707" s="290"/>
      <c r="D2707" s="290"/>
      <c r="E2707" s="290"/>
    </row>
    <row r="2708" spans="2:5" x14ac:dyDescent="0.25">
      <c r="B2708" s="290"/>
      <c r="C2708" s="290"/>
      <c r="D2708" s="290"/>
      <c r="E2708" s="290"/>
    </row>
    <row r="2709" spans="2:5" x14ac:dyDescent="0.25">
      <c r="B2709" s="290"/>
      <c r="C2709" s="290"/>
      <c r="D2709" s="290"/>
      <c r="E2709" s="290"/>
    </row>
    <row r="2710" spans="2:5" x14ac:dyDescent="0.25">
      <c r="B2710" s="290"/>
      <c r="C2710" s="290"/>
      <c r="D2710" s="290"/>
      <c r="E2710" s="290"/>
    </row>
    <row r="2711" spans="2:5" x14ac:dyDescent="0.25">
      <c r="B2711" s="290"/>
      <c r="C2711" s="290"/>
      <c r="D2711" s="290"/>
      <c r="E2711" s="290"/>
    </row>
    <row r="2712" spans="2:5" x14ac:dyDescent="0.25">
      <c r="B2712" s="290"/>
      <c r="C2712" s="290"/>
      <c r="D2712" s="290"/>
      <c r="E2712" s="290"/>
    </row>
    <row r="2713" spans="2:5" x14ac:dyDescent="0.25">
      <c r="B2713" s="290"/>
      <c r="C2713" s="290"/>
      <c r="D2713" s="290"/>
      <c r="E2713" s="290"/>
    </row>
    <row r="2714" spans="2:5" x14ac:dyDescent="0.25">
      <c r="B2714" s="290"/>
      <c r="C2714" s="290"/>
      <c r="D2714" s="290"/>
      <c r="E2714" s="290"/>
    </row>
    <row r="2715" spans="2:5" x14ac:dyDescent="0.25">
      <c r="B2715" s="290"/>
      <c r="C2715" s="290"/>
      <c r="D2715" s="290"/>
      <c r="E2715" s="290"/>
    </row>
    <row r="2716" spans="2:5" x14ac:dyDescent="0.25">
      <c r="B2716" s="290"/>
      <c r="C2716" s="290"/>
      <c r="D2716" s="290"/>
      <c r="E2716" s="290"/>
    </row>
    <row r="2717" spans="2:5" x14ac:dyDescent="0.25">
      <c r="B2717" s="290"/>
      <c r="C2717" s="290"/>
      <c r="D2717" s="290"/>
      <c r="E2717" s="290"/>
    </row>
    <row r="2718" spans="2:5" x14ac:dyDescent="0.25">
      <c r="B2718" s="290"/>
      <c r="C2718" s="290"/>
      <c r="D2718" s="290"/>
      <c r="E2718" s="290"/>
    </row>
    <row r="2719" spans="2:5" x14ac:dyDescent="0.25">
      <c r="B2719" s="290"/>
      <c r="C2719" s="290"/>
      <c r="D2719" s="290"/>
      <c r="E2719" s="290"/>
    </row>
    <row r="2720" spans="2:5" x14ac:dyDescent="0.25">
      <c r="B2720" s="290"/>
      <c r="C2720" s="290"/>
      <c r="D2720" s="290"/>
      <c r="E2720" s="290"/>
    </row>
    <row r="2721" spans="2:5" x14ac:dyDescent="0.25">
      <c r="B2721" s="290"/>
      <c r="C2721" s="290"/>
      <c r="D2721" s="290"/>
      <c r="E2721" s="290"/>
    </row>
    <row r="2722" spans="2:5" x14ac:dyDescent="0.25">
      <c r="B2722" s="290"/>
      <c r="C2722" s="290"/>
      <c r="D2722" s="290"/>
      <c r="E2722" s="290"/>
    </row>
    <row r="2723" spans="2:5" x14ac:dyDescent="0.25">
      <c r="B2723" s="290"/>
      <c r="C2723" s="290"/>
      <c r="D2723" s="290"/>
      <c r="E2723" s="290"/>
    </row>
    <row r="2724" spans="2:5" x14ac:dyDescent="0.25">
      <c r="B2724" s="290"/>
      <c r="C2724" s="290"/>
      <c r="D2724" s="290"/>
      <c r="E2724" s="290"/>
    </row>
    <row r="2725" spans="2:5" x14ac:dyDescent="0.25">
      <c r="B2725" s="290"/>
      <c r="C2725" s="290"/>
      <c r="D2725" s="290"/>
      <c r="E2725" s="290"/>
    </row>
    <row r="2726" spans="2:5" x14ac:dyDescent="0.25">
      <c r="B2726" s="290"/>
      <c r="C2726" s="290"/>
      <c r="D2726" s="290"/>
      <c r="E2726" s="290"/>
    </row>
    <row r="2727" spans="2:5" x14ac:dyDescent="0.25">
      <c r="B2727" s="290"/>
      <c r="C2727" s="290"/>
      <c r="D2727" s="290"/>
      <c r="E2727" s="290"/>
    </row>
    <row r="2728" spans="2:5" x14ac:dyDescent="0.25">
      <c r="B2728" s="290"/>
      <c r="C2728" s="290"/>
      <c r="D2728" s="290"/>
      <c r="E2728" s="290"/>
    </row>
    <row r="2729" spans="2:5" x14ac:dyDescent="0.25">
      <c r="B2729" s="290"/>
      <c r="C2729" s="290"/>
      <c r="D2729" s="290"/>
      <c r="E2729" s="290"/>
    </row>
    <row r="2730" spans="2:5" x14ac:dyDescent="0.25">
      <c r="B2730" s="290"/>
      <c r="C2730" s="290"/>
      <c r="D2730" s="290"/>
      <c r="E2730" s="290"/>
    </row>
    <row r="2731" spans="2:5" x14ac:dyDescent="0.25">
      <c r="B2731" s="290"/>
      <c r="C2731" s="290"/>
      <c r="D2731" s="290"/>
      <c r="E2731" s="290"/>
    </row>
    <row r="2732" spans="2:5" x14ac:dyDescent="0.25">
      <c r="B2732" s="290"/>
      <c r="C2732" s="290"/>
      <c r="D2732" s="290"/>
      <c r="E2732" s="290"/>
    </row>
    <row r="2733" spans="2:5" x14ac:dyDescent="0.25">
      <c r="B2733" s="290"/>
      <c r="C2733" s="290"/>
      <c r="D2733" s="290"/>
      <c r="E2733" s="290"/>
    </row>
    <row r="2734" spans="2:5" x14ac:dyDescent="0.25">
      <c r="B2734" s="290"/>
      <c r="C2734" s="290"/>
      <c r="D2734" s="290"/>
      <c r="E2734" s="290"/>
    </row>
    <row r="2735" spans="2:5" x14ac:dyDescent="0.25">
      <c r="B2735" s="290"/>
      <c r="C2735" s="290"/>
      <c r="D2735" s="290"/>
      <c r="E2735" s="290"/>
    </row>
    <row r="2736" spans="2:5" x14ac:dyDescent="0.25">
      <c r="B2736" s="290"/>
      <c r="C2736" s="290"/>
      <c r="D2736" s="290"/>
      <c r="E2736" s="290"/>
    </row>
    <row r="2737" spans="2:5" x14ac:dyDescent="0.25">
      <c r="B2737" s="290"/>
      <c r="C2737" s="290"/>
      <c r="D2737" s="290"/>
      <c r="E2737" s="290"/>
    </row>
    <row r="2738" spans="2:5" x14ac:dyDescent="0.25">
      <c r="B2738" s="290"/>
      <c r="C2738" s="290"/>
      <c r="D2738" s="290"/>
      <c r="E2738" s="290"/>
    </row>
    <row r="2739" spans="2:5" x14ac:dyDescent="0.25">
      <c r="B2739" s="290"/>
      <c r="C2739" s="290"/>
      <c r="D2739" s="290"/>
      <c r="E2739" s="290"/>
    </row>
    <row r="2740" spans="2:5" x14ac:dyDescent="0.25">
      <c r="B2740" s="290"/>
      <c r="C2740" s="290"/>
      <c r="D2740" s="290"/>
      <c r="E2740" s="290"/>
    </row>
    <row r="2741" spans="2:5" x14ac:dyDescent="0.25">
      <c r="B2741" s="290"/>
      <c r="C2741" s="290"/>
      <c r="D2741" s="290"/>
      <c r="E2741" s="290"/>
    </row>
    <row r="2742" spans="2:5" x14ac:dyDescent="0.25">
      <c r="B2742" s="290"/>
      <c r="C2742" s="290"/>
      <c r="D2742" s="290"/>
      <c r="E2742" s="290"/>
    </row>
    <row r="2743" spans="2:5" x14ac:dyDescent="0.25">
      <c r="B2743" s="290"/>
      <c r="C2743" s="290"/>
      <c r="D2743" s="290"/>
      <c r="E2743" s="290"/>
    </row>
    <row r="2744" spans="2:5" x14ac:dyDescent="0.25">
      <c r="B2744" s="290"/>
      <c r="C2744" s="290"/>
      <c r="D2744" s="290"/>
      <c r="E2744" s="290"/>
    </row>
    <row r="2745" spans="2:5" x14ac:dyDescent="0.25">
      <c r="B2745" s="290"/>
      <c r="C2745" s="290"/>
      <c r="D2745" s="290"/>
      <c r="E2745" s="290"/>
    </row>
    <row r="2746" spans="2:5" x14ac:dyDescent="0.25">
      <c r="B2746" s="290"/>
      <c r="C2746" s="290"/>
      <c r="D2746" s="290"/>
      <c r="E2746" s="290"/>
    </row>
    <row r="2747" spans="2:5" x14ac:dyDescent="0.25">
      <c r="B2747" s="290"/>
      <c r="C2747" s="290"/>
      <c r="D2747" s="290"/>
      <c r="E2747" s="290"/>
    </row>
    <row r="2748" spans="2:5" x14ac:dyDescent="0.25">
      <c r="B2748" s="290"/>
      <c r="C2748" s="290"/>
      <c r="D2748" s="290"/>
      <c r="E2748" s="290"/>
    </row>
    <row r="2749" spans="2:5" x14ac:dyDescent="0.25">
      <c r="B2749" s="290"/>
      <c r="C2749" s="290"/>
      <c r="D2749" s="290"/>
      <c r="E2749" s="290"/>
    </row>
    <row r="2750" spans="2:5" x14ac:dyDescent="0.25">
      <c r="B2750" s="290"/>
      <c r="C2750" s="290"/>
      <c r="D2750" s="290"/>
      <c r="E2750" s="290"/>
    </row>
    <row r="2751" spans="2:5" x14ac:dyDescent="0.25">
      <c r="B2751" s="290"/>
      <c r="C2751" s="290"/>
      <c r="D2751" s="290"/>
      <c r="E2751" s="290"/>
    </row>
    <row r="2752" spans="2:5" x14ac:dyDescent="0.25">
      <c r="B2752" s="290"/>
      <c r="C2752" s="290"/>
      <c r="D2752" s="290"/>
      <c r="E2752" s="290"/>
    </row>
    <row r="2753" spans="2:5" x14ac:dyDescent="0.25">
      <c r="B2753" s="290"/>
      <c r="C2753" s="290"/>
      <c r="D2753" s="290"/>
      <c r="E2753" s="290"/>
    </row>
    <row r="2754" spans="2:5" x14ac:dyDescent="0.25">
      <c r="B2754" s="290"/>
      <c r="C2754" s="290"/>
      <c r="D2754" s="290"/>
      <c r="E2754" s="290"/>
    </row>
    <row r="2755" spans="2:5" x14ac:dyDescent="0.25">
      <c r="B2755" s="290"/>
      <c r="C2755" s="290"/>
      <c r="D2755" s="290"/>
      <c r="E2755" s="290"/>
    </row>
    <row r="2756" spans="2:5" x14ac:dyDescent="0.25">
      <c r="B2756" s="290"/>
      <c r="C2756" s="290"/>
      <c r="D2756" s="290"/>
      <c r="E2756" s="290"/>
    </row>
    <row r="2757" spans="2:5" x14ac:dyDescent="0.25">
      <c r="B2757" s="290"/>
      <c r="C2757" s="290"/>
      <c r="D2757" s="290"/>
      <c r="E2757" s="290"/>
    </row>
    <row r="2758" spans="2:5" x14ac:dyDescent="0.25">
      <c r="B2758" s="290"/>
      <c r="C2758" s="290"/>
      <c r="D2758" s="290"/>
      <c r="E2758" s="290"/>
    </row>
    <row r="2759" spans="2:5" x14ac:dyDescent="0.25">
      <c r="B2759" s="290"/>
      <c r="C2759" s="290"/>
      <c r="D2759" s="290"/>
      <c r="E2759" s="290"/>
    </row>
    <row r="2760" spans="2:5" x14ac:dyDescent="0.25">
      <c r="B2760" s="290"/>
      <c r="C2760" s="290"/>
      <c r="D2760" s="290"/>
      <c r="E2760" s="290"/>
    </row>
    <row r="2761" spans="2:5" x14ac:dyDescent="0.25">
      <c r="B2761" s="290"/>
      <c r="C2761" s="290"/>
      <c r="D2761" s="290"/>
      <c r="E2761" s="290"/>
    </row>
    <row r="2762" spans="2:5" x14ac:dyDescent="0.25">
      <c r="B2762" s="290"/>
      <c r="C2762" s="290"/>
      <c r="D2762" s="290"/>
      <c r="E2762" s="290"/>
    </row>
    <row r="2763" spans="2:5" x14ac:dyDescent="0.25">
      <c r="B2763" s="290"/>
      <c r="C2763" s="290"/>
      <c r="D2763" s="290"/>
      <c r="E2763" s="290"/>
    </row>
    <row r="2764" spans="2:5" x14ac:dyDescent="0.25">
      <c r="B2764" s="290"/>
      <c r="C2764" s="290"/>
      <c r="D2764" s="290"/>
      <c r="E2764" s="290"/>
    </row>
    <row r="2765" spans="2:5" x14ac:dyDescent="0.25">
      <c r="B2765" s="290"/>
      <c r="C2765" s="290"/>
      <c r="D2765" s="290"/>
      <c r="E2765" s="290"/>
    </row>
    <row r="2766" spans="2:5" x14ac:dyDescent="0.25">
      <c r="B2766" s="290"/>
      <c r="C2766" s="290"/>
      <c r="D2766" s="290"/>
      <c r="E2766" s="290"/>
    </row>
    <row r="2767" spans="2:5" x14ac:dyDescent="0.25">
      <c r="B2767" s="290"/>
      <c r="C2767" s="290"/>
      <c r="D2767" s="290"/>
      <c r="E2767" s="290"/>
    </row>
    <row r="2768" spans="2:5" x14ac:dyDescent="0.25">
      <c r="B2768" s="290"/>
      <c r="C2768" s="290"/>
      <c r="D2768" s="290"/>
      <c r="E2768" s="290"/>
    </row>
    <row r="2769" spans="2:5" x14ac:dyDescent="0.25">
      <c r="B2769" s="290"/>
      <c r="C2769" s="290"/>
      <c r="D2769" s="290"/>
      <c r="E2769" s="290"/>
    </row>
    <row r="2770" spans="2:5" x14ac:dyDescent="0.25">
      <c r="B2770" s="290"/>
      <c r="C2770" s="290"/>
      <c r="D2770" s="290"/>
      <c r="E2770" s="290"/>
    </row>
    <row r="2771" spans="2:5" x14ac:dyDescent="0.25">
      <c r="B2771" s="290"/>
      <c r="C2771" s="290"/>
      <c r="D2771" s="290"/>
      <c r="E2771" s="290"/>
    </row>
    <row r="2772" spans="2:5" x14ac:dyDescent="0.25">
      <c r="B2772" s="290"/>
      <c r="C2772" s="290"/>
      <c r="D2772" s="290"/>
      <c r="E2772" s="290"/>
    </row>
    <row r="2773" spans="2:5" x14ac:dyDescent="0.25">
      <c r="B2773" s="290"/>
      <c r="C2773" s="290"/>
      <c r="D2773" s="290"/>
      <c r="E2773" s="290"/>
    </row>
    <row r="2774" spans="2:5" x14ac:dyDescent="0.25">
      <c r="B2774" s="290"/>
      <c r="C2774" s="290"/>
      <c r="D2774" s="290"/>
      <c r="E2774" s="290"/>
    </row>
    <row r="2775" spans="2:5" x14ac:dyDescent="0.25">
      <c r="B2775" s="290"/>
      <c r="C2775" s="290"/>
      <c r="D2775" s="290"/>
      <c r="E2775" s="290"/>
    </row>
    <row r="2776" spans="2:5" x14ac:dyDescent="0.25">
      <c r="B2776" s="290"/>
      <c r="C2776" s="290"/>
      <c r="D2776" s="290"/>
      <c r="E2776" s="290"/>
    </row>
    <row r="2777" spans="2:5" x14ac:dyDescent="0.25">
      <c r="B2777" s="290"/>
      <c r="C2777" s="290"/>
      <c r="D2777" s="290"/>
      <c r="E2777" s="290"/>
    </row>
    <row r="2778" spans="2:5" x14ac:dyDescent="0.25">
      <c r="B2778" s="290"/>
      <c r="C2778" s="290"/>
      <c r="D2778" s="290"/>
      <c r="E2778" s="290"/>
    </row>
    <row r="2779" spans="2:5" x14ac:dyDescent="0.25">
      <c r="B2779" s="290"/>
      <c r="C2779" s="290"/>
      <c r="D2779" s="290"/>
      <c r="E2779" s="290"/>
    </row>
    <row r="2780" spans="2:5" x14ac:dyDescent="0.25">
      <c r="B2780" s="290"/>
      <c r="C2780" s="290"/>
      <c r="D2780" s="290"/>
      <c r="E2780" s="290"/>
    </row>
    <row r="2781" spans="2:5" x14ac:dyDescent="0.25">
      <c r="B2781" s="290"/>
      <c r="C2781" s="290"/>
      <c r="D2781" s="290"/>
      <c r="E2781" s="290"/>
    </row>
    <row r="2782" spans="2:5" x14ac:dyDescent="0.25">
      <c r="B2782" s="290"/>
      <c r="C2782" s="290"/>
      <c r="D2782" s="290"/>
      <c r="E2782" s="290"/>
    </row>
    <row r="2783" spans="2:5" x14ac:dyDescent="0.25">
      <c r="B2783" s="290"/>
      <c r="C2783" s="290"/>
      <c r="D2783" s="290"/>
      <c r="E2783" s="290"/>
    </row>
    <row r="2784" spans="2:5" x14ac:dyDescent="0.25">
      <c r="B2784" s="290"/>
      <c r="C2784" s="290"/>
      <c r="D2784" s="290"/>
      <c r="E2784" s="290"/>
    </row>
    <row r="2785" spans="2:5" x14ac:dyDescent="0.25">
      <c r="B2785" s="290"/>
      <c r="C2785" s="290"/>
      <c r="D2785" s="290"/>
      <c r="E2785" s="290"/>
    </row>
    <row r="2786" spans="2:5" x14ac:dyDescent="0.25">
      <c r="B2786" s="290"/>
      <c r="C2786" s="290"/>
      <c r="D2786" s="290"/>
      <c r="E2786" s="290"/>
    </row>
    <row r="2787" spans="2:5" x14ac:dyDescent="0.25">
      <c r="B2787" s="290"/>
      <c r="C2787" s="290"/>
      <c r="D2787" s="290"/>
      <c r="E2787" s="290"/>
    </row>
    <row r="2788" spans="2:5" x14ac:dyDescent="0.25">
      <c r="B2788" s="290"/>
      <c r="C2788" s="290"/>
      <c r="D2788" s="290"/>
      <c r="E2788" s="290"/>
    </row>
    <row r="2789" spans="2:5" x14ac:dyDescent="0.25">
      <c r="B2789" s="290"/>
      <c r="C2789" s="290"/>
      <c r="D2789" s="290"/>
      <c r="E2789" s="290"/>
    </row>
    <row r="2790" spans="2:5" x14ac:dyDescent="0.25">
      <c r="B2790" s="290"/>
      <c r="C2790" s="290"/>
      <c r="D2790" s="290"/>
      <c r="E2790" s="290"/>
    </row>
    <row r="2791" spans="2:5" x14ac:dyDescent="0.25">
      <c r="B2791" s="290"/>
      <c r="C2791" s="290"/>
      <c r="D2791" s="290"/>
      <c r="E2791" s="290"/>
    </row>
    <row r="2792" spans="2:5" x14ac:dyDescent="0.25">
      <c r="B2792" s="290"/>
      <c r="C2792" s="290"/>
      <c r="D2792" s="290"/>
      <c r="E2792" s="290"/>
    </row>
    <row r="2793" spans="2:5" x14ac:dyDescent="0.25">
      <c r="B2793" s="290"/>
      <c r="C2793" s="290"/>
      <c r="D2793" s="290"/>
      <c r="E2793" s="290"/>
    </row>
    <row r="2794" spans="2:5" x14ac:dyDescent="0.25">
      <c r="B2794" s="290"/>
      <c r="C2794" s="290"/>
      <c r="D2794" s="290"/>
      <c r="E2794" s="290"/>
    </row>
    <row r="2795" spans="2:5" x14ac:dyDescent="0.25">
      <c r="B2795" s="290"/>
      <c r="C2795" s="290"/>
      <c r="D2795" s="290"/>
      <c r="E2795" s="290"/>
    </row>
    <row r="2796" spans="2:5" x14ac:dyDescent="0.25">
      <c r="B2796" s="290"/>
      <c r="C2796" s="290"/>
      <c r="D2796" s="290"/>
      <c r="E2796" s="290"/>
    </row>
    <row r="2797" spans="2:5" x14ac:dyDescent="0.25">
      <c r="B2797" s="290"/>
      <c r="C2797" s="290"/>
      <c r="D2797" s="290"/>
      <c r="E2797" s="290"/>
    </row>
    <row r="2798" spans="2:5" x14ac:dyDescent="0.25">
      <c r="B2798" s="290"/>
      <c r="C2798" s="290"/>
      <c r="D2798" s="290"/>
      <c r="E2798" s="290"/>
    </row>
    <row r="2799" spans="2:5" x14ac:dyDescent="0.25">
      <c r="B2799" s="290"/>
      <c r="C2799" s="290"/>
      <c r="D2799" s="290"/>
      <c r="E2799" s="290"/>
    </row>
    <row r="2800" spans="2:5" x14ac:dyDescent="0.25">
      <c r="B2800" s="290"/>
      <c r="C2800" s="290"/>
      <c r="D2800" s="290"/>
      <c r="E2800" s="290"/>
    </row>
    <row r="2801" spans="2:5" x14ac:dyDescent="0.25">
      <c r="B2801" s="290"/>
      <c r="C2801" s="290"/>
      <c r="D2801" s="290"/>
      <c r="E2801" s="290"/>
    </row>
    <row r="2802" spans="2:5" x14ac:dyDescent="0.25">
      <c r="B2802" s="290"/>
      <c r="C2802" s="290"/>
      <c r="D2802" s="290"/>
      <c r="E2802" s="290"/>
    </row>
    <row r="2803" spans="2:5" x14ac:dyDescent="0.25">
      <c r="B2803" s="290"/>
      <c r="C2803" s="290"/>
      <c r="D2803" s="290"/>
      <c r="E2803" s="290"/>
    </row>
    <row r="2804" spans="2:5" x14ac:dyDescent="0.25">
      <c r="B2804" s="290"/>
      <c r="C2804" s="290"/>
      <c r="D2804" s="290"/>
      <c r="E2804" s="290"/>
    </row>
    <row r="2805" spans="2:5" x14ac:dyDescent="0.25">
      <c r="B2805" s="290"/>
      <c r="C2805" s="290"/>
      <c r="D2805" s="290"/>
      <c r="E2805" s="290"/>
    </row>
    <row r="2806" spans="2:5" x14ac:dyDescent="0.25">
      <c r="B2806" s="290"/>
      <c r="C2806" s="290"/>
      <c r="D2806" s="290"/>
      <c r="E2806" s="290"/>
    </row>
    <row r="2807" spans="2:5" x14ac:dyDescent="0.25">
      <c r="B2807" s="290"/>
      <c r="C2807" s="290"/>
      <c r="D2807" s="290"/>
      <c r="E2807" s="290"/>
    </row>
    <row r="2808" spans="2:5" x14ac:dyDescent="0.25">
      <c r="B2808" s="290"/>
      <c r="C2808" s="290"/>
      <c r="D2808" s="290"/>
      <c r="E2808" s="290"/>
    </row>
    <row r="2809" spans="2:5" x14ac:dyDescent="0.25">
      <c r="B2809" s="290"/>
      <c r="C2809" s="290"/>
      <c r="D2809" s="290"/>
      <c r="E2809" s="290"/>
    </row>
    <row r="2810" spans="2:5" x14ac:dyDescent="0.25">
      <c r="B2810" s="290"/>
      <c r="C2810" s="290"/>
      <c r="D2810" s="290"/>
      <c r="E2810" s="290"/>
    </row>
    <row r="2811" spans="2:5" x14ac:dyDescent="0.25">
      <c r="B2811" s="290"/>
      <c r="C2811" s="290"/>
      <c r="D2811" s="290"/>
      <c r="E2811" s="290"/>
    </row>
    <row r="2812" spans="2:5" x14ac:dyDescent="0.25">
      <c r="B2812" s="290"/>
      <c r="C2812" s="290"/>
      <c r="D2812" s="290"/>
      <c r="E2812" s="290"/>
    </row>
    <row r="2813" spans="2:5" x14ac:dyDescent="0.25">
      <c r="B2813" s="290"/>
      <c r="C2813" s="290"/>
      <c r="D2813" s="290"/>
      <c r="E2813" s="290"/>
    </row>
    <row r="2814" spans="2:5" x14ac:dyDescent="0.25">
      <c r="B2814" s="290"/>
      <c r="C2814" s="290"/>
      <c r="D2814" s="290"/>
      <c r="E2814" s="290"/>
    </row>
    <row r="2815" spans="2:5" x14ac:dyDescent="0.25">
      <c r="B2815" s="290"/>
      <c r="C2815" s="290"/>
      <c r="D2815" s="290"/>
      <c r="E2815" s="290"/>
    </row>
    <row r="2816" spans="2:5" x14ac:dyDescent="0.25">
      <c r="B2816" s="290"/>
      <c r="C2816" s="290"/>
      <c r="D2816" s="290"/>
      <c r="E2816" s="290"/>
    </row>
    <row r="2817" spans="2:5" x14ac:dyDescent="0.25">
      <c r="B2817" s="290"/>
      <c r="C2817" s="290"/>
      <c r="D2817" s="290"/>
      <c r="E2817" s="290"/>
    </row>
    <row r="2818" spans="2:5" x14ac:dyDescent="0.25">
      <c r="B2818" s="290"/>
      <c r="C2818" s="290"/>
      <c r="D2818" s="290"/>
      <c r="E2818" s="290"/>
    </row>
    <row r="2819" spans="2:5" x14ac:dyDescent="0.25">
      <c r="B2819" s="290"/>
      <c r="C2819" s="290"/>
      <c r="D2819" s="290"/>
      <c r="E2819" s="290"/>
    </row>
    <row r="2820" spans="2:5" x14ac:dyDescent="0.25">
      <c r="B2820" s="290"/>
      <c r="C2820" s="290"/>
      <c r="D2820" s="290"/>
      <c r="E2820" s="290"/>
    </row>
    <row r="2821" spans="2:5" x14ac:dyDescent="0.25">
      <c r="B2821" s="290"/>
      <c r="C2821" s="290"/>
      <c r="D2821" s="290"/>
      <c r="E2821" s="290"/>
    </row>
    <row r="2822" spans="2:5" x14ac:dyDescent="0.25">
      <c r="B2822" s="290"/>
      <c r="C2822" s="290"/>
      <c r="D2822" s="290"/>
      <c r="E2822" s="290"/>
    </row>
    <row r="2823" spans="2:5" x14ac:dyDescent="0.25">
      <c r="B2823" s="290"/>
      <c r="C2823" s="290"/>
      <c r="D2823" s="290"/>
      <c r="E2823" s="290"/>
    </row>
    <row r="2824" spans="2:5" x14ac:dyDescent="0.25">
      <c r="B2824" s="290"/>
      <c r="C2824" s="290"/>
      <c r="D2824" s="290"/>
      <c r="E2824" s="290"/>
    </row>
    <row r="2825" spans="2:5" x14ac:dyDescent="0.25">
      <c r="B2825" s="290"/>
      <c r="C2825" s="290"/>
      <c r="D2825" s="290"/>
      <c r="E2825" s="290"/>
    </row>
    <row r="2826" spans="2:5" x14ac:dyDescent="0.25">
      <c r="B2826" s="290"/>
      <c r="C2826" s="290"/>
      <c r="D2826" s="290"/>
      <c r="E2826" s="290"/>
    </row>
    <row r="2827" spans="2:5" x14ac:dyDescent="0.25">
      <c r="B2827" s="290"/>
      <c r="C2827" s="290"/>
      <c r="D2827" s="290"/>
      <c r="E2827" s="290"/>
    </row>
    <row r="2828" spans="2:5" x14ac:dyDescent="0.25">
      <c r="B2828" s="290"/>
      <c r="C2828" s="290"/>
      <c r="D2828" s="290"/>
      <c r="E2828" s="290"/>
    </row>
    <row r="2829" spans="2:5" x14ac:dyDescent="0.25">
      <c r="B2829" s="290"/>
      <c r="C2829" s="290"/>
      <c r="D2829" s="290"/>
      <c r="E2829" s="290"/>
    </row>
    <row r="2830" spans="2:5" x14ac:dyDescent="0.25">
      <c r="B2830" s="290"/>
      <c r="C2830" s="290"/>
      <c r="D2830" s="290"/>
      <c r="E2830" s="290"/>
    </row>
    <row r="2831" spans="2:5" x14ac:dyDescent="0.25">
      <c r="B2831" s="290"/>
      <c r="C2831" s="290"/>
      <c r="D2831" s="290"/>
      <c r="E2831" s="290"/>
    </row>
    <row r="2832" spans="2:5" x14ac:dyDescent="0.25">
      <c r="B2832" s="290"/>
      <c r="C2832" s="290"/>
      <c r="D2832" s="290"/>
      <c r="E2832" s="290"/>
    </row>
    <row r="2833" spans="2:5" x14ac:dyDescent="0.25">
      <c r="B2833" s="290"/>
      <c r="C2833" s="290"/>
      <c r="D2833" s="290"/>
      <c r="E2833" s="290"/>
    </row>
    <row r="2834" spans="2:5" x14ac:dyDescent="0.25">
      <c r="B2834" s="290"/>
      <c r="C2834" s="290"/>
      <c r="D2834" s="290"/>
      <c r="E2834" s="290"/>
    </row>
    <row r="2835" spans="2:5" x14ac:dyDescent="0.25">
      <c r="B2835" s="290"/>
      <c r="C2835" s="290"/>
      <c r="D2835" s="290"/>
      <c r="E2835" s="290"/>
    </row>
    <row r="2836" spans="2:5" x14ac:dyDescent="0.25">
      <c r="B2836" s="290"/>
      <c r="C2836" s="290"/>
      <c r="D2836" s="290"/>
      <c r="E2836" s="290"/>
    </row>
    <row r="2837" spans="2:5" x14ac:dyDescent="0.25">
      <c r="B2837" s="290"/>
      <c r="C2837" s="290"/>
      <c r="D2837" s="290"/>
      <c r="E2837" s="290"/>
    </row>
    <row r="2838" spans="2:5" x14ac:dyDescent="0.25">
      <c r="B2838" s="290"/>
      <c r="C2838" s="290"/>
      <c r="D2838" s="290"/>
      <c r="E2838" s="290"/>
    </row>
    <row r="2839" spans="2:5" x14ac:dyDescent="0.25">
      <c r="B2839" s="290"/>
      <c r="C2839" s="290"/>
      <c r="D2839" s="290"/>
      <c r="E2839" s="290"/>
    </row>
    <row r="2840" spans="2:5" x14ac:dyDescent="0.25">
      <c r="B2840" s="290"/>
      <c r="C2840" s="290"/>
      <c r="D2840" s="290"/>
      <c r="E2840" s="290"/>
    </row>
    <row r="2841" spans="2:5" x14ac:dyDescent="0.25">
      <c r="B2841" s="290"/>
      <c r="C2841" s="290"/>
      <c r="D2841" s="290"/>
      <c r="E2841" s="290"/>
    </row>
    <row r="2842" spans="2:5" x14ac:dyDescent="0.25">
      <c r="B2842" s="290"/>
      <c r="C2842" s="290"/>
      <c r="D2842" s="290"/>
      <c r="E2842" s="290"/>
    </row>
    <row r="2843" spans="2:5" x14ac:dyDescent="0.25">
      <c r="B2843" s="290"/>
      <c r="C2843" s="290"/>
      <c r="D2843" s="290"/>
      <c r="E2843" s="290"/>
    </row>
    <row r="2844" spans="2:5" x14ac:dyDescent="0.25">
      <c r="B2844" s="290"/>
      <c r="C2844" s="290"/>
      <c r="D2844" s="290"/>
      <c r="E2844" s="290"/>
    </row>
    <row r="2845" spans="2:5" x14ac:dyDescent="0.25">
      <c r="B2845" s="290"/>
      <c r="C2845" s="290"/>
      <c r="D2845" s="290"/>
      <c r="E2845" s="290"/>
    </row>
    <row r="2846" spans="2:5" x14ac:dyDescent="0.25">
      <c r="B2846" s="290"/>
      <c r="C2846" s="290"/>
      <c r="D2846" s="290"/>
      <c r="E2846" s="290"/>
    </row>
    <row r="2847" spans="2:5" x14ac:dyDescent="0.25">
      <c r="B2847" s="290"/>
      <c r="C2847" s="290"/>
      <c r="D2847" s="290"/>
      <c r="E2847" s="290"/>
    </row>
    <row r="2848" spans="2:5" x14ac:dyDescent="0.25">
      <c r="B2848" s="290"/>
      <c r="C2848" s="290"/>
      <c r="D2848" s="290"/>
      <c r="E2848" s="290"/>
    </row>
    <row r="2849" spans="2:5" x14ac:dyDescent="0.25">
      <c r="B2849" s="290"/>
      <c r="C2849" s="290"/>
      <c r="D2849" s="290"/>
      <c r="E2849" s="290"/>
    </row>
    <row r="2850" spans="2:5" x14ac:dyDescent="0.25">
      <c r="B2850" s="290"/>
      <c r="C2850" s="290"/>
      <c r="D2850" s="290"/>
      <c r="E2850" s="290"/>
    </row>
    <row r="2851" spans="2:5" x14ac:dyDescent="0.25">
      <c r="B2851" s="290"/>
      <c r="C2851" s="290"/>
      <c r="D2851" s="290"/>
      <c r="E2851" s="290"/>
    </row>
    <row r="2852" spans="2:5" x14ac:dyDescent="0.25">
      <c r="B2852" s="290"/>
      <c r="C2852" s="290"/>
      <c r="D2852" s="290"/>
      <c r="E2852" s="290"/>
    </row>
    <row r="2853" spans="2:5" x14ac:dyDescent="0.25">
      <c r="B2853" s="290"/>
      <c r="C2853" s="290"/>
      <c r="D2853" s="290"/>
      <c r="E2853" s="290"/>
    </row>
    <row r="2854" spans="2:5" x14ac:dyDescent="0.25">
      <c r="B2854" s="290"/>
      <c r="C2854" s="290"/>
      <c r="D2854" s="290"/>
      <c r="E2854" s="290"/>
    </row>
    <row r="2855" spans="2:5" x14ac:dyDescent="0.25">
      <c r="B2855" s="290"/>
      <c r="C2855" s="290"/>
      <c r="D2855" s="290"/>
      <c r="E2855" s="290"/>
    </row>
    <row r="2856" spans="2:5" x14ac:dyDescent="0.25">
      <c r="B2856" s="290"/>
      <c r="C2856" s="290"/>
      <c r="D2856" s="290"/>
      <c r="E2856" s="290"/>
    </row>
    <row r="2857" spans="2:5" x14ac:dyDescent="0.25">
      <c r="B2857" s="290"/>
      <c r="C2857" s="290"/>
      <c r="D2857" s="290"/>
      <c r="E2857" s="290"/>
    </row>
    <row r="2858" spans="2:5" x14ac:dyDescent="0.25">
      <c r="B2858" s="290"/>
      <c r="C2858" s="290"/>
      <c r="D2858" s="290"/>
      <c r="E2858" s="290"/>
    </row>
    <row r="2859" spans="2:5" x14ac:dyDescent="0.25">
      <c r="B2859" s="290"/>
      <c r="C2859" s="290"/>
      <c r="D2859" s="290"/>
      <c r="E2859" s="290"/>
    </row>
    <row r="2860" spans="2:5" x14ac:dyDescent="0.25">
      <c r="B2860" s="290"/>
      <c r="C2860" s="290"/>
      <c r="D2860" s="290"/>
      <c r="E2860" s="290"/>
    </row>
    <row r="2861" spans="2:5" x14ac:dyDescent="0.25">
      <c r="B2861" s="290"/>
      <c r="C2861" s="290"/>
      <c r="D2861" s="290"/>
      <c r="E2861" s="290"/>
    </row>
    <row r="2862" spans="2:5" x14ac:dyDescent="0.25">
      <c r="B2862" s="290"/>
      <c r="C2862" s="290"/>
      <c r="D2862" s="290"/>
      <c r="E2862" s="290"/>
    </row>
    <row r="2863" spans="2:5" x14ac:dyDescent="0.25">
      <c r="B2863" s="290"/>
      <c r="C2863" s="290"/>
      <c r="D2863" s="290"/>
      <c r="E2863" s="290"/>
    </row>
    <row r="2864" spans="2:5" x14ac:dyDescent="0.25">
      <c r="B2864" s="290"/>
      <c r="C2864" s="290"/>
      <c r="D2864" s="290"/>
      <c r="E2864" s="290"/>
    </row>
    <row r="2865" spans="2:5" x14ac:dyDescent="0.25">
      <c r="B2865" s="290"/>
      <c r="C2865" s="290"/>
      <c r="D2865" s="290"/>
      <c r="E2865" s="290"/>
    </row>
    <row r="2866" spans="2:5" x14ac:dyDescent="0.25">
      <c r="B2866" s="290"/>
      <c r="C2866" s="290"/>
      <c r="D2866" s="290"/>
      <c r="E2866" s="290"/>
    </row>
    <row r="2867" spans="2:5" x14ac:dyDescent="0.25">
      <c r="B2867" s="290"/>
      <c r="C2867" s="290"/>
      <c r="D2867" s="290"/>
      <c r="E2867" s="290"/>
    </row>
    <row r="2868" spans="2:5" x14ac:dyDescent="0.25">
      <c r="B2868" s="290"/>
      <c r="C2868" s="290"/>
      <c r="D2868" s="290"/>
      <c r="E2868" s="290"/>
    </row>
    <row r="2869" spans="2:5" x14ac:dyDescent="0.25">
      <c r="B2869" s="290"/>
      <c r="C2869" s="290"/>
      <c r="D2869" s="290"/>
      <c r="E2869" s="290"/>
    </row>
    <row r="2870" spans="2:5" x14ac:dyDescent="0.25">
      <c r="B2870" s="290"/>
      <c r="C2870" s="290"/>
      <c r="D2870" s="290"/>
      <c r="E2870" s="290"/>
    </row>
    <row r="2871" spans="2:5" x14ac:dyDescent="0.25">
      <c r="B2871" s="290"/>
      <c r="C2871" s="290"/>
      <c r="D2871" s="290"/>
      <c r="E2871" s="290"/>
    </row>
    <row r="2872" spans="2:5" x14ac:dyDescent="0.25">
      <c r="B2872" s="290"/>
      <c r="C2872" s="290"/>
      <c r="D2872" s="290"/>
      <c r="E2872" s="290"/>
    </row>
    <row r="2873" spans="2:5" x14ac:dyDescent="0.25">
      <c r="B2873" s="290"/>
      <c r="C2873" s="290"/>
      <c r="D2873" s="290"/>
      <c r="E2873" s="290"/>
    </row>
    <row r="2874" spans="2:5" x14ac:dyDescent="0.25">
      <c r="B2874" s="290"/>
      <c r="C2874" s="290"/>
      <c r="D2874" s="290"/>
      <c r="E2874" s="290"/>
    </row>
    <row r="2875" spans="2:5" x14ac:dyDescent="0.25">
      <c r="B2875" s="290"/>
      <c r="C2875" s="290"/>
      <c r="D2875" s="290"/>
      <c r="E2875" s="290"/>
    </row>
    <row r="2876" spans="2:5" x14ac:dyDescent="0.25">
      <c r="B2876" s="290"/>
      <c r="C2876" s="290"/>
      <c r="D2876" s="290"/>
      <c r="E2876" s="290"/>
    </row>
    <row r="2877" spans="2:5" x14ac:dyDescent="0.25">
      <c r="B2877" s="290"/>
      <c r="C2877" s="290"/>
      <c r="D2877" s="290"/>
      <c r="E2877" s="290"/>
    </row>
    <row r="2878" spans="2:5" x14ac:dyDescent="0.25">
      <c r="B2878" s="290"/>
      <c r="C2878" s="290"/>
      <c r="D2878" s="290"/>
      <c r="E2878" s="290"/>
    </row>
    <row r="2879" spans="2:5" x14ac:dyDescent="0.25">
      <c r="B2879" s="290"/>
      <c r="C2879" s="290"/>
      <c r="D2879" s="290"/>
      <c r="E2879" s="290"/>
    </row>
    <row r="2880" spans="2:5" x14ac:dyDescent="0.25">
      <c r="B2880" s="290"/>
      <c r="C2880" s="290"/>
      <c r="D2880" s="290"/>
      <c r="E2880" s="290"/>
    </row>
    <row r="2881" spans="2:5" x14ac:dyDescent="0.25">
      <c r="B2881" s="290"/>
      <c r="C2881" s="290"/>
      <c r="D2881" s="290"/>
      <c r="E2881" s="290"/>
    </row>
    <row r="2882" spans="2:5" x14ac:dyDescent="0.25">
      <c r="B2882" s="290"/>
      <c r="C2882" s="290"/>
      <c r="D2882" s="290"/>
      <c r="E2882" s="290"/>
    </row>
    <row r="2883" spans="2:5" x14ac:dyDescent="0.25">
      <c r="B2883" s="290"/>
      <c r="C2883" s="290"/>
      <c r="D2883" s="290"/>
      <c r="E2883" s="290"/>
    </row>
    <row r="2884" spans="2:5" x14ac:dyDescent="0.25">
      <c r="B2884" s="290"/>
      <c r="C2884" s="290"/>
      <c r="D2884" s="290"/>
      <c r="E2884" s="290"/>
    </row>
    <row r="2885" spans="2:5" x14ac:dyDescent="0.25">
      <c r="B2885" s="290"/>
      <c r="C2885" s="290"/>
      <c r="D2885" s="290"/>
      <c r="E2885" s="290"/>
    </row>
    <row r="2886" spans="2:5" x14ac:dyDescent="0.25">
      <c r="B2886" s="290"/>
      <c r="C2886" s="290"/>
      <c r="D2886" s="290"/>
      <c r="E2886" s="290"/>
    </row>
    <row r="2887" spans="2:5" x14ac:dyDescent="0.25">
      <c r="B2887" s="290"/>
      <c r="C2887" s="290"/>
      <c r="D2887" s="290"/>
      <c r="E2887" s="290"/>
    </row>
    <row r="2888" spans="2:5" x14ac:dyDescent="0.25">
      <c r="B2888" s="290"/>
      <c r="C2888" s="290"/>
      <c r="D2888" s="290"/>
      <c r="E2888" s="290"/>
    </row>
    <row r="2889" spans="2:5" x14ac:dyDescent="0.25">
      <c r="B2889" s="290"/>
      <c r="C2889" s="290"/>
      <c r="D2889" s="290"/>
      <c r="E2889" s="290"/>
    </row>
    <row r="2890" spans="2:5" x14ac:dyDescent="0.25">
      <c r="B2890" s="290"/>
      <c r="C2890" s="290"/>
      <c r="D2890" s="290"/>
      <c r="E2890" s="290"/>
    </row>
    <row r="2891" spans="2:5" x14ac:dyDescent="0.25">
      <c r="B2891" s="290"/>
      <c r="C2891" s="290"/>
      <c r="D2891" s="290"/>
      <c r="E2891" s="290"/>
    </row>
    <row r="2892" spans="2:5" x14ac:dyDescent="0.25">
      <c r="B2892" s="290"/>
      <c r="C2892" s="290"/>
      <c r="D2892" s="290"/>
      <c r="E2892" s="290"/>
    </row>
    <row r="2893" spans="2:5" x14ac:dyDescent="0.25">
      <c r="B2893" s="290"/>
      <c r="C2893" s="290"/>
      <c r="D2893" s="290"/>
      <c r="E2893" s="290"/>
    </row>
    <row r="2894" spans="2:5" x14ac:dyDescent="0.25">
      <c r="B2894" s="290"/>
      <c r="C2894" s="290"/>
      <c r="D2894" s="290"/>
      <c r="E2894" s="290"/>
    </row>
    <row r="2895" spans="2:5" x14ac:dyDescent="0.25">
      <c r="B2895" s="290"/>
      <c r="C2895" s="290"/>
      <c r="D2895" s="290"/>
      <c r="E2895" s="290"/>
    </row>
    <row r="2896" spans="2:5" x14ac:dyDescent="0.25">
      <c r="B2896" s="290"/>
      <c r="C2896" s="290"/>
      <c r="D2896" s="290"/>
      <c r="E2896" s="290"/>
    </row>
    <row r="2897" spans="2:5" x14ac:dyDescent="0.25">
      <c r="B2897" s="290"/>
      <c r="C2897" s="290"/>
      <c r="D2897" s="290"/>
      <c r="E2897" s="290"/>
    </row>
    <row r="2898" spans="2:5" x14ac:dyDescent="0.25">
      <c r="B2898" s="290"/>
      <c r="C2898" s="290"/>
      <c r="D2898" s="290"/>
      <c r="E2898" s="290"/>
    </row>
    <row r="2899" spans="2:5" x14ac:dyDescent="0.25">
      <c r="B2899" s="290"/>
      <c r="C2899" s="290"/>
      <c r="D2899" s="290"/>
      <c r="E2899" s="290"/>
    </row>
    <row r="2900" spans="2:5" x14ac:dyDescent="0.25">
      <c r="B2900" s="290"/>
      <c r="C2900" s="290"/>
      <c r="D2900" s="290"/>
      <c r="E2900" s="290"/>
    </row>
    <row r="2901" spans="2:5" x14ac:dyDescent="0.25">
      <c r="B2901" s="290"/>
      <c r="C2901" s="290"/>
      <c r="D2901" s="290"/>
      <c r="E2901" s="290"/>
    </row>
    <row r="2902" spans="2:5" x14ac:dyDescent="0.25">
      <c r="B2902" s="290"/>
      <c r="C2902" s="290"/>
      <c r="D2902" s="290"/>
      <c r="E2902" s="290"/>
    </row>
    <row r="2903" spans="2:5" x14ac:dyDescent="0.25">
      <c r="B2903" s="290"/>
      <c r="C2903" s="290"/>
      <c r="D2903" s="290"/>
      <c r="E2903" s="290"/>
    </row>
    <row r="2904" spans="2:5" x14ac:dyDescent="0.25">
      <c r="B2904" s="290"/>
      <c r="C2904" s="290"/>
      <c r="D2904" s="290"/>
      <c r="E2904" s="290"/>
    </row>
    <row r="2905" spans="2:5" x14ac:dyDescent="0.25">
      <c r="B2905" s="290"/>
      <c r="C2905" s="290"/>
      <c r="D2905" s="290"/>
      <c r="E2905" s="290"/>
    </row>
    <row r="2906" spans="2:5" x14ac:dyDescent="0.25">
      <c r="B2906" s="290"/>
      <c r="C2906" s="290"/>
      <c r="D2906" s="290"/>
      <c r="E2906" s="290"/>
    </row>
    <row r="2907" spans="2:5" x14ac:dyDescent="0.25">
      <c r="B2907" s="290"/>
      <c r="C2907" s="290"/>
      <c r="D2907" s="290"/>
      <c r="E2907" s="290"/>
    </row>
    <row r="2908" spans="2:5" x14ac:dyDescent="0.25">
      <c r="B2908" s="290"/>
      <c r="C2908" s="290"/>
      <c r="D2908" s="290"/>
      <c r="E2908" s="290"/>
    </row>
    <row r="2909" spans="2:5" x14ac:dyDescent="0.25">
      <c r="B2909" s="290"/>
      <c r="C2909" s="290"/>
      <c r="D2909" s="290"/>
      <c r="E2909" s="290"/>
    </row>
    <row r="2910" spans="2:5" x14ac:dyDescent="0.25">
      <c r="B2910" s="290"/>
      <c r="C2910" s="290"/>
      <c r="D2910" s="290"/>
      <c r="E2910" s="290"/>
    </row>
    <row r="2911" spans="2:5" x14ac:dyDescent="0.25">
      <c r="B2911" s="290"/>
      <c r="C2911" s="290"/>
      <c r="D2911" s="290"/>
      <c r="E2911" s="290"/>
    </row>
    <row r="2912" spans="2:5" x14ac:dyDescent="0.25">
      <c r="B2912" s="290"/>
      <c r="C2912" s="290"/>
      <c r="D2912" s="290"/>
      <c r="E2912" s="290"/>
    </row>
    <row r="2913" spans="2:5" x14ac:dyDescent="0.25">
      <c r="B2913" s="290"/>
      <c r="C2913" s="290"/>
      <c r="D2913" s="290"/>
      <c r="E2913" s="290"/>
    </row>
    <row r="2914" spans="2:5" x14ac:dyDescent="0.25">
      <c r="B2914" s="290"/>
      <c r="C2914" s="290"/>
      <c r="D2914" s="290"/>
      <c r="E2914" s="290"/>
    </row>
    <row r="2915" spans="2:5" x14ac:dyDescent="0.25">
      <c r="B2915" s="290"/>
      <c r="C2915" s="290"/>
      <c r="D2915" s="290"/>
      <c r="E2915" s="290"/>
    </row>
    <row r="2916" spans="2:5" x14ac:dyDescent="0.25">
      <c r="B2916" s="290"/>
      <c r="C2916" s="290"/>
      <c r="D2916" s="290"/>
      <c r="E2916" s="290"/>
    </row>
    <row r="2917" spans="2:5" x14ac:dyDescent="0.25">
      <c r="B2917" s="290"/>
      <c r="C2917" s="290"/>
      <c r="D2917" s="290"/>
      <c r="E2917" s="290"/>
    </row>
    <row r="2918" spans="2:5" x14ac:dyDescent="0.25">
      <c r="B2918" s="290"/>
      <c r="C2918" s="290"/>
      <c r="D2918" s="290"/>
      <c r="E2918" s="290"/>
    </row>
    <row r="2919" spans="2:5" x14ac:dyDescent="0.25">
      <c r="B2919" s="290"/>
      <c r="C2919" s="290"/>
      <c r="D2919" s="290"/>
      <c r="E2919" s="290"/>
    </row>
    <row r="2920" spans="2:5" x14ac:dyDescent="0.25">
      <c r="B2920" s="290"/>
      <c r="C2920" s="290"/>
      <c r="D2920" s="290"/>
      <c r="E2920" s="290"/>
    </row>
    <row r="2921" spans="2:5" x14ac:dyDescent="0.25">
      <c r="B2921" s="290"/>
      <c r="C2921" s="290"/>
      <c r="D2921" s="290"/>
      <c r="E2921" s="290"/>
    </row>
    <row r="2922" spans="2:5" x14ac:dyDescent="0.25">
      <c r="B2922" s="290"/>
      <c r="C2922" s="290"/>
      <c r="D2922" s="290"/>
      <c r="E2922" s="290"/>
    </row>
    <row r="2923" spans="2:5" x14ac:dyDescent="0.25">
      <c r="B2923" s="290"/>
      <c r="C2923" s="290"/>
      <c r="D2923" s="290"/>
      <c r="E2923" s="290"/>
    </row>
    <row r="2924" spans="2:5" x14ac:dyDescent="0.25">
      <c r="B2924" s="290"/>
      <c r="C2924" s="290"/>
      <c r="D2924" s="290"/>
      <c r="E2924" s="290"/>
    </row>
    <row r="2925" spans="2:5" x14ac:dyDescent="0.25">
      <c r="B2925" s="290"/>
      <c r="C2925" s="290"/>
      <c r="D2925" s="290"/>
      <c r="E2925" s="290"/>
    </row>
    <row r="2926" spans="2:5" x14ac:dyDescent="0.25">
      <c r="B2926" s="290"/>
      <c r="C2926" s="290"/>
      <c r="D2926" s="290"/>
      <c r="E2926" s="290"/>
    </row>
    <row r="2927" spans="2:5" x14ac:dyDescent="0.25">
      <c r="B2927" s="290"/>
      <c r="C2927" s="290"/>
      <c r="D2927" s="290"/>
      <c r="E2927" s="290"/>
    </row>
    <row r="2928" spans="2:5" x14ac:dyDescent="0.25">
      <c r="B2928" s="290"/>
      <c r="C2928" s="290"/>
      <c r="D2928" s="290"/>
      <c r="E2928" s="290"/>
    </row>
    <row r="2929" spans="2:5" x14ac:dyDescent="0.25">
      <c r="B2929" s="290"/>
      <c r="C2929" s="290"/>
      <c r="D2929" s="290"/>
      <c r="E2929" s="290"/>
    </row>
    <row r="2930" spans="2:5" x14ac:dyDescent="0.25">
      <c r="B2930" s="290"/>
      <c r="C2930" s="290"/>
      <c r="D2930" s="290"/>
      <c r="E2930" s="290"/>
    </row>
    <row r="2931" spans="2:5" x14ac:dyDescent="0.25">
      <c r="B2931" s="290"/>
      <c r="C2931" s="290"/>
      <c r="D2931" s="290"/>
      <c r="E2931" s="290"/>
    </row>
    <row r="2932" spans="2:5" x14ac:dyDescent="0.25">
      <c r="B2932" s="290"/>
      <c r="C2932" s="290"/>
      <c r="D2932" s="290"/>
      <c r="E2932" s="290"/>
    </row>
    <row r="2933" spans="2:5" x14ac:dyDescent="0.25">
      <c r="B2933" s="290"/>
      <c r="C2933" s="290"/>
      <c r="D2933" s="290"/>
      <c r="E2933" s="290"/>
    </row>
    <row r="2934" spans="2:5" x14ac:dyDescent="0.25">
      <c r="B2934" s="290"/>
      <c r="C2934" s="290"/>
      <c r="D2934" s="290"/>
      <c r="E2934" s="290"/>
    </row>
    <row r="2935" spans="2:5" x14ac:dyDescent="0.25">
      <c r="B2935" s="290"/>
      <c r="C2935" s="290"/>
      <c r="D2935" s="290"/>
      <c r="E2935" s="290"/>
    </row>
    <row r="2936" spans="2:5" x14ac:dyDescent="0.25">
      <c r="B2936" s="290"/>
      <c r="C2936" s="290"/>
      <c r="D2936" s="290"/>
      <c r="E2936" s="290"/>
    </row>
    <row r="2937" spans="2:5" x14ac:dyDescent="0.25">
      <c r="B2937" s="290"/>
      <c r="C2937" s="290"/>
      <c r="D2937" s="290"/>
      <c r="E2937" s="290"/>
    </row>
    <row r="2938" spans="2:5" x14ac:dyDescent="0.25">
      <c r="B2938" s="290"/>
      <c r="C2938" s="290"/>
      <c r="D2938" s="290"/>
      <c r="E2938" s="290"/>
    </row>
    <row r="2939" spans="2:5" x14ac:dyDescent="0.25">
      <c r="B2939" s="290"/>
      <c r="C2939" s="290"/>
      <c r="D2939" s="290"/>
      <c r="E2939" s="290"/>
    </row>
    <row r="2940" spans="2:5" x14ac:dyDescent="0.25">
      <c r="B2940" s="290"/>
      <c r="C2940" s="290"/>
      <c r="D2940" s="290"/>
      <c r="E2940" s="290"/>
    </row>
    <row r="2941" spans="2:5" x14ac:dyDescent="0.25">
      <c r="B2941" s="290"/>
      <c r="C2941" s="290"/>
      <c r="D2941" s="290"/>
      <c r="E2941" s="290"/>
    </row>
    <row r="2942" spans="2:5" x14ac:dyDescent="0.25">
      <c r="B2942" s="290"/>
      <c r="C2942" s="290"/>
      <c r="D2942" s="290"/>
      <c r="E2942" s="290"/>
    </row>
    <row r="2943" spans="2:5" x14ac:dyDescent="0.25">
      <c r="B2943" s="290"/>
      <c r="C2943" s="290"/>
      <c r="D2943" s="290"/>
      <c r="E2943" s="290"/>
    </row>
    <row r="2944" spans="2:5" x14ac:dyDescent="0.25">
      <c r="B2944" s="290"/>
      <c r="C2944" s="290"/>
      <c r="D2944" s="290"/>
      <c r="E2944" s="290"/>
    </row>
    <row r="2945" spans="2:5" x14ac:dyDescent="0.25">
      <c r="B2945" s="290"/>
      <c r="C2945" s="290"/>
      <c r="D2945" s="290"/>
      <c r="E2945" s="290"/>
    </row>
    <row r="2946" spans="2:5" x14ac:dyDescent="0.25">
      <c r="B2946" s="290"/>
      <c r="C2946" s="290"/>
      <c r="D2946" s="290"/>
      <c r="E2946" s="290"/>
    </row>
    <row r="2947" spans="2:5" x14ac:dyDescent="0.25">
      <c r="B2947" s="290"/>
      <c r="C2947" s="290"/>
      <c r="D2947" s="290"/>
      <c r="E2947" s="290"/>
    </row>
    <row r="2948" spans="2:5" x14ac:dyDescent="0.25">
      <c r="B2948" s="290"/>
      <c r="C2948" s="290"/>
      <c r="D2948" s="290"/>
      <c r="E2948" s="290"/>
    </row>
    <row r="2949" spans="2:5" x14ac:dyDescent="0.25">
      <c r="B2949" s="290"/>
      <c r="C2949" s="290"/>
      <c r="D2949" s="290"/>
      <c r="E2949" s="290"/>
    </row>
    <row r="2950" spans="2:5" x14ac:dyDescent="0.25">
      <c r="B2950" s="290"/>
      <c r="C2950" s="290"/>
      <c r="D2950" s="290"/>
      <c r="E2950" s="290"/>
    </row>
    <row r="2951" spans="2:5" x14ac:dyDescent="0.25">
      <c r="B2951" s="290"/>
      <c r="C2951" s="290"/>
      <c r="D2951" s="290"/>
      <c r="E2951" s="290"/>
    </row>
    <row r="2952" spans="2:5" x14ac:dyDescent="0.25">
      <c r="B2952" s="290"/>
      <c r="C2952" s="290"/>
      <c r="D2952" s="290"/>
      <c r="E2952" s="290"/>
    </row>
    <row r="2953" spans="2:5" x14ac:dyDescent="0.25">
      <c r="B2953" s="290"/>
      <c r="C2953" s="290"/>
      <c r="D2953" s="290"/>
      <c r="E2953" s="290"/>
    </row>
    <row r="2954" spans="2:5" x14ac:dyDescent="0.25">
      <c r="B2954" s="290"/>
      <c r="C2954" s="290"/>
      <c r="D2954" s="290"/>
      <c r="E2954" s="290"/>
    </row>
    <row r="2955" spans="2:5" x14ac:dyDescent="0.25">
      <c r="B2955" s="290"/>
      <c r="C2955" s="290"/>
      <c r="D2955" s="290"/>
      <c r="E2955" s="290"/>
    </row>
    <row r="2956" spans="2:5" x14ac:dyDescent="0.25">
      <c r="B2956" s="290"/>
      <c r="C2956" s="290"/>
      <c r="D2956" s="290"/>
      <c r="E2956" s="290"/>
    </row>
    <row r="2957" spans="2:5" x14ac:dyDescent="0.25">
      <c r="B2957" s="290"/>
      <c r="C2957" s="290"/>
      <c r="D2957" s="290"/>
      <c r="E2957" s="290"/>
    </row>
    <row r="2958" spans="2:5" x14ac:dyDescent="0.25">
      <c r="B2958" s="290"/>
      <c r="C2958" s="290"/>
      <c r="D2958" s="290"/>
      <c r="E2958" s="290"/>
    </row>
    <row r="2959" spans="2:5" x14ac:dyDescent="0.25">
      <c r="B2959" s="290"/>
      <c r="C2959" s="290"/>
      <c r="D2959" s="290"/>
      <c r="E2959" s="290"/>
    </row>
    <row r="2960" spans="2:5" x14ac:dyDescent="0.25">
      <c r="B2960" s="290"/>
      <c r="C2960" s="290"/>
      <c r="D2960" s="290"/>
      <c r="E2960" s="290"/>
    </row>
    <row r="2961" spans="2:5" x14ac:dyDescent="0.25">
      <c r="B2961" s="290"/>
      <c r="C2961" s="290"/>
      <c r="D2961" s="290"/>
      <c r="E2961" s="290"/>
    </row>
    <row r="2962" spans="2:5" x14ac:dyDescent="0.25">
      <c r="B2962" s="290"/>
      <c r="C2962" s="290"/>
      <c r="D2962" s="290"/>
      <c r="E2962" s="290"/>
    </row>
    <row r="2963" spans="2:5" x14ac:dyDescent="0.25">
      <c r="B2963" s="290"/>
      <c r="C2963" s="290"/>
      <c r="D2963" s="290"/>
      <c r="E2963" s="290"/>
    </row>
    <row r="2964" spans="2:5" x14ac:dyDescent="0.25">
      <c r="B2964" s="290"/>
      <c r="C2964" s="290"/>
      <c r="D2964" s="290"/>
      <c r="E2964" s="290"/>
    </row>
    <row r="2965" spans="2:5" x14ac:dyDescent="0.25">
      <c r="B2965" s="290"/>
      <c r="C2965" s="290"/>
      <c r="D2965" s="290"/>
      <c r="E2965" s="290"/>
    </row>
    <row r="2966" spans="2:5" x14ac:dyDescent="0.25">
      <c r="B2966" s="290"/>
      <c r="C2966" s="290"/>
      <c r="D2966" s="290"/>
      <c r="E2966" s="290"/>
    </row>
    <row r="2967" spans="2:5" x14ac:dyDescent="0.25">
      <c r="B2967" s="290"/>
      <c r="C2967" s="290"/>
      <c r="D2967" s="290"/>
      <c r="E2967" s="290"/>
    </row>
    <row r="2968" spans="2:5" x14ac:dyDescent="0.25">
      <c r="B2968" s="290"/>
      <c r="C2968" s="290"/>
      <c r="D2968" s="290"/>
      <c r="E2968" s="290"/>
    </row>
    <row r="2969" spans="2:5" x14ac:dyDescent="0.25">
      <c r="B2969" s="290"/>
      <c r="C2969" s="290"/>
      <c r="D2969" s="290"/>
      <c r="E2969" s="290"/>
    </row>
    <row r="2970" spans="2:5" x14ac:dyDescent="0.25">
      <c r="B2970" s="290"/>
      <c r="C2970" s="290"/>
      <c r="D2970" s="290"/>
      <c r="E2970" s="290"/>
    </row>
    <row r="2971" spans="2:5" x14ac:dyDescent="0.25">
      <c r="B2971" s="290"/>
      <c r="C2971" s="290"/>
      <c r="D2971" s="290"/>
      <c r="E2971" s="290"/>
    </row>
    <row r="2972" spans="2:5" x14ac:dyDescent="0.25">
      <c r="B2972" s="290"/>
      <c r="C2972" s="290"/>
      <c r="D2972" s="290"/>
      <c r="E2972" s="290"/>
    </row>
    <row r="2973" spans="2:5" x14ac:dyDescent="0.25">
      <c r="B2973" s="290"/>
      <c r="C2973" s="290"/>
      <c r="D2973" s="290"/>
      <c r="E2973" s="290"/>
    </row>
    <row r="2974" spans="2:5" x14ac:dyDescent="0.25">
      <c r="B2974" s="290"/>
      <c r="C2974" s="290"/>
      <c r="D2974" s="290"/>
      <c r="E2974" s="290"/>
    </row>
    <row r="2975" spans="2:5" x14ac:dyDescent="0.25">
      <c r="B2975" s="290"/>
      <c r="C2975" s="290"/>
      <c r="D2975" s="290"/>
      <c r="E2975" s="290"/>
    </row>
    <row r="2976" spans="2:5" x14ac:dyDescent="0.25">
      <c r="B2976" s="290"/>
      <c r="C2976" s="290"/>
      <c r="D2976" s="290"/>
      <c r="E2976" s="290"/>
    </row>
    <row r="2977" spans="2:5" x14ac:dyDescent="0.25">
      <c r="B2977" s="290"/>
      <c r="C2977" s="290"/>
      <c r="D2977" s="290"/>
      <c r="E2977" s="290"/>
    </row>
    <row r="2978" spans="2:5" x14ac:dyDescent="0.25">
      <c r="B2978" s="290"/>
      <c r="C2978" s="290"/>
      <c r="D2978" s="290"/>
      <c r="E2978" s="290"/>
    </row>
    <row r="2979" spans="2:5" x14ac:dyDescent="0.25">
      <c r="B2979" s="290"/>
      <c r="C2979" s="290"/>
      <c r="D2979" s="290"/>
      <c r="E2979" s="290"/>
    </row>
    <row r="2980" spans="2:5" x14ac:dyDescent="0.25">
      <c r="B2980" s="290"/>
      <c r="C2980" s="290"/>
      <c r="D2980" s="290"/>
      <c r="E2980" s="290"/>
    </row>
    <row r="2981" spans="2:5" x14ac:dyDescent="0.25">
      <c r="B2981" s="290"/>
      <c r="C2981" s="290"/>
      <c r="D2981" s="290"/>
      <c r="E2981" s="290"/>
    </row>
    <row r="2982" spans="2:5" x14ac:dyDescent="0.25">
      <c r="B2982" s="290"/>
      <c r="C2982" s="290"/>
      <c r="D2982" s="290"/>
      <c r="E2982" s="290"/>
    </row>
    <row r="2983" spans="2:5" x14ac:dyDescent="0.25">
      <c r="B2983" s="290"/>
      <c r="C2983" s="290"/>
      <c r="D2983" s="290"/>
      <c r="E2983" s="290"/>
    </row>
    <row r="2984" spans="2:5" x14ac:dyDescent="0.25">
      <c r="B2984" s="290"/>
      <c r="C2984" s="290"/>
      <c r="D2984" s="290"/>
      <c r="E2984" s="290"/>
    </row>
    <row r="2985" spans="2:5" x14ac:dyDescent="0.25">
      <c r="B2985" s="290"/>
      <c r="C2985" s="290"/>
      <c r="D2985" s="290"/>
      <c r="E2985" s="290"/>
    </row>
    <row r="2986" spans="2:5" x14ac:dyDescent="0.25">
      <c r="B2986" s="290"/>
      <c r="C2986" s="290"/>
      <c r="D2986" s="290"/>
      <c r="E2986" s="290"/>
    </row>
    <row r="2987" spans="2:5" x14ac:dyDescent="0.25">
      <c r="B2987" s="290"/>
      <c r="C2987" s="290"/>
      <c r="D2987" s="290"/>
      <c r="E2987" s="290"/>
    </row>
    <row r="2988" spans="2:5" x14ac:dyDescent="0.25">
      <c r="B2988" s="290"/>
      <c r="C2988" s="290"/>
      <c r="D2988" s="290"/>
      <c r="E2988" s="290"/>
    </row>
    <row r="2989" spans="2:5" x14ac:dyDescent="0.25">
      <c r="B2989" s="290"/>
      <c r="C2989" s="290"/>
      <c r="D2989" s="290"/>
      <c r="E2989" s="290"/>
    </row>
    <row r="2990" spans="2:5" x14ac:dyDescent="0.25">
      <c r="B2990" s="290"/>
      <c r="C2990" s="290"/>
      <c r="D2990" s="290"/>
      <c r="E2990" s="290"/>
    </row>
    <row r="2991" spans="2:5" x14ac:dyDescent="0.25">
      <c r="B2991" s="290"/>
      <c r="C2991" s="290"/>
      <c r="D2991" s="290"/>
      <c r="E2991" s="290"/>
    </row>
    <row r="2992" spans="2:5" x14ac:dyDescent="0.25">
      <c r="B2992" s="290"/>
      <c r="C2992" s="290"/>
      <c r="D2992" s="290"/>
      <c r="E2992" s="290"/>
    </row>
    <row r="2993" spans="2:5" x14ac:dyDescent="0.25">
      <c r="B2993" s="290"/>
      <c r="C2993" s="290"/>
      <c r="D2993" s="290"/>
      <c r="E2993" s="290"/>
    </row>
    <row r="2994" spans="2:5" x14ac:dyDescent="0.25">
      <c r="B2994" s="290"/>
      <c r="C2994" s="290"/>
      <c r="D2994" s="290"/>
      <c r="E2994" s="290"/>
    </row>
    <row r="2995" spans="2:5" x14ac:dyDescent="0.25">
      <c r="B2995" s="290"/>
      <c r="C2995" s="290"/>
      <c r="D2995" s="290"/>
      <c r="E2995" s="290"/>
    </row>
    <row r="2996" spans="2:5" x14ac:dyDescent="0.25">
      <c r="B2996" s="290"/>
      <c r="C2996" s="290"/>
      <c r="D2996" s="290"/>
      <c r="E2996" s="290"/>
    </row>
    <row r="2997" spans="2:5" x14ac:dyDescent="0.25">
      <c r="B2997" s="290"/>
      <c r="C2997" s="290"/>
      <c r="D2997" s="290"/>
      <c r="E2997" s="290"/>
    </row>
    <row r="2998" spans="2:5" x14ac:dyDescent="0.25">
      <c r="B2998" s="290"/>
      <c r="C2998" s="290"/>
      <c r="D2998" s="290"/>
      <c r="E2998" s="290"/>
    </row>
    <row r="2999" spans="2:5" x14ac:dyDescent="0.25">
      <c r="B2999" s="290"/>
      <c r="C2999" s="290"/>
      <c r="D2999" s="290"/>
      <c r="E2999" s="290"/>
    </row>
    <row r="3000" spans="2:5" x14ac:dyDescent="0.25">
      <c r="B3000" s="290"/>
      <c r="C3000" s="290"/>
      <c r="D3000" s="290"/>
      <c r="E3000" s="290"/>
    </row>
    <row r="3001" spans="2:5" x14ac:dyDescent="0.25">
      <c r="B3001" s="290"/>
      <c r="C3001" s="290"/>
      <c r="D3001" s="290"/>
      <c r="E3001" s="290"/>
    </row>
    <row r="3002" spans="2:5" x14ac:dyDescent="0.25">
      <c r="B3002" s="290"/>
      <c r="C3002" s="290"/>
      <c r="D3002" s="290"/>
      <c r="E3002" s="290"/>
    </row>
    <row r="3003" spans="2:5" x14ac:dyDescent="0.25">
      <c r="B3003" s="290"/>
      <c r="C3003" s="290"/>
      <c r="D3003" s="290"/>
      <c r="E3003" s="290"/>
    </row>
    <row r="3004" spans="2:5" x14ac:dyDescent="0.25">
      <c r="B3004" s="290"/>
      <c r="C3004" s="290"/>
      <c r="D3004" s="290"/>
      <c r="E3004" s="290"/>
    </row>
    <row r="3005" spans="2:5" x14ac:dyDescent="0.25">
      <c r="B3005" s="290"/>
      <c r="C3005" s="290"/>
      <c r="D3005" s="290"/>
      <c r="E3005" s="290"/>
    </row>
    <row r="3006" spans="2:5" x14ac:dyDescent="0.25">
      <c r="B3006" s="290"/>
      <c r="C3006" s="290"/>
      <c r="D3006" s="290"/>
      <c r="E3006" s="290"/>
    </row>
    <row r="3007" spans="2:5" x14ac:dyDescent="0.25">
      <c r="B3007" s="290"/>
      <c r="C3007" s="290"/>
      <c r="D3007" s="290"/>
      <c r="E3007" s="290"/>
    </row>
    <row r="3008" spans="2:5" x14ac:dyDescent="0.25">
      <c r="B3008" s="290"/>
      <c r="C3008" s="290"/>
      <c r="D3008" s="290"/>
      <c r="E3008" s="290"/>
    </row>
    <row r="3009" spans="2:5" x14ac:dyDescent="0.25">
      <c r="B3009" s="290"/>
      <c r="C3009" s="290"/>
      <c r="D3009" s="290"/>
      <c r="E3009" s="290"/>
    </row>
    <row r="3010" spans="2:5" x14ac:dyDescent="0.25">
      <c r="B3010" s="290"/>
      <c r="C3010" s="290"/>
      <c r="D3010" s="290"/>
      <c r="E3010" s="290"/>
    </row>
    <row r="3011" spans="2:5" x14ac:dyDescent="0.25">
      <c r="B3011" s="290"/>
      <c r="C3011" s="290"/>
      <c r="D3011" s="290"/>
      <c r="E3011" s="290"/>
    </row>
    <row r="3012" spans="2:5" x14ac:dyDescent="0.25">
      <c r="B3012" s="290"/>
      <c r="C3012" s="290"/>
      <c r="D3012" s="290"/>
      <c r="E3012" s="290"/>
    </row>
    <row r="3013" spans="2:5" x14ac:dyDescent="0.25">
      <c r="B3013" s="290"/>
      <c r="C3013" s="290"/>
      <c r="D3013" s="290"/>
      <c r="E3013" s="290"/>
    </row>
    <row r="3014" spans="2:5" x14ac:dyDescent="0.25">
      <c r="B3014" s="290"/>
      <c r="C3014" s="290"/>
      <c r="D3014" s="290"/>
      <c r="E3014" s="290"/>
    </row>
    <row r="3015" spans="2:5" x14ac:dyDescent="0.25">
      <c r="B3015" s="290"/>
      <c r="C3015" s="290"/>
      <c r="D3015" s="290"/>
      <c r="E3015" s="290"/>
    </row>
    <row r="3016" spans="2:5" x14ac:dyDescent="0.25">
      <c r="B3016" s="290"/>
      <c r="C3016" s="290"/>
      <c r="D3016" s="290"/>
      <c r="E3016" s="290"/>
    </row>
    <row r="3017" spans="2:5" x14ac:dyDescent="0.25">
      <c r="B3017" s="290"/>
      <c r="C3017" s="290"/>
      <c r="D3017" s="290"/>
      <c r="E3017" s="290"/>
    </row>
    <row r="3018" spans="2:5" x14ac:dyDescent="0.25">
      <c r="B3018" s="290"/>
      <c r="C3018" s="290"/>
      <c r="D3018" s="290"/>
      <c r="E3018" s="290"/>
    </row>
    <row r="3019" spans="2:5" x14ac:dyDescent="0.25">
      <c r="B3019" s="290"/>
      <c r="C3019" s="290"/>
      <c r="D3019" s="290"/>
      <c r="E3019" s="290"/>
    </row>
    <row r="3020" spans="2:5" x14ac:dyDescent="0.25">
      <c r="B3020" s="290"/>
      <c r="C3020" s="290"/>
      <c r="D3020" s="290"/>
      <c r="E3020" s="290"/>
    </row>
    <row r="3021" spans="2:5" x14ac:dyDescent="0.25">
      <c r="B3021" s="290"/>
      <c r="C3021" s="290"/>
      <c r="D3021" s="290"/>
      <c r="E3021" s="290"/>
    </row>
    <row r="3022" spans="2:5" x14ac:dyDescent="0.25">
      <c r="B3022" s="290"/>
      <c r="C3022" s="290"/>
      <c r="D3022" s="290"/>
      <c r="E3022" s="290"/>
    </row>
    <row r="3023" spans="2:5" x14ac:dyDescent="0.25">
      <c r="B3023" s="290"/>
      <c r="C3023" s="290"/>
      <c r="D3023" s="290"/>
      <c r="E3023" s="290"/>
    </row>
    <row r="3024" spans="2:5" x14ac:dyDescent="0.25">
      <c r="B3024" s="290"/>
      <c r="C3024" s="290"/>
      <c r="D3024" s="290"/>
      <c r="E3024" s="290"/>
    </row>
    <row r="3025" spans="2:5" x14ac:dyDescent="0.25">
      <c r="B3025" s="290"/>
      <c r="C3025" s="290"/>
      <c r="D3025" s="290"/>
      <c r="E3025" s="290"/>
    </row>
    <row r="3026" spans="2:5" x14ac:dyDescent="0.25">
      <c r="B3026" s="290"/>
      <c r="C3026" s="290"/>
      <c r="D3026" s="290"/>
      <c r="E3026" s="290"/>
    </row>
    <row r="3027" spans="2:5" x14ac:dyDescent="0.25">
      <c r="B3027" s="290"/>
      <c r="C3027" s="290"/>
      <c r="D3027" s="290"/>
      <c r="E3027" s="290"/>
    </row>
    <row r="3028" spans="2:5" x14ac:dyDescent="0.25">
      <c r="B3028" s="290"/>
      <c r="C3028" s="290"/>
      <c r="D3028" s="290"/>
      <c r="E3028" s="290"/>
    </row>
    <row r="3029" spans="2:5" x14ac:dyDescent="0.25">
      <c r="B3029" s="290"/>
      <c r="C3029" s="290"/>
      <c r="D3029" s="290"/>
      <c r="E3029" s="290"/>
    </row>
    <row r="3030" spans="2:5" x14ac:dyDescent="0.25">
      <c r="B3030" s="290"/>
      <c r="C3030" s="290"/>
      <c r="D3030" s="290"/>
      <c r="E3030" s="290"/>
    </row>
    <row r="3031" spans="2:5" x14ac:dyDescent="0.25">
      <c r="B3031" s="290"/>
      <c r="C3031" s="290"/>
      <c r="D3031" s="290"/>
      <c r="E3031" s="290"/>
    </row>
    <row r="3032" spans="2:5" x14ac:dyDescent="0.25">
      <c r="B3032" s="290"/>
      <c r="C3032" s="290"/>
      <c r="D3032" s="290"/>
      <c r="E3032" s="290"/>
    </row>
    <row r="3033" spans="2:5" x14ac:dyDescent="0.25">
      <c r="B3033" s="290"/>
      <c r="C3033" s="290"/>
      <c r="D3033" s="290"/>
      <c r="E3033" s="290"/>
    </row>
    <row r="3034" spans="2:5" x14ac:dyDescent="0.25">
      <c r="B3034" s="290"/>
      <c r="C3034" s="290"/>
      <c r="D3034" s="290"/>
      <c r="E3034" s="290"/>
    </row>
    <row r="3035" spans="2:5" x14ac:dyDescent="0.25">
      <c r="B3035" s="290"/>
      <c r="C3035" s="290"/>
      <c r="D3035" s="290"/>
      <c r="E3035" s="290"/>
    </row>
    <row r="3036" spans="2:5" x14ac:dyDescent="0.25">
      <c r="B3036" s="290"/>
      <c r="C3036" s="290"/>
      <c r="D3036" s="290"/>
      <c r="E3036" s="290"/>
    </row>
    <row r="3037" spans="2:5" x14ac:dyDescent="0.25">
      <c r="B3037" s="290"/>
      <c r="C3037" s="290"/>
      <c r="D3037" s="290"/>
      <c r="E3037" s="290"/>
    </row>
    <row r="3038" spans="2:5" x14ac:dyDescent="0.25">
      <c r="B3038" s="290"/>
      <c r="C3038" s="290"/>
      <c r="D3038" s="290"/>
      <c r="E3038" s="290"/>
    </row>
    <row r="3039" spans="2:5" x14ac:dyDescent="0.25">
      <c r="B3039" s="290"/>
      <c r="C3039" s="290"/>
      <c r="D3039" s="290"/>
      <c r="E3039" s="290"/>
    </row>
    <row r="3040" spans="2:5" x14ac:dyDescent="0.25">
      <c r="B3040" s="290"/>
      <c r="C3040" s="290"/>
      <c r="D3040" s="290"/>
      <c r="E3040" s="290"/>
    </row>
    <row r="3041" spans="2:5" x14ac:dyDescent="0.25">
      <c r="B3041" s="290"/>
      <c r="C3041" s="290"/>
      <c r="D3041" s="290"/>
      <c r="E3041" s="290"/>
    </row>
    <row r="3042" spans="2:5" x14ac:dyDescent="0.25">
      <c r="B3042" s="290"/>
      <c r="C3042" s="290"/>
      <c r="D3042" s="290"/>
      <c r="E3042" s="290"/>
    </row>
    <row r="3043" spans="2:5" x14ac:dyDescent="0.25">
      <c r="B3043" s="290"/>
      <c r="C3043" s="290"/>
      <c r="D3043" s="290"/>
      <c r="E3043" s="290"/>
    </row>
    <row r="3044" spans="2:5" x14ac:dyDescent="0.25">
      <c r="B3044" s="290"/>
      <c r="C3044" s="290"/>
      <c r="D3044" s="290"/>
      <c r="E3044" s="290"/>
    </row>
    <row r="3045" spans="2:5" x14ac:dyDescent="0.25">
      <c r="B3045" s="290"/>
      <c r="C3045" s="290"/>
      <c r="D3045" s="290"/>
      <c r="E3045" s="290"/>
    </row>
    <row r="3046" spans="2:5" x14ac:dyDescent="0.25">
      <c r="B3046" s="290"/>
      <c r="C3046" s="290"/>
      <c r="D3046" s="290"/>
      <c r="E3046" s="290"/>
    </row>
    <row r="3047" spans="2:5" x14ac:dyDescent="0.25">
      <c r="B3047" s="290"/>
      <c r="C3047" s="290"/>
      <c r="D3047" s="290"/>
      <c r="E3047" s="290"/>
    </row>
    <row r="3048" spans="2:5" x14ac:dyDescent="0.25">
      <c r="B3048" s="290"/>
      <c r="C3048" s="290"/>
      <c r="D3048" s="290"/>
      <c r="E3048" s="290"/>
    </row>
    <row r="3049" spans="2:5" x14ac:dyDescent="0.25">
      <c r="B3049" s="290"/>
      <c r="C3049" s="290"/>
      <c r="D3049" s="290"/>
      <c r="E3049" s="290"/>
    </row>
    <row r="3050" spans="2:5" x14ac:dyDescent="0.25">
      <c r="B3050" s="290"/>
      <c r="C3050" s="290"/>
      <c r="D3050" s="290"/>
      <c r="E3050" s="290"/>
    </row>
    <row r="3051" spans="2:5" x14ac:dyDescent="0.25">
      <c r="B3051" s="290"/>
      <c r="C3051" s="290"/>
      <c r="D3051" s="290"/>
      <c r="E3051" s="290"/>
    </row>
    <row r="3052" spans="2:5" x14ac:dyDescent="0.25">
      <c r="B3052" s="290"/>
      <c r="C3052" s="290"/>
      <c r="D3052" s="290"/>
      <c r="E3052" s="290"/>
    </row>
    <row r="3053" spans="2:5" x14ac:dyDescent="0.25">
      <c r="B3053" s="290"/>
      <c r="C3053" s="290"/>
      <c r="D3053" s="290"/>
      <c r="E3053" s="290"/>
    </row>
    <row r="3054" spans="2:5" x14ac:dyDescent="0.25">
      <c r="B3054" s="290"/>
      <c r="C3054" s="290"/>
      <c r="D3054" s="290"/>
      <c r="E3054" s="290"/>
    </row>
    <row r="3055" spans="2:5" x14ac:dyDescent="0.25">
      <c r="B3055" s="290"/>
      <c r="C3055" s="290"/>
      <c r="D3055" s="290"/>
      <c r="E3055" s="290"/>
    </row>
    <row r="3056" spans="2:5" x14ac:dyDescent="0.25">
      <c r="B3056" s="290"/>
      <c r="C3056" s="290"/>
      <c r="D3056" s="290"/>
      <c r="E3056" s="290"/>
    </row>
    <row r="3057" spans="2:5" x14ac:dyDescent="0.25">
      <c r="B3057" s="290"/>
      <c r="C3057" s="290"/>
      <c r="D3057" s="290"/>
      <c r="E3057" s="290"/>
    </row>
    <row r="3058" spans="2:5" x14ac:dyDescent="0.25">
      <c r="B3058" s="290"/>
      <c r="C3058" s="290"/>
      <c r="D3058" s="290"/>
      <c r="E3058" s="290"/>
    </row>
    <row r="3059" spans="2:5" x14ac:dyDescent="0.25">
      <c r="B3059" s="290"/>
      <c r="C3059" s="290"/>
      <c r="D3059" s="290"/>
      <c r="E3059" s="290"/>
    </row>
    <row r="3060" spans="2:5" x14ac:dyDescent="0.25">
      <c r="B3060" s="290"/>
      <c r="C3060" s="290"/>
      <c r="D3060" s="290"/>
      <c r="E3060" s="290"/>
    </row>
    <row r="3061" spans="2:5" x14ac:dyDescent="0.25">
      <c r="B3061" s="290"/>
      <c r="C3061" s="290"/>
      <c r="D3061" s="290"/>
      <c r="E3061" s="290"/>
    </row>
    <row r="3062" spans="2:5" x14ac:dyDescent="0.25">
      <c r="B3062" s="290"/>
      <c r="C3062" s="290"/>
      <c r="D3062" s="290"/>
      <c r="E3062" s="290"/>
    </row>
    <row r="3063" spans="2:5" x14ac:dyDescent="0.25">
      <c r="B3063" s="290"/>
      <c r="C3063" s="290"/>
      <c r="D3063" s="290"/>
      <c r="E3063" s="290"/>
    </row>
    <row r="3064" spans="2:5" x14ac:dyDescent="0.25">
      <c r="B3064" s="290"/>
      <c r="C3064" s="290"/>
      <c r="D3064" s="290"/>
      <c r="E3064" s="290"/>
    </row>
    <row r="3065" spans="2:5" x14ac:dyDescent="0.25">
      <c r="B3065" s="290"/>
      <c r="C3065" s="290"/>
      <c r="D3065" s="290"/>
      <c r="E3065" s="290"/>
    </row>
    <row r="3066" spans="2:5" x14ac:dyDescent="0.25">
      <c r="B3066" s="290"/>
      <c r="C3066" s="290"/>
      <c r="D3066" s="290"/>
      <c r="E3066" s="290"/>
    </row>
    <row r="3067" spans="2:5" x14ac:dyDescent="0.25">
      <c r="B3067" s="290"/>
      <c r="C3067" s="290"/>
      <c r="D3067" s="290"/>
      <c r="E3067" s="290"/>
    </row>
    <row r="3068" spans="2:5" x14ac:dyDescent="0.25">
      <c r="B3068" s="290"/>
      <c r="C3068" s="290"/>
      <c r="D3068" s="290"/>
      <c r="E3068" s="290"/>
    </row>
    <row r="3069" spans="2:5" x14ac:dyDescent="0.25">
      <c r="B3069" s="290"/>
      <c r="C3069" s="290"/>
      <c r="D3069" s="290"/>
      <c r="E3069" s="290"/>
    </row>
    <row r="3070" spans="2:5" x14ac:dyDescent="0.25">
      <c r="B3070" s="290"/>
      <c r="C3070" s="290"/>
      <c r="D3070" s="290"/>
      <c r="E3070" s="290"/>
    </row>
    <row r="3071" spans="2:5" x14ac:dyDescent="0.25">
      <c r="B3071" s="290"/>
      <c r="C3071" s="290"/>
      <c r="D3071" s="290"/>
      <c r="E3071" s="290"/>
    </row>
    <row r="3072" spans="2:5" x14ac:dyDescent="0.25">
      <c r="B3072" s="290"/>
      <c r="C3072" s="290"/>
      <c r="D3072" s="290"/>
      <c r="E3072" s="290"/>
    </row>
    <row r="3073" spans="2:5" x14ac:dyDescent="0.25">
      <c r="B3073" s="290"/>
      <c r="C3073" s="290"/>
      <c r="D3073" s="290"/>
      <c r="E3073" s="290"/>
    </row>
    <row r="3074" spans="2:5" x14ac:dyDescent="0.25">
      <c r="B3074" s="290"/>
      <c r="C3074" s="290"/>
      <c r="D3074" s="290"/>
      <c r="E3074" s="290"/>
    </row>
    <row r="3075" spans="2:5" x14ac:dyDescent="0.25">
      <c r="B3075" s="290"/>
      <c r="C3075" s="290"/>
      <c r="D3075" s="290"/>
      <c r="E3075" s="290"/>
    </row>
    <row r="3076" spans="2:5" x14ac:dyDescent="0.25">
      <c r="B3076" s="290"/>
      <c r="C3076" s="290"/>
      <c r="D3076" s="290"/>
      <c r="E3076" s="290"/>
    </row>
    <row r="3077" spans="2:5" x14ac:dyDescent="0.25">
      <c r="B3077" s="290"/>
      <c r="C3077" s="290"/>
      <c r="D3077" s="290"/>
      <c r="E3077" s="290"/>
    </row>
    <row r="3078" spans="2:5" x14ac:dyDescent="0.25">
      <c r="B3078" s="290"/>
      <c r="C3078" s="290"/>
      <c r="D3078" s="290"/>
      <c r="E3078" s="290"/>
    </row>
    <row r="3079" spans="2:5" x14ac:dyDescent="0.25">
      <c r="B3079" s="290"/>
      <c r="C3079" s="290"/>
      <c r="D3079" s="290"/>
      <c r="E3079" s="290"/>
    </row>
    <row r="3080" spans="2:5" x14ac:dyDescent="0.25">
      <c r="B3080" s="290"/>
      <c r="C3080" s="290"/>
      <c r="D3080" s="290"/>
      <c r="E3080" s="290"/>
    </row>
    <row r="3081" spans="2:5" x14ac:dyDescent="0.25">
      <c r="B3081" s="290"/>
      <c r="C3081" s="290"/>
      <c r="D3081" s="290"/>
      <c r="E3081" s="290"/>
    </row>
    <row r="3082" spans="2:5" x14ac:dyDescent="0.25">
      <c r="B3082" s="290"/>
      <c r="C3082" s="290"/>
      <c r="D3082" s="290"/>
      <c r="E3082" s="290"/>
    </row>
    <row r="3083" spans="2:5" x14ac:dyDescent="0.25">
      <c r="B3083" s="290"/>
      <c r="C3083" s="290"/>
      <c r="D3083" s="290"/>
      <c r="E3083" s="290"/>
    </row>
    <row r="3084" spans="2:5" x14ac:dyDescent="0.25">
      <c r="B3084" s="290"/>
      <c r="C3084" s="290"/>
      <c r="D3084" s="290"/>
      <c r="E3084" s="290"/>
    </row>
    <row r="3085" spans="2:5" x14ac:dyDescent="0.25">
      <c r="B3085" s="290"/>
      <c r="C3085" s="290"/>
      <c r="D3085" s="290"/>
      <c r="E3085" s="290"/>
    </row>
    <row r="3086" spans="2:5" x14ac:dyDescent="0.25">
      <c r="B3086" s="290"/>
      <c r="C3086" s="290"/>
      <c r="D3086" s="290"/>
      <c r="E3086" s="290"/>
    </row>
    <row r="3087" spans="2:5" x14ac:dyDescent="0.25">
      <c r="B3087" s="290"/>
      <c r="C3087" s="290"/>
      <c r="D3087" s="290"/>
      <c r="E3087" s="290"/>
    </row>
    <row r="3088" spans="2:5" x14ac:dyDescent="0.25">
      <c r="B3088" s="290"/>
      <c r="C3088" s="290"/>
      <c r="D3088" s="290"/>
      <c r="E3088" s="290"/>
    </row>
    <row r="3089" spans="2:5" x14ac:dyDescent="0.25">
      <c r="B3089" s="290"/>
      <c r="C3089" s="290"/>
      <c r="D3089" s="290"/>
      <c r="E3089" s="290"/>
    </row>
    <row r="3090" spans="2:5" x14ac:dyDescent="0.25">
      <c r="B3090" s="290"/>
      <c r="C3090" s="290"/>
      <c r="D3090" s="290"/>
      <c r="E3090" s="290"/>
    </row>
    <row r="3091" spans="2:5" x14ac:dyDescent="0.25">
      <c r="B3091" s="290"/>
      <c r="C3091" s="290"/>
      <c r="D3091" s="290"/>
      <c r="E3091" s="290"/>
    </row>
    <row r="3092" spans="2:5" x14ac:dyDescent="0.25">
      <c r="B3092" s="290"/>
      <c r="C3092" s="290"/>
      <c r="D3092" s="290"/>
      <c r="E3092" s="290"/>
    </row>
    <row r="3093" spans="2:5" x14ac:dyDescent="0.25">
      <c r="B3093" s="290"/>
      <c r="C3093" s="290"/>
      <c r="D3093" s="290"/>
      <c r="E3093" s="290"/>
    </row>
    <row r="3094" spans="2:5" x14ac:dyDescent="0.25">
      <c r="B3094" s="290"/>
      <c r="C3094" s="290"/>
      <c r="D3094" s="290"/>
      <c r="E3094" s="290"/>
    </row>
    <row r="3095" spans="2:5" x14ac:dyDescent="0.25">
      <c r="B3095" s="290"/>
      <c r="C3095" s="290"/>
      <c r="D3095" s="290"/>
      <c r="E3095" s="290"/>
    </row>
    <row r="3096" spans="2:5" x14ac:dyDescent="0.25">
      <c r="B3096" s="290"/>
      <c r="C3096" s="290"/>
      <c r="D3096" s="290"/>
      <c r="E3096" s="290"/>
    </row>
    <row r="3097" spans="2:5" x14ac:dyDescent="0.25">
      <c r="B3097" s="290"/>
      <c r="C3097" s="290"/>
      <c r="D3097" s="290"/>
      <c r="E3097" s="290"/>
    </row>
    <row r="3098" spans="2:5" x14ac:dyDescent="0.25">
      <c r="B3098" s="290"/>
      <c r="C3098" s="290"/>
      <c r="D3098" s="290"/>
      <c r="E3098" s="290"/>
    </row>
    <row r="3099" spans="2:5" x14ac:dyDescent="0.25">
      <c r="B3099" s="290"/>
      <c r="C3099" s="290"/>
      <c r="D3099" s="290"/>
      <c r="E3099" s="290"/>
    </row>
    <row r="3100" spans="2:5" x14ac:dyDescent="0.25">
      <c r="B3100" s="290"/>
      <c r="C3100" s="290"/>
      <c r="D3100" s="290"/>
      <c r="E3100" s="290"/>
    </row>
    <row r="3101" spans="2:5" x14ac:dyDescent="0.25">
      <c r="B3101" s="290"/>
      <c r="C3101" s="290"/>
      <c r="D3101" s="290"/>
      <c r="E3101" s="290"/>
    </row>
    <row r="3102" spans="2:5" x14ac:dyDescent="0.25">
      <c r="B3102" s="290"/>
      <c r="C3102" s="290"/>
      <c r="D3102" s="290"/>
      <c r="E3102" s="290"/>
    </row>
    <row r="3103" spans="2:5" x14ac:dyDescent="0.25">
      <c r="B3103" s="290"/>
      <c r="C3103" s="290"/>
      <c r="D3103" s="290"/>
      <c r="E3103" s="290"/>
    </row>
    <row r="3104" spans="2:5" x14ac:dyDescent="0.25">
      <c r="B3104" s="290"/>
      <c r="C3104" s="290"/>
      <c r="D3104" s="290"/>
      <c r="E3104" s="290"/>
    </row>
    <row r="3105" spans="2:5" x14ac:dyDescent="0.25">
      <c r="B3105" s="290"/>
      <c r="C3105" s="290"/>
      <c r="D3105" s="290"/>
      <c r="E3105" s="290"/>
    </row>
    <row r="3106" spans="2:5" x14ac:dyDescent="0.25">
      <c r="B3106" s="290"/>
      <c r="C3106" s="290"/>
      <c r="D3106" s="290"/>
      <c r="E3106" s="290"/>
    </row>
    <row r="3107" spans="2:5" x14ac:dyDescent="0.25">
      <c r="B3107" s="290"/>
      <c r="C3107" s="290"/>
      <c r="D3107" s="290"/>
      <c r="E3107" s="290"/>
    </row>
    <row r="3108" spans="2:5" x14ac:dyDescent="0.25">
      <c r="B3108" s="290"/>
      <c r="C3108" s="290"/>
      <c r="D3108" s="290"/>
      <c r="E3108" s="290"/>
    </row>
    <row r="3109" spans="2:5" x14ac:dyDescent="0.25">
      <c r="B3109" s="290"/>
      <c r="C3109" s="290"/>
      <c r="D3109" s="290"/>
      <c r="E3109" s="290"/>
    </row>
    <row r="3110" spans="2:5" x14ac:dyDescent="0.25">
      <c r="B3110" s="290"/>
      <c r="C3110" s="290"/>
      <c r="D3110" s="290"/>
      <c r="E3110" s="290"/>
    </row>
    <row r="3111" spans="2:5" x14ac:dyDescent="0.25">
      <c r="B3111" s="290"/>
      <c r="C3111" s="290"/>
      <c r="D3111" s="290"/>
      <c r="E3111" s="290"/>
    </row>
    <row r="3112" spans="2:5" x14ac:dyDescent="0.25">
      <c r="B3112" s="290"/>
      <c r="C3112" s="290"/>
      <c r="D3112" s="290"/>
      <c r="E3112" s="290"/>
    </row>
    <row r="3113" spans="2:5" x14ac:dyDescent="0.25">
      <c r="B3113" s="290"/>
      <c r="C3113" s="290"/>
      <c r="D3113" s="290"/>
      <c r="E3113" s="290"/>
    </row>
    <row r="3114" spans="2:5" x14ac:dyDescent="0.25">
      <c r="B3114" s="290"/>
      <c r="C3114" s="290"/>
      <c r="D3114" s="290"/>
      <c r="E3114" s="290"/>
    </row>
    <row r="3115" spans="2:5" x14ac:dyDescent="0.25">
      <c r="B3115" s="290"/>
      <c r="C3115" s="290"/>
      <c r="D3115" s="290"/>
      <c r="E3115" s="290"/>
    </row>
    <row r="3116" spans="2:5" x14ac:dyDescent="0.25">
      <c r="B3116" s="290"/>
      <c r="C3116" s="290"/>
      <c r="D3116" s="290"/>
      <c r="E3116" s="290"/>
    </row>
    <row r="3117" spans="2:5" x14ac:dyDescent="0.25">
      <c r="B3117" s="290"/>
      <c r="C3117" s="290"/>
      <c r="D3117" s="290"/>
      <c r="E3117" s="290"/>
    </row>
    <row r="3118" spans="2:5" x14ac:dyDescent="0.25">
      <c r="B3118" s="290"/>
      <c r="C3118" s="290"/>
      <c r="D3118" s="290"/>
      <c r="E3118" s="290"/>
    </row>
    <row r="3119" spans="2:5" x14ac:dyDescent="0.25">
      <c r="B3119" s="290"/>
      <c r="C3119" s="290"/>
      <c r="D3119" s="290"/>
      <c r="E3119" s="290"/>
    </row>
    <row r="3120" spans="2:5" x14ac:dyDescent="0.25">
      <c r="B3120" s="290"/>
      <c r="C3120" s="290"/>
      <c r="D3120" s="290"/>
      <c r="E3120" s="290"/>
    </row>
    <row r="3121" spans="2:5" x14ac:dyDescent="0.25">
      <c r="B3121" s="290"/>
      <c r="C3121" s="290"/>
      <c r="D3121" s="290"/>
      <c r="E3121" s="290"/>
    </row>
    <row r="3122" spans="2:5" x14ac:dyDescent="0.25">
      <c r="B3122" s="290"/>
      <c r="C3122" s="290"/>
      <c r="D3122" s="290"/>
      <c r="E3122" s="290"/>
    </row>
    <row r="3123" spans="2:5" x14ac:dyDescent="0.25">
      <c r="B3123" s="290"/>
      <c r="C3123" s="290"/>
      <c r="D3123" s="290"/>
      <c r="E3123" s="290"/>
    </row>
    <row r="3124" spans="2:5" x14ac:dyDescent="0.25">
      <c r="B3124" s="290"/>
      <c r="C3124" s="290"/>
      <c r="D3124" s="290"/>
      <c r="E3124" s="290"/>
    </row>
    <row r="3125" spans="2:5" x14ac:dyDescent="0.25">
      <c r="B3125" s="290"/>
      <c r="C3125" s="290"/>
      <c r="D3125" s="290"/>
      <c r="E3125" s="290"/>
    </row>
    <row r="3126" spans="2:5" x14ac:dyDescent="0.25">
      <c r="B3126" s="290"/>
      <c r="C3126" s="290"/>
      <c r="D3126" s="290"/>
      <c r="E3126" s="290"/>
    </row>
    <row r="3127" spans="2:5" x14ac:dyDescent="0.25">
      <c r="B3127" s="290"/>
      <c r="C3127" s="290"/>
      <c r="D3127" s="290"/>
      <c r="E3127" s="290"/>
    </row>
    <row r="3128" spans="2:5" x14ac:dyDescent="0.25">
      <c r="B3128" s="290"/>
      <c r="C3128" s="290"/>
      <c r="D3128" s="290"/>
      <c r="E3128" s="290"/>
    </row>
    <row r="3129" spans="2:5" x14ac:dyDescent="0.25">
      <c r="B3129" s="290"/>
      <c r="C3129" s="290"/>
      <c r="D3129" s="290"/>
      <c r="E3129" s="290"/>
    </row>
    <row r="3130" spans="2:5" x14ac:dyDescent="0.25">
      <c r="B3130" s="290"/>
      <c r="C3130" s="290"/>
      <c r="D3130" s="290"/>
      <c r="E3130" s="290"/>
    </row>
    <row r="3131" spans="2:5" x14ac:dyDescent="0.25">
      <c r="B3131" s="290"/>
      <c r="C3131" s="290"/>
      <c r="D3131" s="290"/>
      <c r="E3131" s="290"/>
    </row>
    <row r="3132" spans="2:5" x14ac:dyDescent="0.25">
      <c r="B3132" s="290"/>
      <c r="C3132" s="290"/>
      <c r="D3132" s="290"/>
      <c r="E3132" s="290"/>
    </row>
    <row r="3133" spans="2:5" x14ac:dyDescent="0.25">
      <c r="B3133" s="290"/>
      <c r="C3133" s="290"/>
      <c r="D3133" s="290"/>
      <c r="E3133" s="290"/>
    </row>
    <row r="3134" spans="2:5" x14ac:dyDescent="0.25">
      <c r="B3134" s="290"/>
      <c r="C3134" s="290"/>
      <c r="D3134" s="290"/>
      <c r="E3134" s="290"/>
    </row>
    <row r="3135" spans="2:5" x14ac:dyDescent="0.25">
      <c r="B3135" s="290"/>
      <c r="C3135" s="290"/>
      <c r="D3135" s="290"/>
      <c r="E3135" s="290"/>
    </row>
    <row r="3136" spans="2:5" x14ac:dyDescent="0.25">
      <c r="B3136" s="290"/>
      <c r="C3136" s="290"/>
      <c r="D3136" s="290"/>
      <c r="E3136" s="290"/>
    </row>
    <row r="3137" spans="2:5" x14ac:dyDescent="0.25">
      <c r="B3137" s="290"/>
      <c r="C3137" s="290"/>
      <c r="D3137" s="290"/>
      <c r="E3137" s="290"/>
    </row>
    <row r="3138" spans="2:5" x14ac:dyDescent="0.25">
      <c r="B3138" s="290"/>
      <c r="C3138" s="290"/>
      <c r="D3138" s="290"/>
      <c r="E3138" s="290"/>
    </row>
    <row r="3139" spans="2:5" x14ac:dyDescent="0.25">
      <c r="B3139" s="290"/>
      <c r="C3139" s="290"/>
      <c r="D3139" s="290"/>
      <c r="E3139" s="290"/>
    </row>
    <row r="3140" spans="2:5" x14ac:dyDescent="0.25">
      <c r="B3140" s="290"/>
      <c r="C3140" s="290"/>
      <c r="D3140" s="290"/>
      <c r="E3140" s="290"/>
    </row>
    <row r="3141" spans="2:5" x14ac:dyDescent="0.25">
      <c r="B3141" s="290"/>
      <c r="C3141" s="290"/>
      <c r="D3141" s="290"/>
      <c r="E3141" s="290"/>
    </row>
    <row r="3142" spans="2:5" x14ac:dyDescent="0.25">
      <c r="B3142" s="290"/>
      <c r="C3142" s="290"/>
      <c r="D3142" s="290"/>
      <c r="E3142" s="290"/>
    </row>
    <row r="3143" spans="2:5" x14ac:dyDescent="0.25">
      <c r="B3143" s="290"/>
      <c r="C3143" s="290"/>
      <c r="D3143" s="290"/>
      <c r="E3143" s="290"/>
    </row>
    <row r="3144" spans="2:5" x14ac:dyDescent="0.25">
      <c r="B3144" s="290"/>
      <c r="C3144" s="290"/>
      <c r="D3144" s="290"/>
      <c r="E3144" s="290"/>
    </row>
    <row r="3145" spans="2:5" x14ac:dyDescent="0.25">
      <c r="B3145" s="290"/>
      <c r="C3145" s="290"/>
      <c r="D3145" s="290"/>
      <c r="E3145" s="290"/>
    </row>
    <row r="3146" spans="2:5" x14ac:dyDescent="0.25">
      <c r="B3146" s="290"/>
      <c r="C3146" s="290"/>
      <c r="D3146" s="290"/>
      <c r="E3146" s="290"/>
    </row>
    <row r="3147" spans="2:5" x14ac:dyDescent="0.25">
      <c r="B3147" s="290"/>
      <c r="C3147" s="290"/>
      <c r="D3147" s="290"/>
      <c r="E3147" s="290"/>
    </row>
    <row r="3148" spans="2:5" x14ac:dyDescent="0.25">
      <c r="B3148" s="290"/>
      <c r="C3148" s="290"/>
      <c r="D3148" s="290"/>
      <c r="E3148" s="290"/>
    </row>
    <row r="3149" spans="2:5" x14ac:dyDescent="0.25">
      <c r="B3149" s="290"/>
      <c r="C3149" s="290"/>
      <c r="D3149" s="290"/>
      <c r="E3149" s="290"/>
    </row>
    <row r="3150" spans="2:5" x14ac:dyDescent="0.25">
      <c r="B3150" s="290"/>
      <c r="C3150" s="290"/>
      <c r="D3150" s="290"/>
      <c r="E3150" s="290"/>
    </row>
    <row r="3151" spans="2:5" x14ac:dyDescent="0.25">
      <c r="B3151" s="290"/>
      <c r="C3151" s="290"/>
      <c r="D3151" s="290"/>
      <c r="E3151" s="290"/>
    </row>
    <row r="3152" spans="2:5" x14ac:dyDescent="0.25">
      <c r="B3152" s="290"/>
      <c r="C3152" s="290"/>
      <c r="D3152" s="290"/>
      <c r="E3152" s="290"/>
    </row>
    <row r="3153" spans="2:5" x14ac:dyDescent="0.25">
      <c r="B3153" s="290"/>
      <c r="C3153" s="290"/>
      <c r="D3153" s="290"/>
      <c r="E3153" s="290"/>
    </row>
    <row r="3154" spans="2:5" x14ac:dyDescent="0.25">
      <c r="B3154" s="290"/>
      <c r="C3154" s="290"/>
      <c r="D3154" s="290"/>
      <c r="E3154" s="290"/>
    </row>
    <row r="3155" spans="2:5" x14ac:dyDescent="0.25">
      <c r="B3155" s="290"/>
      <c r="C3155" s="290"/>
      <c r="D3155" s="290"/>
      <c r="E3155" s="290"/>
    </row>
    <row r="3156" spans="2:5" x14ac:dyDescent="0.25">
      <c r="B3156" s="290"/>
      <c r="C3156" s="290"/>
      <c r="D3156" s="290"/>
      <c r="E3156" s="290"/>
    </row>
    <row r="3157" spans="2:5" x14ac:dyDescent="0.25">
      <c r="B3157" s="290"/>
      <c r="C3157" s="290"/>
      <c r="D3157" s="290"/>
      <c r="E3157" s="290"/>
    </row>
    <row r="3158" spans="2:5" x14ac:dyDescent="0.25">
      <c r="B3158" s="290"/>
      <c r="C3158" s="290"/>
      <c r="D3158" s="290"/>
      <c r="E3158" s="290"/>
    </row>
    <row r="3159" spans="2:5" x14ac:dyDescent="0.25">
      <c r="B3159" s="290"/>
      <c r="C3159" s="290"/>
      <c r="D3159" s="290"/>
      <c r="E3159" s="290"/>
    </row>
    <row r="3160" spans="2:5" x14ac:dyDescent="0.25">
      <c r="B3160" s="290"/>
      <c r="C3160" s="290"/>
      <c r="D3160" s="290"/>
      <c r="E3160" s="290"/>
    </row>
    <row r="3161" spans="2:5" x14ac:dyDescent="0.25">
      <c r="B3161" s="290"/>
      <c r="C3161" s="290"/>
      <c r="D3161" s="290"/>
      <c r="E3161" s="290"/>
    </row>
    <row r="3162" spans="2:5" x14ac:dyDescent="0.25">
      <c r="B3162" s="290"/>
      <c r="C3162" s="290"/>
      <c r="D3162" s="290"/>
      <c r="E3162" s="290"/>
    </row>
    <row r="3163" spans="2:5" x14ac:dyDescent="0.25">
      <c r="B3163" s="290"/>
      <c r="C3163" s="290"/>
      <c r="D3163" s="290"/>
      <c r="E3163" s="290"/>
    </row>
    <row r="3164" spans="2:5" x14ac:dyDescent="0.25">
      <c r="B3164" s="290"/>
      <c r="C3164" s="290"/>
      <c r="D3164" s="290"/>
      <c r="E3164" s="290"/>
    </row>
    <row r="3165" spans="2:5" x14ac:dyDescent="0.25">
      <c r="B3165" s="290"/>
      <c r="C3165" s="290"/>
      <c r="D3165" s="290"/>
      <c r="E3165" s="290"/>
    </row>
    <row r="3166" spans="2:5" x14ac:dyDescent="0.25">
      <c r="B3166" s="290"/>
      <c r="C3166" s="290"/>
      <c r="D3166" s="290"/>
      <c r="E3166" s="290"/>
    </row>
    <row r="3167" spans="2:5" x14ac:dyDescent="0.25">
      <c r="B3167" s="290"/>
      <c r="C3167" s="290"/>
      <c r="D3167" s="290"/>
      <c r="E3167" s="290"/>
    </row>
    <row r="3168" spans="2:5" x14ac:dyDescent="0.25">
      <c r="B3168" s="290"/>
      <c r="C3168" s="290"/>
      <c r="D3168" s="290"/>
      <c r="E3168" s="290"/>
    </row>
    <row r="3169" spans="2:5" x14ac:dyDescent="0.25">
      <c r="B3169" s="290"/>
      <c r="C3169" s="290"/>
      <c r="D3169" s="290"/>
      <c r="E3169" s="290"/>
    </row>
    <row r="3170" spans="2:5" x14ac:dyDescent="0.25">
      <c r="B3170" s="290"/>
      <c r="C3170" s="290"/>
      <c r="D3170" s="290"/>
      <c r="E3170" s="290"/>
    </row>
    <row r="3171" spans="2:5" x14ac:dyDescent="0.25">
      <c r="B3171" s="290"/>
      <c r="C3171" s="290"/>
      <c r="D3171" s="290"/>
      <c r="E3171" s="290"/>
    </row>
    <row r="3172" spans="2:5" x14ac:dyDescent="0.25">
      <c r="B3172" s="290"/>
      <c r="C3172" s="290"/>
      <c r="D3172" s="290"/>
      <c r="E3172" s="290"/>
    </row>
    <row r="3173" spans="2:5" x14ac:dyDescent="0.25">
      <c r="B3173" s="290"/>
      <c r="C3173" s="290"/>
      <c r="D3173" s="290"/>
      <c r="E3173" s="290"/>
    </row>
    <row r="3174" spans="2:5" x14ac:dyDescent="0.25">
      <c r="B3174" s="290"/>
      <c r="C3174" s="290"/>
      <c r="D3174" s="290"/>
      <c r="E3174" s="290"/>
    </row>
    <row r="3175" spans="2:5" x14ac:dyDescent="0.25">
      <c r="B3175" s="290"/>
      <c r="C3175" s="290"/>
      <c r="D3175" s="290"/>
      <c r="E3175" s="290"/>
    </row>
    <row r="3176" spans="2:5" x14ac:dyDescent="0.25">
      <c r="B3176" s="290"/>
      <c r="C3176" s="290"/>
      <c r="D3176" s="290"/>
      <c r="E3176" s="290"/>
    </row>
    <row r="3177" spans="2:5" x14ac:dyDescent="0.25">
      <c r="B3177" s="290"/>
      <c r="C3177" s="290"/>
      <c r="D3177" s="290"/>
      <c r="E3177" s="290"/>
    </row>
    <row r="3178" spans="2:5" x14ac:dyDescent="0.25">
      <c r="B3178" s="290"/>
      <c r="C3178" s="290"/>
      <c r="D3178" s="290"/>
      <c r="E3178" s="290"/>
    </row>
    <row r="3179" spans="2:5" x14ac:dyDescent="0.25">
      <c r="B3179" s="290"/>
      <c r="C3179" s="290"/>
      <c r="D3179" s="290"/>
      <c r="E3179" s="290"/>
    </row>
    <row r="3180" spans="2:5" x14ac:dyDescent="0.25">
      <c r="B3180" s="290"/>
      <c r="C3180" s="290"/>
      <c r="D3180" s="290"/>
      <c r="E3180" s="290"/>
    </row>
    <row r="3181" spans="2:5" x14ac:dyDescent="0.25">
      <c r="B3181" s="290"/>
      <c r="C3181" s="290"/>
      <c r="D3181" s="290"/>
      <c r="E3181" s="290"/>
    </row>
    <row r="3182" spans="2:5" x14ac:dyDescent="0.25">
      <c r="B3182" s="290"/>
      <c r="C3182" s="290"/>
      <c r="D3182" s="290"/>
      <c r="E3182" s="290"/>
    </row>
    <row r="3183" spans="2:5" x14ac:dyDescent="0.25">
      <c r="B3183" s="290"/>
      <c r="C3183" s="290"/>
      <c r="D3183" s="290"/>
      <c r="E3183" s="290"/>
    </row>
    <row r="3184" spans="2:5" x14ac:dyDescent="0.25">
      <c r="B3184" s="290"/>
      <c r="C3184" s="290"/>
      <c r="D3184" s="290"/>
      <c r="E3184" s="290"/>
    </row>
    <row r="3185" spans="2:5" x14ac:dyDescent="0.25">
      <c r="B3185" s="290"/>
      <c r="C3185" s="290"/>
      <c r="D3185" s="290"/>
      <c r="E3185" s="290"/>
    </row>
    <row r="3186" spans="2:5" x14ac:dyDescent="0.25">
      <c r="B3186" s="290"/>
      <c r="C3186" s="290"/>
      <c r="D3186" s="290"/>
      <c r="E3186" s="290"/>
    </row>
    <row r="3187" spans="2:5" x14ac:dyDescent="0.25">
      <c r="B3187" s="290"/>
      <c r="C3187" s="290"/>
      <c r="D3187" s="290"/>
      <c r="E3187" s="290"/>
    </row>
    <row r="3188" spans="2:5" x14ac:dyDescent="0.25">
      <c r="B3188" s="290"/>
      <c r="C3188" s="290"/>
      <c r="D3188" s="290"/>
      <c r="E3188" s="290"/>
    </row>
    <row r="3189" spans="2:5" x14ac:dyDescent="0.25">
      <c r="B3189" s="290"/>
      <c r="C3189" s="290"/>
      <c r="D3189" s="290"/>
      <c r="E3189" s="290"/>
    </row>
    <row r="3190" spans="2:5" x14ac:dyDescent="0.25">
      <c r="B3190" s="290"/>
      <c r="C3190" s="290"/>
      <c r="D3190" s="290"/>
      <c r="E3190" s="290"/>
    </row>
    <row r="3191" spans="2:5" x14ac:dyDescent="0.25">
      <c r="B3191" s="290"/>
      <c r="C3191" s="290"/>
      <c r="D3191" s="290"/>
      <c r="E3191" s="290"/>
    </row>
    <row r="3192" spans="2:5" x14ac:dyDescent="0.25">
      <c r="B3192" s="290"/>
      <c r="C3192" s="290"/>
      <c r="D3192" s="290"/>
      <c r="E3192" s="290"/>
    </row>
    <row r="3193" spans="2:5" x14ac:dyDescent="0.25">
      <c r="B3193" s="290"/>
      <c r="C3193" s="290"/>
      <c r="D3193" s="290"/>
      <c r="E3193" s="290"/>
    </row>
    <row r="3194" spans="2:5" x14ac:dyDescent="0.25">
      <c r="B3194" s="290"/>
      <c r="C3194" s="290"/>
      <c r="D3194" s="290"/>
      <c r="E3194" s="290"/>
    </row>
    <row r="3195" spans="2:5" x14ac:dyDescent="0.25">
      <c r="B3195" s="290"/>
      <c r="C3195" s="290"/>
      <c r="D3195" s="290"/>
      <c r="E3195" s="290"/>
    </row>
    <row r="3196" spans="2:5" x14ac:dyDescent="0.25">
      <c r="B3196" s="290"/>
      <c r="C3196" s="290"/>
      <c r="D3196" s="290"/>
      <c r="E3196" s="290"/>
    </row>
    <row r="3197" spans="2:5" x14ac:dyDescent="0.25">
      <c r="B3197" s="290"/>
      <c r="C3197" s="290"/>
      <c r="D3197" s="290"/>
      <c r="E3197" s="290"/>
    </row>
    <row r="3198" spans="2:5" x14ac:dyDescent="0.25">
      <c r="B3198" s="290"/>
      <c r="C3198" s="290"/>
      <c r="D3198" s="290"/>
      <c r="E3198" s="290"/>
    </row>
    <row r="3199" spans="2:5" x14ac:dyDescent="0.25">
      <c r="B3199" s="290"/>
      <c r="C3199" s="290"/>
      <c r="D3199" s="290"/>
      <c r="E3199" s="290"/>
    </row>
    <row r="3200" spans="2:5" x14ac:dyDescent="0.25">
      <c r="B3200" s="290"/>
      <c r="C3200" s="290"/>
      <c r="D3200" s="290"/>
      <c r="E3200" s="290"/>
    </row>
    <row r="3201" spans="2:5" x14ac:dyDescent="0.25">
      <c r="B3201" s="290"/>
      <c r="C3201" s="290"/>
      <c r="D3201" s="290"/>
      <c r="E3201" s="290"/>
    </row>
    <row r="3202" spans="2:5" x14ac:dyDescent="0.25">
      <c r="B3202" s="290"/>
      <c r="C3202" s="290"/>
      <c r="D3202" s="290"/>
      <c r="E3202" s="290"/>
    </row>
    <row r="3203" spans="2:5" x14ac:dyDescent="0.25">
      <c r="B3203" s="290"/>
      <c r="C3203" s="290"/>
      <c r="D3203" s="290"/>
      <c r="E3203" s="290"/>
    </row>
    <row r="3204" spans="2:5" x14ac:dyDescent="0.25">
      <c r="B3204" s="290"/>
      <c r="C3204" s="290"/>
      <c r="D3204" s="290"/>
      <c r="E3204" s="290"/>
    </row>
    <row r="3205" spans="2:5" x14ac:dyDescent="0.25">
      <c r="B3205" s="290"/>
      <c r="C3205" s="290"/>
      <c r="D3205" s="290"/>
      <c r="E3205" s="290"/>
    </row>
    <row r="3206" spans="2:5" x14ac:dyDescent="0.25">
      <c r="B3206" s="290"/>
      <c r="C3206" s="290"/>
      <c r="D3206" s="290"/>
      <c r="E3206" s="290"/>
    </row>
    <row r="3207" spans="2:5" x14ac:dyDescent="0.25">
      <c r="B3207" s="290"/>
      <c r="C3207" s="290"/>
      <c r="D3207" s="290"/>
      <c r="E3207" s="290"/>
    </row>
    <row r="3208" spans="2:5" x14ac:dyDescent="0.25">
      <c r="B3208" s="290"/>
      <c r="C3208" s="290"/>
      <c r="D3208" s="290"/>
      <c r="E3208" s="290"/>
    </row>
    <row r="3209" spans="2:5" x14ac:dyDescent="0.25">
      <c r="B3209" s="290"/>
      <c r="C3209" s="290"/>
      <c r="D3209" s="290"/>
      <c r="E3209" s="290"/>
    </row>
    <row r="3210" spans="2:5" x14ac:dyDescent="0.25">
      <c r="B3210" s="290"/>
      <c r="C3210" s="290"/>
      <c r="D3210" s="290"/>
      <c r="E3210" s="290"/>
    </row>
    <row r="3211" spans="2:5" x14ac:dyDescent="0.25">
      <c r="B3211" s="290"/>
      <c r="C3211" s="290"/>
      <c r="D3211" s="290"/>
      <c r="E3211" s="290"/>
    </row>
    <row r="3212" spans="2:5" x14ac:dyDescent="0.25">
      <c r="B3212" s="290"/>
      <c r="C3212" s="290"/>
      <c r="D3212" s="290"/>
      <c r="E3212" s="290"/>
    </row>
    <row r="3213" spans="2:5" x14ac:dyDescent="0.25">
      <c r="B3213" s="290"/>
      <c r="C3213" s="290"/>
      <c r="D3213" s="290"/>
      <c r="E3213" s="290"/>
    </row>
    <row r="3214" spans="2:5" x14ac:dyDescent="0.25">
      <c r="B3214" s="290"/>
      <c r="C3214" s="290"/>
      <c r="D3214" s="290"/>
      <c r="E3214" s="290"/>
    </row>
    <row r="3215" spans="2:5" x14ac:dyDescent="0.25">
      <c r="B3215" s="290"/>
      <c r="C3215" s="290"/>
      <c r="D3215" s="290"/>
      <c r="E3215" s="290"/>
    </row>
    <row r="3216" spans="2:5" x14ac:dyDescent="0.25">
      <c r="B3216" s="290"/>
      <c r="C3216" s="290"/>
      <c r="D3216" s="290"/>
      <c r="E3216" s="290"/>
    </row>
    <row r="3217" spans="2:5" x14ac:dyDescent="0.25">
      <c r="B3217" s="290"/>
      <c r="C3217" s="290"/>
      <c r="D3217" s="290"/>
      <c r="E3217" s="290"/>
    </row>
    <row r="3218" spans="2:5" x14ac:dyDescent="0.25">
      <c r="B3218" s="290"/>
      <c r="C3218" s="290"/>
      <c r="D3218" s="290"/>
      <c r="E3218" s="290"/>
    </row>
    <row r="3219" spans="2:5" x14ac:dyDescent="0.25">
      <c r="B3219" s="290"/>
      <c r="C3219" s="290"/>
      <c r="D3219" s="290"/>
      <c r="E3219" s="290"/>
    </row>
    <row r="3220" spans="2:5" x14ac:dyDescent="0.25">
      <c r="B3220" s="290"/>
      <c r="C3220" s="290"/>
      <c r="D3220" s="290"/>
      <c r="E3220" s="290"/>
    </row>
    <row r="3221" spans="2:5" x14ac:dyDescent="0.25">
      <c r="B3221" s="290"/>
      <c r="C3221" s="290"/>
      <c r="D3221" s="290"/>
      <c r="E3221" s="290"/>
    </row>
    <row r="3222" spans="2:5" x14ac:dyDescent="0.25">
      <c r="B3222" s="290"/>
      <c r="C3222" s="290"/>
      <c r="D3222" s="290"/>
      <c r="E3222" s="290"/>
    </row>
    <row r="3223" spans="2:5" x14ac:dyDescent="0.25">
      <c r="B3223" s="290"/>
      <c r="C3223" s="290"/>
      <c r="D3223" s="290"/>
      <c r="E3223" s="290"/>
    </row>
    <row r="3224" spans="2:5" x14ac:dyDescent="0.25">
      <c r="B3224" s="290"/>
      <c r="C3224" s="290"/>
      <c r="D3224" s="290"/>
      <c r="E3224" s="290"/>
    </row>
    <row r="3225" spans="2:5" x14ac:dyDescent="0.25">
      <c r="B3225" s="290"/>
      <c r="C3225" s="290"/>
      <c r="D3225" s="290"/>
      <c r="E3225" s="290"/>
    </row>
    <row r="3226" spans="2:5" x14ac:dyDescent="0.25">
      <c r="B3226" s="290"/>
      <c r="C3226" s="290"/>
      <c r="D3226" s="290"/>
      <c r="E3226" s="290"/>
    </row>
    <row r="3227" spans="2:5" x14ac:dyDescent="0.25">
      <c r="B3227" s="290"/>
      <c r="C3227" s="290"/>
      <c r="D3227" s="290"/>
      <c r="E3227" s="290"/>
    </row>
    <row r="3228" spans="2:5" x14ac:dyDescent="0.25">
      <c r="B3228" s="290"/>
      <c r="C3228" s="290"/>
      <c r="D3228" s="290"/>
      <c r="E3228" s="290"/>
    </row>
    <row r="3229" spans="2:5" x14ac:dyDescent="0.25">
      <c r="B3229" s="290"/>
      <c r="C3229" s="290"/>
      <c r="D3229" s="290"/>
      <c r="E3229" s="290"/>
    </row>
    <row r="3230" spans="2:5" x14ac:dyDescent="0.25">
      <c r="B3230" s="290"/>
      <c r="C3230" s="290"/>
      <c r="D3230" s="290"/>
      <c r="E3230" s="290"/>
    </row>
    <row r="3231" spans="2:5" x14ac:dyDescent="0.25">
      <c r="B3231" s="290"/>
      <c r="C3231" s="290"/>
      <c r="D3231" s="290"/>
      <c r="E3231" s="290"/>
    </row>
    <row r="3232" spans="2:5" x14ac:dyDescent="0.25">
      <c r="B3232" s="290"/>
      <c r="C3232" s="290"/>
      <c r="D3232" s="290"/>
      <c r="E3232" s="290"/>
    </row>
    <row r="3233" spans="2:5" x14ac:dyDescent="0.25">
      <c r="B3233" s="290"/>
      <c r="C3233" s="290"/>
      <c r="D3233" s="290"/>
      <c r="E3233" s="290"/>
    </row>
    <row r="3234" spans="2:5" x14ac:dyDescent="0.25">
      <c r="B3234" s="290"/>
      <c r="C3234" s="290"/>
      <c r="D3234" s="290"/>
      <c r="E3234" s="290"/>
    </row>
    <row r="3235" spans="2:5" x14ac:dyDescent="0.25">
      <c r="B3235" s="290"/>
      <c r="C3235" s="290"/>
      <c r="D3235" s="290"/>
      <c r="E3235" s="290"/>
    </row>
    <row r="3236" spans="2:5" x14ac:dyDescent="0.25">
      <c r="B3236" s="290"/>
      <c r="C3236" s="290"/>
      <c r="D3236" s="290"/>
      <c r="E3236" s="290"/>
    </row>
    <row r="3237" spans="2:5" x14ac:dyDescent="0.25">
      <c r="B3237" s="290"/>
      <c r="C3237" s="290"/>
      <c r="D3237" s="290"/>
      <c r="E3237" s="290"/>
    </row>
    <row r="3238" spans="2:5" x14ac:dyDescent="0.25">
      <c r="B3238" s="290"/>
      <c r="C3238" s="290"/>
      <c r="D3238" s="290"/>
      <c r="E3238" s="290"/>
    </row>
    <row r="3239" spans="2:5" x14ac:dyDescent="0.25">
      <c r="B3239" s="290"/>
      <c r="C3239" s="290"/>
      <c r="D3239" s="290"/>
      <c r="E3239" s="290"/>
    </row>
    <row r="3240" spans="2:5" x14ac:dyDescent="0.25">
      <c r="B3240" s="290"/>
      <c r="C3240" s="290"/>
      <c r="D3240" s="290"/>
      <c r="E3240" s="290"/>
    </row>
    <row r="3241" spans="2:5" x14ac:dyDescent="0.25">
      <c r="B3241" s="290"/>
      <c r="C3241" s="290"/>
      <c r="D3241" s="290"/>
      <c r="E3241" s="290"/>
    </row>
    <row r="3242" spans="2:5" x14ac:dyDescent="0.25">
      <c r="B3242" s="290"/>
      <c r="C3242" s="290"/>
      <c r="D3242" s="290"/>
      <c r="E3242" s="290"/>
    </row>
    <row r="3243" spans="2:5" x14ac:dyDescent="0.25">
      <c r="B3243" s="290"/>
      <c r="C3243" s="290"/>
      <c r="D3243" s="290"/>
      <c r="E3243" s="290"/>
    </row>
    <row r="3244" spans="2:5" x14ac:dyDescent="0.25">
      <c r="B3244" s="290"/>
      <c r="C3244" s="290"/>
      <c r="D3244" s="290"/>
      <c r="E3244" s="290"/>
    </row>
    <row r="3245" spans="2:5" x14ac:dyDescent="0.25">
      <c r="B3245" s="290"/>
      <c r="C3245" s="290"/>
      <c r="D3245" s="290"/>
      <c r="E3245" s="290"/>
    </row>
    <row r="3246" spans="2:5" x14ac:dyDescent="0.25">
      <c r="B3246" s="290"/>
      <c r="C3246" s="290"/>
      <c r="D3246" s="290"/>
      <c r="E3246" s="290"/>
    </row>
    <row r="3247" spans="2:5" x14ac:dyDescent="0.25">
      <c r="B3247" s="290"/>
      <c r="C3247" s="290"/>
      <c r="D3247" s="290"/>
      <c r="E3247" s="290"/>
    </row>
    <row r="3248" spans="2:5" x14ac:dyDescent="0.25">
      <c r="B3248" s="290"/>
      <c r="C3248" s="290"/>
      <c r="D3248" s="290"/>
      <c r="E3248" s="290"/>
    </row>
    <row r="3249" spans="2:5" x14ac:dyDescent="0.25">
      <c r="B3249" s="290"/>
      <c r="C3249" s="290"/>
      <c r="D3249" s="290"/>
      <c r="E3249" s="290"/>
    </row>
    <row r="3250" spans="2:5" x14ac:dyDescent="0.25">
      <c r="B3250" s="290"/>
      <c r="C3250" s="290"/>
      <c r="D3250" s="290"/>
      <c r="E3250" s="290"/>
    </row>
    <row r="3251" spans="2:5" x14ac:dyDescent="0.25">
      <c r="B3251" s="290"/>
      <c r="C3251" s="290"/>
      <c r="D3251" s="290"/>
      <c r="E3251" s="290"/>
    </row>
    <row r="3252" spans="2:5" x14ac:dyDescent="0.25">
      <c r="B3252" s="290"/>
      <c r="C3252" s="290"/>
      <c r="D3252" s="290"/>
      <c r="E3252" s="290"/>
    </row>
    <row r="3253" spans="2:5" x14ac:dyDescent="0.25">
      <c r="B3253" s="290"/>
      <c r="C3253" s="290"/>
      <c r="D3253" s="290"/>
      <c r="E3253" s="290"/>
    </row>
    <row r="3254" spans="2:5" x14ac:dyDescent="0.25">
      <c r="B3254" s="290"/>
      <c r="C3254" s="290"/>
      <c r="D3254" s="290"/>
      <c r="E3254" s="290"/>
    </row>
    <row r="3255" spans="2:5" x14ac:dyDescent="0.25">
      <c r="B3255" s="290"/>
      <c r="C3255" s="290"/>
      <c r="D3255" s="290"/>
      <c r="E3255" s="290"/>
    </row>
    <row r="3256" spans="2:5" x14ac:dyDescent="0.25">
      <c r="B3256" s="290"/>
      <c r="C3256" s="290"/>
      <c r="D3256" s="290"/>
      <c r="E3256" s="290"/>
    </row>
    <row r="3257" spans="2:5" x14ac:dyDescent="0.25">
      <c r="B3257" s="290"/>
      <c r="C3257" s="290"/>
      <c r="D3257" s="290"/>
      <c r="E3257" s="290"/>
    </row>
    <row r="3258" spans="2:5" x14ac:dyDescent="0.25">
      <c r="B3258" s="290"/>
      <c r="C3258" s="290"/>
      <c r="D3258" s="290"/>
      <c r="E3258" s="290"/>
    </row>
    <row r="3259" spans="2:5" x14ac:dyDescent="0.25">
      <c r="B3259" s="290"/>
      <c r="C3259" s="290"/>
      <c r="D3259" s="290"/>
      <c r="E3259" s="290"/>
    </row>
    <row r="3260" spans="2:5" x14ac:dyDescent="0.25">
      <c r="B3260" s="290"/>
      <c r="C3260" s="290"/>
      <c r="D3260" s="290"/>
      <c r="E3260" s="290"/>
    </row>
    <row r="3261" spans="2:5" x14ac:dyDescent="0.25">
      <c r="B3261" s="290"/>
      <c r="C3261" s="290"/>
      <c r="D3261" s="290"/>
      <c r="E3261" s="290"/>
    </row>
    <row r="3262" spans="2:5" x14ac:dyDescent="0.25">
      <c r="B3262" s="290"/>
      <c r="C3262" s="290"/>
      <c r="D3262" s="290"/>
      <c r="E3262" s="290"/>
    </row>
    <row r="3263" spans="2:5" x14ac:dyDescent="0.25">
      <c r="B3263" s="290"/>
      <c r="C3263" s="290"/>
      <c r="D3263" s="290"/>
      <c r="E3263" s="290"/>
    </row>
    <row r="3264" spans="2:5" x14ac:dyDescent="0.25">
      <c r="B3264" s="290"/>
      <c r="C3264" s="290"/>
      <c r="D3264" s="290"/>
      <c r="E3264" s="290"/>
    </row>
    <row r="3265" spans="2:5" x14ac:dyDescent="0.25">
      <c r="B3265" s="290"/>
      <c r="C3265" s="290"/>
      <c r="D3265" s="290"/>
      <c r="E3265" s="290"/>
    </row>
    <row r="3266" spans="2:5" x14ac:dyDescent="0.25">
      <c r="B3266" s="290"/>
      <c r="C3266" s="290"/>
      <c r="D3266" s="290"/>
      <c r="E3266" s="290"/>
    </row>
    <row r="3267" spans="2:5" x14ac:dyDescent="0.25">
      <c r="B3267" s="290"/>
      <c r="C3267" s="290"/>
      <c r="D3267" s="290"/>
      <c r="E3267" s="290"/>
    </row>
    <row r="3268" spans="2:5" x14ac:dyDescent="0.25">
      <c r="B3268" s="290"/>
      <c r="C3268" s="290"/>
      <c r="D3268" s="290"/>
      <c r="E3268" s="290"/>
    </row>
    <row r="3269" spans="2:5" x14ac:dyDescent="0.25">
      <c r="B3269" s="290"/>
      <c r="C3269" s="290"/>
      <c r="D3269" s="290"/>
      <c r="E3269" s="290"/>
    </row>
    <row r="3270" spans="2:5" x14ac:dyDescent="0.25">
      <c r="B3270" s="290"/>
      <c r="C3270" s="290"/>
      <c r="D3270" s="290"/>
      <c r="E3270" s="290"/>
    </row>
    <row r="3271" spans="2:5" x14ac:dyDescent="0.25">
      <c r="B3271" s="290"/>
      <c r="C3271" s="290"/>
      <c r="D3271" s="290"/>
      <c r="E3271" s="290"/>
    </row>
    <row r="3272" spans="2:5" x14ac:dyDescent="0.25">
      <c r="B3272" s="290"/>
      <c r="C3272" s="290"/>
      <c r="D3272" s="290"/>
      <c r="E3272" s="290"/>
    </row>
    <row r="3273" spans="2:5" x14ac:dyDescent="0.25">
      <c r="B3273" s="290"/>
      <c r="C3273" s="290"/>
      <c r="D3273" s="290"/>
      <c r="E3273" s="290"/>
    </row>
    <row r="3274" spans="2:5" x14ac:dyDescent="0.25">
      <c r="B3274" s="290"/>
      <c r="C3274" s="290"/>
      <c r="D3274" s="290"/>
      <c r="E3274" s="290"/>
    </row>
    <row r="3275" spans="2:5" x14ac:dyDescent="0.25">
      <c r="B3275" s="290"/>
      <c r="C3275" s="290"/>
      <c r="D3275" s="290"/>
      <c r="E3275" s="290"/>
    </row>
    <row r="3276" spans="2:5" x14ac:dyDescent="0.25">
      <c r="B3276" s="290"/>
      <c r="C3276" s="290"/>
      <c r="D3276" s="290"/>
      <c r="E3276" s="290"/>
    </row>
    <row r="3277" spans="2:5" x14ac:dyDescent="0.25">
      <c r="B3277" s="290"/>
      <c r="C3277" s="290"/>
      <c r="D3277" s="290"/>
      <c r="E3277" s="290"/>
    </row>
    <row r="3278" spans="2:5" x14ac:dyDescent="0.25">
      <c r="B3278" s="290"/>
      <c r="C3278" s="290"/>
      <c r="D3278" s="290"/>
      <c r="E3278" s="290"/>
    </row>
    <row r="3279" spans="2:5" x14ac:dyDescent="0.25">
      <c r="B3279" s="290"/>
      <c r="C3279" s="290"/>
      <c r="D3279" s="290"/>
      <c r="E3279" s="290"/>
    </row>
    <row r="3280" spans="2:5" x14ac:dyDescent="0.25">
      <c r="B3280" s="290"/>
      <c r="C3280" s="290"/>
      <c r="D3280" s="290"/>
      <c r="E3280" s="290"/>
    </row>
    <row r="3281" spans="2:5" x14ac:dyDescent="0.25">
      <c r="B3281" s="290"/>
      <c r="C3281" s="290"/>
      <c r="D3281" s="290"/>
      <c r="E3281" s="290"/>
    </row>
    <row r="3282" spans="2:5" x14ac:dyDescent="0.25">
      <c r="B3282" s="290"/>
      <c r="C3282" s="290"/>
      <c r="D3282" s="290"/>
      <c r="E3282" s="290"/>
    </row>
    <row r="3283" spans="2:5" x14ac:dyDescent="0.25">
      <c r="B3283" s="290"/>
      <c r="C3283" s="290"/>
      <c r="D3283" s="290"/>
      <c r="E3283" s="290"/>
    </row>
    <row r="3284" spans="2:5" x14ac:dyDescent="0.25">
      <c r="B3284" s="290"/>
      <c r="C3284" s="290"/>
      <c r="D3284" s="290"/>
      <c r="E3284" s="290"/>
    </row>
    <row r="3285" spans="2:5" x14ac:dyDescent="0.25">
      <c r="B3285" s="290"/>
      <c r="C3285" s="290"/>
      <c r="D3285" s="290"/>
      <c r="E3285" s="290"/>
    </row>
    <row r="3286" spans="2:5" x14ac:dyDescent="0.25">
      <c r="B3286" s="290"/>
      <c r="C3286" s="290"/>
      <c r="D3286" s="290"/>
      <c r="E3286" s="290"/>
    </row>
    <row r="3287" spans="2:5" x14ac:dyDescent="0.25">
      <c r="B3287" s="290"/>
      <c r="C3287" s="290"/>
      <c r="D3287" s="290"/>
      <c r="E3287" s="290"/>
    </row>
    <row r="3288" spans="2:5" x14ac:dyDescent="0.25">
      <c r="B3288" s="290"/>
      <c r="C3288" s="290"/>
      <c r="D3288" s="290"/>
      <c r="E3288" s="290"/>
    </row>
    <row r="3289" spans="2:5" x14ac:dyDescent="0.25">
      <c r="B3289" s="290"/>
      <c r="C3289" s="290"/>
      <c r="D3289" s="290"/>
      <c r="E3289" s="290"/>
    </row>
    <row r="3290" spans="2:5" x14ac:dyDescent="0.25">
      <c r="B3290" s="290"/>
      <c r="C3290" s="290"/>
      <c r="D3290" s="290"/>
      <c r="E3290" s="290"/>
    </row>
    <row r="3291" spans="2:5" x14ac:dyDescent="0.25">
      <c r="B3291" s="290"/>
      <c r="C3291" s="290"/>
      <c r="D3291" s="290"/>
      <c r="E3291" s="290"/>
    </row>
    <row r="3292" spans="2:5" x14ac:dyDescent="0.25">
      <c r="B3292" s="290"/>
      <c r="C3292" s="290"/>
      <c r="D3292" s="290"/>
      <c r="E3292" s="290"/>
    </row>
    <row r="3293" spans="2:5" x14ac:dyDescent="0.25">
      <c r="B3293" s="290"/>
      <c r="C3293" s="290"/>
      <c r="D3293" s="290"/>
      <c r="E3293" s="290"/>
    </row>
    <row r="3294" spans="2:5" x14ac:dyDescent="0.25">
      <c r="B3294" s="290"/>
      <c r="C3294" s="290"/>
      <c r="D3294" s="290"/>
      <c r="E3294" s="290"/>
    </row>
    <row r="3295" spans="2:5" x14ac:dyDescent="0.25">
      <c r="B3295" s="290"/>
      <c r="C3295" s="290"/>
      <c r="D3295" s="290"/>
      <c r="E3295" s="290"/>
    </row>
    <row r="3296" spans="2:5" x14ac:dyDescent="0.25">
      <c r="B3296" s="290"/>
      <c r="C3296" s="290"/>
      <c r="D3296" s="290"/>
      <c r="E3296" s="290"/>
    </row>
    <row r="3297" spans="2:5" x14ac:dyDescent="0.25">
      <c r="B3297" s="290"/>
      <c r="C3297" s="290"/>
      <c r="D3297" s="290"/>
      <c r="E3297" s="290"/>
    </row>
    <row r="3298" spans="2:5" x14ac:dyDescent="0.25">
      <c r="B3298" s="290"/>
      <c r="C3298" s="290"/>
      <c r="D3298" s="290"/>
      <c r="E3298" s="290"/>
    </row>
    <row r="3299" spans="2:5" x14ac:dyDescent="0.25">
      <c r="B3299" s="290"/>
      <c r="C3299" s="290"/>
      <c r="D3299" s="290"/>
      <c r="E3299" s="290"/>
    </row>
    <row r="3300" spans="2:5" x14ac:dyDescent="0.25">
      <c r="B3300" s="290"/>
      <c r="C3300" s="290"/>
      <c r="D3300" s="290"/>
      <c r="E3300" s="290"/>
    </row>
    <row r="3301" spans="2:5" x14ac:dyDescent="0.25">
      <c r="B3301" s="290"/>
      <c r="C3301" s="290"/>
      <c r="D3301" s="290"/>
      <c r="E3301" s="290"/>
    </row>
    <row r="3302" spans="2:5" x14ac:dyDescent="0.25">
      <c r="B3302" s="290"/>
      <c r="C3302" s="290"/>
      <c r="D3302" s="290"/>
      <c r="E3302" s="290"/>
    </row>
    <row r="3303" spans="2:5" x14ac:dyDescent="0.25">
      <c r="B3303" s="290"/>
      <c r="C3303" s="290"/>
      <c r="D3303" s="290"/>
      <c r="E3303" s="290"/>
    </row>
    <row r="3304" spans="2:5" x14ac:dyDescent="0.25">
      <c r="B3304" s="290"/>
      <c r="C3304" s="290"/>
      <c r="D3304" s="290"/>
      <c r="E3304" s="290"/>
    </row>
    <row r="3305" spans="2:5" x14ac:dyDescent="0.25">
      <c r="B3305" s="290"/>
      <c r="C3305" s="290"/>
      <c r="D3305" s="290"/>
      <c r="E3305" s="290"/>
    </row>
    <row r="3306" spans="2:5" x14ac:dyDescent="0.25">
      <c r="B3306" s="290"/>
      <c r="C3306" s="290"/>
      <c r="D3306" s="290"/>
      <c r="E3306" s="290"/>
    </row>
    <row r="3307" spans="2:5" x14ac:dyDescent="0.25">
      <c r="B3307" s="290"/>
      <c r="C3307" s="290"/>
      <c r="D3307" s="290"/>
      <c r="E3307" s="290"/>
    </row>
    <row r="3308" spans="2:5" x14ac:dyDescent="0.25">
      <c r="B3308" s="290"/>
      <c r="C3308" s="290"/>
      <c r="D3308" s="290"/>
      <c r="E3308" s="290"/>
    </row>
    <row r="3309" spans="2:5" x14ac:dyDescent="0.25">
      <c r="B3309" s="290"/>
      <c r="C3309" s="290"/>
      <c r="D3309" s="290"/>
      <c r="E3309" s="290"/>
    </row>
    <row r="3310" spans="2:5" x14ac:dyDescent="0.25">
      <c r="B3310" s="290"/>
      <c r="C3310" s="290"/>
      <c r="D3310" s="290"/>
      <c r="E3310" s="290"/>
    </row>
    <row r="3311" spans="2:5" x14ac:dyDescent="0.25">
      <c r="B3311" s="290"/>
      <c r="C3311" s="290"/>
      <c r="D3311" s="290"/>
      <c r="E3311" s="290"/>
    </row>
    <row r="3312" spans="2:5" x14ac:dyDescent="0.25">
      <c r="B3312" s="290"/>
      <c r="C3312" s="290"/>
      <c r="D3312" s="290"/>
      <c r="E3312" s="290"/>
    </row>
    <row r="3313" spans="2:5" x14ac:dyDescent="0.25">
      <c r="B3313" s="290"/>
      <c r="C3313" s="290"/>
      <c r="D3313" s="290"/>
      <c r="E3313" s="290"/>
    </row>
    <row r="3314" spans="2:5" x14ac:dyDescent="0.25">
      <c r="B3314" s="290"/>
      <c r="C3314" s="290"/>
      <c r="D3314" s="290"/>
      <c r="E3314" s="290"/>
    </row>
    <row r="3315" spans="2:5" x14ac:dyDescent="0.25">
      <c r="B3315" s="290"/>
      <c r="C3315" s="290"/>
      <c r="D3315" s="290"/>
      <c r="E3315" s="290"/>
    </row>
    <row r="3316" spans="2:5" x14ac:dyDescent="0.25">
      <c r="B3316" s="290"/>
      <c r="C3316" s="290"/>
      <c r="D3316" s="290"/>
      <c r="E3316" s="290"/>
    </row>
    <row r="3317" spans="2:5" x14ac:dyDescent="0.25">
      <c r="B3317" s="290"/>
      <c r="C3317" s="290"/>
      <c r="D3317" s="290"/>
      <c r="E3317" s="290"/>
    </row>
    <row r="3318" spans="2:5" x14ac:dyDescent="0.25">
      <c r="B3318" s="290"/>
      <c r="C3318" s="290"/>
      <c r="D3318" s="290"/>
      <c r="E3318" s="290"/>
    </row>
    <row r="3319" spans="2:5" x14ac:dyDescent="0.25">
      <c r="B3319" s="290"/>
      <c r="C3319" s="290"/>
      <c r="D3319" s="290"/>
      <c r="E3319" s="290"/>
    </row>
    <row r="3320" spans="2:5" x14ac:dyDescent="0.25">
      <c r="B3320" s="290"/>
      <c r="C3320" s="290"/>
      <c r="D3320" s="290"/>
      <c r="E3320" s="290"/>
    </row>
    <row r="3321" spans="2:5" x14ac:dyDescent="0.25">
      <c r="B3321" s="290"/>
      <c r="C3321" s="290"/>
      <c r="D3321" s="290"/>
      <c r="E3321" s="290"/>
    </row>
    <row r="3322" spans="2:5" x14ac:dyDescent="0.25">
      <c r="B3322" s="290"/>
      <c r="C3322" s="290"/>
      <c r="D3322" s="290"/>
      <c r="E3322" s="290"/>
    </row>
    <row r="3323" spans="2:5" x14ac:dyDescent="0.25">
      <c r="B3323" s="290"/>
      <c r="C3323" s="290"/>
      <c r="D3323" s="290"/>
      <c r="E3323" s="290"/>
    </row>
    <row r="3324" spans="2:5" x14ac:dyDescent="0.25">
      <c r="B3324" s="290"/>
      <c r="C3324" s="290"/>
      <c r="D3324" s="290"/>
      <c r="E3324" s="290"/>
    </row>
    <row r="3325" spans="2:5" x14ac:dyDescent="0.25">
      <c r="B3325" s="290"/>
      <c r="C3325" s="290"/>
      <c r="D3325" s="290"/>
      <c r="E3325" s="290"/>
    </row>
    <row r="3326" spans="2:5" x14ac:dyDescent="0.25">
      <c r="B3326" s="290"/>
      <c r="C3326" s="290"/>
      <c r="D3326" s="290"/>
      <c r="E3326" s="290"/>
    </row>
    <row r="3327" spans="2:5" x14ac:dyDescent="0.25">
      <c r="B3327" s="290"/>
      <c r="C3327" s="290"/>
      <c r="D3327" s="290"/>
      <c r="E3327" s="290"/>
    </row>
    <row r="3328" spans="2:5" x14ac:dyDescent="0.25">
      <c r="B3328" s="290"/>
      <c r="C3328" s="290"/>
      <c r="D3328" s="290"/>
      <c r="E3328" s="290"/>
    </row>
    <row r="3329" spans="2:5" x14ac:dyDescent="0.25">
      <c r="B3329" s="290"/>
      <c r="C3329" s="290"/>
      <c r="D3329" s="290"/>
      <c r="E3329" s="290"/>
    </row>
    <row r="3330" spans="2:5" x14ac:dyDescent="0.25">
      <c r="B3330" s="290"/>
      <c r="C3330" s="290"/>
      <c r="D3330" s="290"/>
      <c r="E3330" s="290"/>
    </row>
    <row r="3331" spans="2:5" x14ac:dyDescent="0.25">
      <c r="B3331" s="290"/>
      <c r="C3331" s="290"/>
      <c r="D3331" s="290"/>
      <c r="E3331" s="290"/>
    </row>
    <row r="3332" spans="2:5" x14ac:dyDescent="0.25">
      <c r="B3332" s="290"/>
      <c r="C3332" s="290"/>
      <c r="D3332" s="290"/>
      <c r="E3332" s="290"/>
    </row>
    <row r="3333" spans="2:5" x14ac:dyDescent="0.25">
      <c r="B3333" s="290"/>
      <c r="C3333" s="290"/>
      <c r="D3333" s="290"/>
      <c r="E3333" s="290"/>
    </row>
    <row r="3334" spans="2:5" x14ac:dyDescent="0.25">
      <c r="B3334" s="290"/>
      <c r="C3334" s="290"/>
      <c r="D3334" s="290"/>
      <c r="E3334" s="290"/>
    </row>
    <row r="3335" spans="2:5" x14ac:dyDescent="0.25">
      <c r="B3335" s="290"/>
      <c r="C3335" s="290"/>
      <c r="D3335" s="290"/>
      <c r="E3335" s="290"/>
    </row>
    <row r="3336" spans="2:5" x14ac:dyDescent="0.25">
      <c r="B3336" s="290"/>
      <c r="C3336" s="290"/>
      <c r="D3336" s="290"/>
      <c r="E3336" s="290"/>
    </row>
    <row r="3337" spans="2:5" x14ac:dyDescent="0.25">
      <c r="B3337" s="290"/>
      <c r="C3337" s="290"/>
      <c r="D3337" s="290"/>
      <c r="E3337" s="290"/>
    </row>
    <row r="3338" spans="2:5" x14ac:dyDescent="0.25">
      <c r="B3338" s="290"/>
      <c r="C3338" s="290"/>
      <c r="D3338" s="290"/>
      <c r="E3338" s="290"/>
    </row>
    <row r="3339" spans="2:5" x14ac:dyDescent="0.25">
      <c r="B3339" s="290"/>
      <c r="C3339" s="290"/>
      <c r="D3339" s="290"/>
      <c r="E3339" s="290"/>
    </row>
    <row r="3340" spans="2:5" x14ac:dyDescent="0.25">
      <c r="B3340" s="290"/>
      <c r="C3340" s="290"/>
      <c r="D3340" s="290"/>
      <c r="E3340" s="290"/>
    </row>
    <row r="3341" spans="2:5" x14ac:dyDescent="0.25">
      <c r="B3341" s="290"/>
      <c r="C3341" s="290"/>
      <c r="D3341" s="290"/>
      <c r="E3341" s="290"/>
    </row>
    <row r="3342" spans="2:5" x14ac:dyDescent="0.25">
      <c r="B3342" s="290"/>
      <c r="C3342" s="290"/>
      <c r="D3342" s="290"/>
      <c r="E3342" s="290"/>
    </row>
    <row r="3343" spans="2:5" x14ac:dyDescent="0.25">
      <c r="B3343" s="290"/>
      <c r="C3343" s="290"/>
      <c r="D3343" s="290"/>
      <c r="E3343" s="290"/>
    </row>
    <row r="3344" spans="2:5" x14ac:dyDescent="0.25">
      <c r="B3344" s="290"/>
      <c r="C3344" s="290"/>
      <c r="D3344" s="290"/>
      <c r="E3344" s="290"/>
    </row>
    <row r="3345" spans="2:5" x14ac:dyDescent="0.25">
      <c r="B3345" s="290"/>
      <c r="C3345" s="290"/>
      <c r="D3345" s="290"/>
      <c r="E3345" s="290"/>
    </row>
    <row r="3346" spans="2:5" x14ac:dyDescent="0.25">
      <c r="B3346" s="290"/>
      <c r="C3346" s="290"/>
      <c r="D3346" s="290"/>
      <c r="E3346" s="290"/>
    </row>
    <row r="3347" spans="2:5" x14ac:dyDescent="0.25">
      <c r="B3347" s="290"/>
      <c r="C3347" s="290"/>
      <c r="D3347" s="290"/>
      <c r="E3347" s="290"/>
    </row>
    <row r="3348" spans="2:5" x14ac:dyDescent="0.25">
      <c r="B3348" s="290"/>
      <c r="C3348" s="290"/>
      <c r="D3348" s="290"/>
      <c r="E3348" s="290"/>
    </row>
    <row r="3349" spans="2:5" x14ac:dyDescent="0.25">
      <c r="B3349" s="290"/>
      <c r="C3349" s="290"/>
      <c r="D3349" s="290"/>
      <c r="E3349" s="290"/>
    </row>
    <row r="3350" spans="2:5" x14ac:dyDescent="0.25">
      <c r="B3350" s="290"/>
      <c r="C3350" s="290"/>
      <c r="D3350" s="290"/>
      <c r="E3350" s="290"/>
    </row>
    <row r="3351" spans="2:5" x14ac:dyDescent="0.25">
      <c r="B3351" s="290"/>
      <c r="C3351" s="290"/>
      <c r="D3351" s="290"/>
      <c r="E3351" s="290"/>
    </row>
    <row r="3352" spans="2:5" x14ac:dyDescent="0.25">
      <c r="B3352" s="290"/>
      <c r="C3352" s="290"/>
      <c r="D3352" s="290"/>
      <c r="E3352" s="290"/>
    </row>
    <row r="3353" spans="2:5" x14ac:dyDescent="0.25">
      <c r="B3353" s="290"/>
      <c r="C3353" s="290"/>
      <c r="D3353" s="290"/>
      <c r="E3353" s="290"/>
    </row>
    <row r="3354" spans="2:5" x14ac:dyDescent="0.25">
      <c r="B3354" s="290"/>
      <c r="C3354" s="290"/>
      <c r="D3354" s="290"/>
      <c r="E3354" s="290"/>
    </row>
    <row r="3355" spans="2:5" x14ac:dyDescent="0.25">
      <c r="B3355" s="290"/>
      <c r="C3355" s="290"/>
      <c r="D3355" s="290"/>
      <c r="E3355" s="290"/>
    </row>
    <row r="3356" spans="2:5" x14ac:dyDescent="0.25">
      <c r="B3356" s="290"/>
      <c r="C3356" s="290"/>
      <c r="D3356" s="290"/>
      <c r="E3356" s="290"/>
    </row>
    <row r="3357" spans="2:5" x14ac:dyDescent="0.25">
      <c r="B3357" s="290"/>
      <c r="C3357" s="290"/>
      <c r="D3357" s="290"/>
      <c r="E3357" s="290"/>
    </row>
    <row r="3358" spans="2:5" x14ac:dyDescent="0.25">
      <c r="B3358" s="290"/>
      <c r="C3358" s="290"/>
      <c r="D3358" s="290"/>
      <c r="E3358" s="290"/>
    </row>
    <row r="3359" spans="2:5" x14ac:dyDescent="0.25">
      <c r="B3359" s="290"/>
      <c r="C3359" s="290"/>
      <c r="D3359" s="290"/>
      <c r="E3359" s="290"/>
    </row>
    <row r="3360" spans="2:5" x14ac:dyDescent="0.25">
      <c r="B3360" s="290"/>
      <c r="C3360" s="290"/>
      <c r="D3360" s="290"/>
      <c r="E3360" s="290"/>
    </row>
    <row r="3361" spans="2:5" x14ac:dyDescent="0.25">
      <c r="B3361" s="290"/>
      <c r="C3361" s="290"/>
      <c r="D3361" s="290"/>
      <c r="E3361" s="290"/>
    </row>
    <row r="3362" spans="2:5" x14ac:dyDescent="0.25">
      <c r="B3362" s="290"/>
      <c r="C3362" s="290"/>
      <c r="D3362" s="290"/>
      <c r="E3362" s="290"/>
    </row>
    <row r="3363" spans="2:5" x14ac:dyDescent="0.25">
      <c r="B3363" s="290"/>
      <c r="C3363" s="290"/>
      <c r="D3363" s="290"/>
      <c r="E3363" s="290"/>
    </row>
    <row r="3364" spans="2:5" x14ac:dyDescent="0.25">
      <c r="B3364" s="290"/>
      <c r="C3364" s="290"/>
      <c r="D3364" s="290"/>
      <c r="E3364" s="290"/>
    </row>
    <row r="3365" spans="2:5" x14ac:dyDescent="0.25">
      <c r="B3365" s="290"/>
      <c r="C3365" s="290"/>
      <c r="D3365" s="290"/>
      <c r="E3365" s="290"/>
    </row>
    <row r="3366" spans="2:5" x14ac:dyDescent="0.25">
      <c r="B3366" s="290"/>
      <c r="C3366" s="290"/>
      <c r="D3366" s="290"/>
      <c r="E3366" s="290"/>
    </row>
    <row r="3367" spans="2:5" x14ac:dyDescent="0.25">
      <c r="B3367" s="290"/>
      <c r="C3367" s="290"/>
      <c r="D3367" s="290"/>
      <c r="E3367" s="290"/>
    </row>
    <row r="3368" spans="2:5" x14ac:dyDescent="0.25">
      <c r="B3368" s="290"/>
      <c r="C3368" s="290"/>
      <c r="D3368" s="290"/>
      <c r="E3368" s="290"/>
    </row>
    <row r="3369" spans="2:5" x14ac:dyDescent="0.25">
      <c r="B3369" s="290"/>
      <c r="C3369" s="290"/>
      <c r="D3369" s="290"/>
      <c r="E3369" s="290"/>
    </row>
    <row r="3370" spans="2:5" x14ac:dyDescent="0.25">
      <c r="B3370" s="290"/>
      <c r="C3370" s="290"/>
      <c r="D3370" s="290"/>
      <c r="E3370" s="290"/>
    </row>
    <row r="3371" spans="2:5" x14ac:dyDescent="0.25">
      <c r="B3371" s="290"/>
      <c r="C3371" s="290"/>
      <c r="D3371" s="290"/>
      <c r="E3371" s="290"/>
    </row>
    <row r="3372" spans="2:5" x14ac:dyDescent="0.25">
      <c r="B3372" s="290"/>
      <c r="C3372" s="290"/>
      <c r="D3372" s="290"/>
      <c r="E3372" s="290"/>
    </row>
    <row r="3373" spans="2:5" x14ac:dyDescent="0.25">
      <c r="B3373" s="290"/>
      <c r="C3373" s="290"/>
      <c r="D3373" s="290"/>
      <c r="E3373" s="290"/>
    </row>
    <row r="3374" spans="2:5" x14ac:dyDescent="0.25">
      <c r="B3374" s="290"/>
      <c r="C3374" s="290"/>
      <c r="D3374" s="290"/>
      <c r="E3374" s="290"/>
    </row>
    <row r="3375" spans="2:5" x14ac:dyDescent="0.25">
      <c r="B3375" s="290"/>
      <c r="C3375" s="290"/>
      <c r="D3375" s="290"/>
      <c r="E3375" s="290"/>
    </row>
    <row r="3376" spans="2:5" x14ac:dyDescent="0.25">
      <c r="B3376" s="290"/>
      <c r="C3376" s="290"/>
      <c r="D3376" s="290"/>
      <c r="E3376" s="290"/>
    </row>
    <row r="3377" spans="2:5" x14ac:dyDescent="0.25">
      <c r="B3377" s="290"/>
      <c r="C3377" s="290"/>
      <c r="D3377" s="290"/>
      <c r="E3377" s="290"/>
    </row>
    <row r="3378" spans="2:5" x14ac:dyDescent="0.25">
      <c r="B3378" s="290"/>
      <c r="C3378" s="290"/>
      <c r="D3378" s="290"/>
      <c r="E3378" s="290"/>
    </row>
    <row r="3379" spans="2:5" x14ac:dyDescent="0.25">
      <c r="B3379" s="290"/>
      <c r="C3379" s="290"/>
      <c r="D3379" s="290"/>
      <c r="E3379" s="290"/>
    </row>
    <row r="3380" spans="2:5" x14ac:dyDescent="0.25">
      <c r="B3380" s="290"/>
      <c r="C3380" s="290"/>
      <c r="D3380" s="290"/>
      <c r="E3380" s="290"/>
    </row>
    <row r="3381" spans="2:5" x14ac:dyDescent="0.25">
      <c r="B3381" s="290"/>
      <c r="C3381" s="290"/>
      <c r="D3381" s="290"/>
      <c r="E3381" s="290"/>
    </row>
    <row r="3382" spans="2:5" x14ac:dyDescent="0.25">
      <c r="B3382" s="290"/>
      <c r="C3382" s="290"/>
      <c r="D3382" s="290"/>
      <c r="E3382" s="290"/>
    </row>
    <row r="3383" spans="2:5" x14ac:dyDescent="0.25">
      <c r="B3383" s="290"/>
      <c r="C3383" s="290"/>
      <c r="D3383" s="290"/>
      <c r="E3383" s="290"/>
    </row>
    <row r="3384" spans="2:5" x14ac:dyDescent="0.25">
      <c r="B3384" s="290"/>
      <c r="C3384" s="290"/>
      <c r="D3384" s="290"/>
      <c r="E3384" s="290"/>
    </row>
    <row r="3385" spans="2:5" x14ac:dyDescent="0.25">
      <c r="B3385" s="290"/>
      <c r="C3385" s="290"/>
      <c r="D3385" s="290"/>
      <c r="E3385" s="290"/>
    </row>
    <row r="3386" spans="2:5" x14ac:dyDescent="0.25">
      <c r="B3386" s="290"/>
      <c r="C3386" s="290"/>
      <c r="D3386" s="290"/>
      <c r="E3386" s="290"/>
    </row>
    <row r="3387" spans="2:5" x14ac:dyDescent="0.25">
      <c r="B3387" s="290"/>
      <c r="C3387" s="290"/>
      <c r="D3387" s="290"/>
      <c r="E3387" s="290"/>
    </row>
    <row r="3388" spans="2:5" x14ac:dyDescent="0.25">
      <c r="B3388" s="290"/>
      <c r="C3388" s="290"/>
      <c r="D3388" s="290"/>
      <c r="E3388" s="290"/>
    </row>
    <row r="3389" spans="2:5" x14ac:dyDescent="0.25">
      <c r="B3389" s="290"/>
      <c r="C3389" s="290"/>
      <c r="D3389" s="290"/>
      <c r="E3389" s="290"/>
    </row>
    <row r="3390" spans="2:5" x14ac:dyDescent="0.25">
      <c r="B3390" s="290"/>
      <c r="C3390" s="290"/>
      <c r="D3390" s="290"/>
      <c r="E3390" s="290"/>
    </row>
    <row r="3391" spans="2:5" x14ac:dyDescent="0.25">
      <c r="B3391" s="290"/>
      <c r="C3391" s="290"/>
      <c r="D3391" s="290"/>
      <c r="E3391" s="290"/>
    </row>
    <row r="3392" spans="2:5" x14ac:dyDescent="0.25">
      <c r="B3392" s="290"/>
      <c r="C3392" s="290"/>
      <c r="D3392" s="290"/>
      <c r="E3392" s="290"/>
    </row>
    <row r="3393" spans="2:5" x14ac:dyDescent="0.25">
      <c r="B3393" s="290"/>
      <c r="C3393" s="290"/>
      <c r="D3393" s="290"/>
      <c r="E3393" s="290"/>
    </row>
    <row r="3394" spans="2:5" x14ac:dyDescent="0.25">
      <c r="B3394" s="290"/>
      <c r="C3394" s="290"/>
      <c r="D3394" s="290"/>
      <c r="E3394" s="290"/>
    </row>
    <row r="3395" spans="2:5" x14ac:dyDescent="0.25">
      <c r="B3395" s="290"/>
      <c r="C3395" s="290"/>
      <c r="D3395" s="290"/>
      <c r="E3395" s="290"/>
    </row>
    <row r="3396" spans="2:5" x14ac:dyDescent="0.25">
      <c r="B3396" s="290"/>
      <c r="C3396" s="290"/>
      <c r="D3396" s="290"/>
      <c r="E3396" s="290"/>
    </row>
    <row r="3397" spans="2:5" x14ac:dyDescent="0.25">
      <c r="B3397" s="290"/>
      <c r="C3397" s="290"/>
      <c r="D3397" s="290"/>
      <c r="E3397" s="290"/>
    </row>
    <row r="3398" spans="2:5" x14ac:dyDescent="0.25">
      <c r="B3398" s="290"/>
      <c r="C3398" s="290"/>
      <c r="D3398" s="290"/>
      <c r="E3398" s="290"/>
    </row>
    <row r="3399" spans="2:5" x14ac:dyDescent="0.25">
      <c r="B3399" s="290"/>
      <c r="C3399" s="290"/>
      <c r="D3399" s="290"/>
      <c r="E3399" s="290"/>
    </row>
    <row r="3400" spans="2:5" x14ac:dyDescent="0.25">
      <c r="B3400" s="290"/>
      <c r="C3400" s="290"/>
      <c r="D3400" s="290"/>
      <c r="E3400" s="290"/>
    </row>
    <row r="3401" spans="2:5" x14ac:dyDescent="0.25">
      <c r="B3401" s="290"/>
      <c r="C3401" s="290"/>
      <c r="D3401" s="290"/>
      <c r="E3401" s="290"/>
    </row>
    <row r="3402" spans="2:5" x14ac:dyDescent="0.25">
      <c r="B3402" s="290"/>
      <c r="C3402" s="290"/>
      <c r="D3402" s="290"/>
      <c r="E3402" s="290"/>
    </row>
    <row r="3403" spans="2:5" x14ac:dyDescent="0.25">
      <c r="B3403" s="290"/>
      <c r="C3403" s="290"/>
      <c r="D3403" s="290"/>
      <c r="E3403" s="290"/>
    </row>
    <row r="3404" spans="2:5" x14ac:dyDescent="0.25">
      <c r="B3404" s="290"/>
      <c r="C3404" s="290"/>
      <c r="D3404" s="290"/>
      <c r="E3404" s="290"/>
    </row>
    <row r="3405" spans="2:5" x14ac:dyDescent="0.25">
      <c r="B3405" s="290"/>
      <c r="C3405" s="290"/>
      <c r="D3405" s="290"/>
      <c r="E3405" s="290"/>
    </row>
    <row r="3406" spans="2:5" x14ac:dyDescent="0.25">
      <c r="B3406" s="290"/>
      <c r="C3406" s="290"/>
      <c r="D3406" s="290"/>
      <c r="E3406" s="290"/>
    </row>
    <row r="3407" spans="2:5" x14ac:dyDescent="0.25">
      <c r="B3407" s="290"/>
      <c r="C3407" s="290"/>
      <c r="D3407" s="290"/>
      <c r="E3407" s="290"/>
    </row>
    <row r="3408" spans="2:5" x14ac:dyDescent="0.25">
      <c r="B3408" s="290"/>
      <c r="C3408" s="290"/>
      <c r="D3408" s="290"/>
      <c r="E3408" s="290"/>
    </row>
    <row r="3409" spans="2:5" x14ac:dyDescent="0.25">
      <c r="B3409" s="290"/>
      <c r="C3409" s="290"/>
      <c r="D3409" s="290"/>
      <c r="E3409" s="290"/>
    </row>
    <row r="3410" spans="2:5" x14ac:dyDescent="0.25">
      <c r="B3410" s="290"/>
      <c r="C3410" s="290"/>
      <c r="D3410" s="290"/>
      <c r="E3410" s="290"/>
    </row>
    <row r="3411" spans="2:5" x14ac:dyDescent="0.25">
      <c r="B3411" s="290"/>
      <c r="C3411" s="290"/>
      <c r="D3411" s="290"/>
      <c r="E3411" s="290"/>
    </row>
    <row r="3412" spans="2:5" x14ac:dyDescent="0.25">
      <c r="B3412" s="290"/>
      <c r="C3412" s="290"/>
      <c r="D3412" s="290"/>
      <c r="E3412" s="290"/>
    </row>
    <row r="3413" spans="2:5" x14ac:dyDescent="0.25">
      <c r="B3413" s="290"/>
      <c r="C3413" s="290"/>
      <c r="D3413" s="290"/>
      <c r="E3413" s="290"/>
    </row>
    <row r="3414" spans="2:5" x14ac:dyDescent="0.25">
      <c r="B3414" s="290"/>
      <c r="C3414" s="290"/>
      <c r="D3414" s="290"/>
      <c r="E3414" s="290"/>
    </row>
    <row r="3415" spans="2:5" x14ac:dyDescent="0.25">
      <c r="B3415" s="290"/>
      <c r="C3415" s="290"/>
      <c r="D3415" s="290"/>
      <c r="E3415" s="290"/>
    </row>
    <row r="3416" spans="2:5" x14ac:dyDescent="0.25">
      <c r="B3416" s="290"/>
      <c r="C3416" s="290"/>
      <c r="D3416" s="290"/>
      <c r="E3416" s="290"/>
    </row>
    <row r="3417" spans="2:5" x14ac:dyDescent="0.25">
      <c r="B3417" s="290"/>
      <c r="C3417" s="290"/>
      <c r="D3417" s="290"/>
      <c r="E3417" s="290"/>
    </row>
    <row r="3418" spans="2:5" x14ac:dyDescent="0.25">
      <c r="B3418" s="290"/>
      <c r="C3418" s="290"/>
      <c r="D3418" s="290"/>
      <c r="E3418" s="290"/>
    </row>
    <row r="3419" spans="2:5" x14ac:dyDescent="0.25">
      <c r="B3419" s="290"/>
      <c r="C3419" s="290"/>
      <c r="D3419" s="290"/>
      <c r="E3419" s="290"/>
    </row>
    <row r="3420" spans="2:5" x14ac:dyDescent="0.25">
      <c r="B3420" s="290"/>
      <c r="C3420" s="290"/>
      <c r="D3420" s="290"/>
      <c r="E3420" s="290"/>
    </row>
    <row r="3421" spans="2:5" x14ac:dyDescent="0.25">
      <c r="B3421" s="290"/>
      <c r="C3421" s="290"/>
      <c r="D3421" s="290"/>
      <c r="E3421" s="290"/>
    </row>
    <row r="3422" spans="2:5" x14ac:dyDescent="0.25">
      <c r="B3422" s="290"/>
      <c r="C3422" s="290"/>
      <c r="D3422" s="290"/>
      <c r="E3422" s="290"/>
    </row>
    <row r="3423" spans="2:5" x14ac:dyDescent="0.25">
      <c r="B3423" s="290"/>
      <c r="C3423" s="290"/>
      <c r="D3423" s="290"/>
      <c r="E3423" s="290"/>
    </row>
    <row r="3424" spans="2:5" x14ac:dyDescent="0.25">
      <c r="B3424" s="290"/>
      <c r="C3424" s="290"/>
      <c r="D3424" s="290"/>
      <c r="E3424" s="290"/>
    </row>
    <row r="3425" spans="2:5" x14ac:dyDescent="0.25">
      <c r="B3425" s="290"/>
      <c r="C3425" s="290"/>
      <c r="D3425" s="290"/>
      <c r="E3425" s="290"/>
    </row>
    <row r="3426" spans="2:5" x14ac:dyDescent="0.25">
      <c r="B3426" s="290"/>
      <c r="C3426" s="290"/>
      <c r="D3426" s="290"/>
      <c r="E3426" s="290"/>
    </row>
    <row r="3427" spans="2:5" x14ac:dyDescent="0.25">
      <c r="B3427" s="290"/>
      <c r="C3427" s="290"/>
      <c r="D3427" s="290"/>
      <c r="E3427" s="290"/>
    </row>
    <row r="3428" spans="2:5" x14ac:dyDescent="0.25">
      <c r="B3428" s="290"/>
      <c r="C3428" s="290"/>
      <c r="D3428" s="290"/>
      <c r="E3428" s="290"/>
    </row>
    <row r="3429" spans="2:5" x14ac:dyDescent="0.25">
      <c r="B3429" s="290"/>
      <c r="C3429" s="290"/>
      <c r="D3429" s="290"/>
      <c r="E3429" s="290"/>
    </row>
    <row r="3430" spans="2:5" x14ac:dyDescent="0.25">
      <c r="B3430" s="290"/>
      <c r="C3430" s="290"/>
      <c r="D3430" s="290"/>
      <c r="E3430" s="290"/>
    </row>
    <row r="3431" spans="2:5" x14ac:dyDescent="0.25">
      <c r="B3431" s="290"/>
      <c r="C3431" s="290"/>
      <c r="D3431" s="290"/>
      <c r="E3431" s="290"/>
    </row>
    <row r="3432" spans="2:5" x14ac:dyDescent="0.25">
      <c r="B3432" s="290"/>
      <c r="C3432" s="290"/>
      <c r="D3432" s="290"/>
      <c r="E3432" s="290"/>
    </row>
    <row r="3433" spans="2:5" x14ac:dyDescent="0.25">
      <c r="B3433" s="290"/>
      <c r="C3433" s="290"/>
      <c r="D3433" s="290"/>
      <c r="E3433" s="290"/>
    </row>
    <row r="3434" spans="2:5" x14ac:dyDescent="0.25">
      <c r="B3434" s="290"/>
      <c r="C3434" s="290"/>
      <c r="D3434" s="290"/>
      <c r="E3434" s="290"/>
    </row>
    <row r="3435" spans="2:5" x14ac:dyDescent="0.25">
      <c r="B3435" s="290"/>
      <c r="C3435" s="290"/>
      <c r="D3435" s="290"/>
      <c r="E3435" s="290"/>
    </row>
    <row r="3436" spans="2:5" x14ac:dyDescent="0.25">
      <c r="B3436" s="290"/>
      <c r="C3436" s="290"/>
      <c r="D3436" s="290"/>
      <c r="E3436" s="290"/>
    </row>
    <row r="3437" spans="2:5" x14ac:dyDescent="0.25">
      <c r="B3437" s="290"/>
      <c r="C3437" s="290"/>
      <c r="D3437" s="290"/>
      <c r="E3437" s="290"/>
    </row>
    <row r="3438" spans="2:5" x14ac:dyDescent="0.25">
      <c r="B3438" s="290"/>
      <c r="C3438" s="290"/>
      <c r="D3438" s="290"/>
      <c r="E3438" s="290"/>
    </row>
    <row r="3439" spans="2:5" x14ac:dyDescent="0.25">
      <c r="B3439" s="290"/>
      <c r="C3439" s="290"/>
      <c r="D3439" s="290"/>
      <c r="E3439" s="290"/>
    </row>
    <row r="3440" spans="2:5" x14ac:dyDescent="0.25">
      <c r="B3440" s="290"/>
      <c r="C3440" s="290"/>
      <c r="D3440" s="290"/>
      <c r="E3440" s="290"/>
    </row>
    <row r="3441" spans="2:5" x14ac:dyDescent="0.25">
      <c r="B3441" s="290"/>
      <c r="C3441" s="290"/>
      <c r="D3441" s="290"/>
      <c r="E3441" s="290"/>
    </row>
    <row r="3442" spans="2:5" x14ac:dyDescent="0.25">
      <c r="B3442" s="290"/>
      <c r="C3442" s="290"/>
      <c r="D3442" s="290"/>
      <c r="E3442" s="290"/>
    </row>
    <row r="3443" spans="2:5" x14ac:dyDescent="0.25">
      <c r="B3443" s="290"/>
      <c r="C3443" s="290"/>
      <c r="D3443" s="290"/>
      <c r="E3443" s="290"/>
    </row>
    <row r="3444" spans="2:5" x14ac:dyDescent="0.25">
      <c r="B3444" s="290"/>
      <c r="C3444" s="290"/>
      <c r="D3444" s="290"/>
      <c r="E3444" s="290"/>
    </row>
    <row r="3445" spans="2:5" x14ac:dyDescent="0.25">
      <c r="B3445" s="290"/>
      <c r="C3445" s="290"/>
      <c r="D3445" s="290"/>
      <c r="E3445" s="290"/>
    </row>
    <row r="3446" spans="2:5" x14ac:dyDescent="0.25">
      <c r="B3446" s="290"/>
      <c r="C3446" s="290"/>
      <c r="D3446" s="290"/>
      <c r="E3446" s="290"/>
    </row>
    <row r="3447" spans="2:5" x14ac:dyDescent="0.25">
      <c r="B3447" s="290"/>
      <c r="C3447" s="290"/>
      <c r="D3447" s="290"/>
      <c r="E3447" s="290"/>
    </row>
    <row r="3448" spans="2:5" x14ac:dyDescent="0.25">
      <c r="B3448" s="290"/>
      <c r="C3448" s="290"/>
      <c r="D3448" s="290"/>
      <c r="E3448" s="290"/>
    </row>
    <row r="3449" spans="2:5" x14ac:dyDescent="0.25">
      <c r="B3449" s="290"/>
      <c r="C3449" s="290"/>
      <c r="D3449" s="290"/>
      <c r="E3449" s="290"/>
    </row>
    <row r="3450" spans="2:5" x14ac:dyDescent="0.25">
      <c r="B3450" s="290"/>
      <c r="C3450" s="290"/>
      <c r="D3450" s="290"/>
      <c r="E3450" s="290"/>
    </row>
    <row r="3451" spans="2:5" x14ac:dyDescent="0.25">
      <c r="B3451" s="290"/>
      <c r="C3451" s="290"/>
      <c r="D3451" s="290"/>
      <c r="E3451" s="290"/>
    </row>
    <row r="3452" spans="2:5" x14ac:dyDescent="0.25">
      <c r="B3452" s="290"/>
      <c r="C3452" s="290"/>
      <c r="D3452" s="290"/>
      <c r="E3452" s="290"/>
    </row>
    <row r="3453" spans="2:5" x14ac:dyDescent="0.25">
      <c r="B3453" s="290"/>
      <c r="C3453" s="290"/>
      <c r="D3453" s="290"/>
      <c r="E3453" s="290"/>
    </row>
    <row r="3454" spans="2:5" x14ac:dyDescent="0.25">
      <c r="B3454" s="290"/>
      <c r="C3454" s="290"/>
      <c r="D3454" s="290"/>
      <c r="E3454" s="290"/>
    </row>
    <row r="3455" spans="2:5" x14ac:dyDescent="0.25">
      <c r="B3455" s="290"/>
      <c r="C3455" s="290"/>
      <c r="D3455" s="290"/>
      <c r="E3455" s="290"/>
    </row>
    <row r="3456" spans="2:5" x14ac:dyDescent="0.25">
      <c r="B3456" s="290"/>
      <c r="C3456" s="290"/>
      <c r="D3456" s="290"/>
      <c r="E3456" s="290"/>
    </row>
    <row r="3457" spans="2:5" x14ac:dyDescent="0.25">
      <c r="B3457" s="290"/>
      <c r="C3457" s="290"/>
      <c r="D3457" s="290"/>
      <c r="E3457" s="290"/>
    </row>
    <row r="3458" spans="2:5" x14ac:dyDescent="0.25">
      <c r="B3458" s="290"/>
      <c r="C3458" s="290"/>
      <c r="D3458" s="290"/>
      <c r="E3458" s="290"/>
    </row>
    <row r="3459" spans="2:5" x14ac:dyDescent="0.25">
      <c r="B3459" s="290"/>
      <c r="C3459" s="290"/>
      <c r="D3459" s="290"/>
      <c r="E3459" s="290"/>
    </row>
    <row r="3460" spans="2:5" x14ac:dyDescent="0.25">
      <c r="B3460" s="290"/>
      <c r="C3460" s="290"/>
      <c r="D3460" s="290"/>
      <c r="E3460" s="290"/>
    </row>
    <row r="3461" spans="2:5" x14ac:dyDescent="0.25">
      <c r="B3461" s="290"/>
      <c r="C3461" s="290"/>
      <c r="D3461" s="290"/>
      <c r="E3461" s="290"/>
    </row>
    <row r="3462" spans="2:5" x14ac:dyDescent="0.25">
      <c r="B3462" s="290"/>
      <c r="C3462" s="290"/>
      <c r="D3462" s="290"/>
      <c r="E3462" s="290"/>
    </row>
    <row r="3463" spans="2:5" x14ac:dyDescent="0.25">
      <c r="B3463" s="290"/>
      <c r="C3463" s="290"/>
      <c r="D3463" s="290"/>
      <c r="E3463" s="290"/>
    </row>
    <row r="3464" spans="2:5" x14ac:dyDescent="0.25">
      <c r="B3464" s="290"/>
      <c r="C3464" s="290"/>
      <c r="D3464" s="290"/>
      <c r="E3464" s="290"/>
    </row>
    <row r="3465" spans="2:5" x14ac:dyDescent="0.25">
      <c r="B3465" s="290"/>
      <c r="C3465" s="290"/>
      <c r="D3465" s="290"/>
      <c r="E3465" s="290"/>
    </row>
    <row r="3466" spans="2:5" x14ac:dyDescent="0.25">
      <c r="B3466" s="290"/>
      <c r="C3466" s="290"/>
      <c r="D3466" s="290"/>
      <c r="E3466" s="290"/>
    </row>
    <row r="3467" spans="2:5" x14ac:dyDescent="0.25">
      <c r="B3467" s="290"/>
      <c r="C3467" s="290"/>
      <c r="D3467" s="290"/>
      <c r="E3467" s="290"/>
    </row>
    <row r="3468" spans="2:5" x14ac:dyDescent="0.25">
      <c r="B3468" s="290"/>
      <c r="C3468" s="290"/>
      <c r="D3468" s="290"/>
      <c r="E3468" s="290"/>
    </row>
    <row r="3469" spans="2:5" x14ac:dyDescent="0.25">
      <c r="B3469" s="290"/>
      <c r="C3469" s="290"/>
      <c r="D3469" s="290"/>
      <c r="E3469" s="290"/>
    </row>
    <row r="3470" spans="2:5" x14ac:dyDescent="0.25">
      <c r="B3470" s="290"/>
      <c r="C3470" s="290"/>
      <c r="D3470" s="290"/>
      <c r="E3470" s="290"/>
    </row>
    <row r="3471" spans="2:5" x14ac:dyDescent="0.25">
      <c r="B3471" s="290"/>
      <c r="C3471" s="290"/>
      <c r="D3471" s="290"/>
      <c r="E3471" s="290"/>
    </row>
    <row r="3472" spans="2:5" x14ac:dyDescent="0.25">
      <c r="B3472" s="290"/>
      <c r="C3472" s="290"/>
      <c r="D3472" s="290"/>
      <c r="E3472" s="290"/>
    </row>
    <row r="3473" spans="2:5" x14ac:dyDescent="0.25">
      <c r="B3473" s="290"/>
      <c r="C3473" s="290"/>
      <c r="D3473" s="290"/>
      <c r="E3473" s="290"/>
    </row>
    <row r="3474" spans="2:5" x14ac:dyDescent="0.25">
      <c r="B3474" s="290"/>
      <c r="C3474" s="290"/>
      <c r="D3474" s="290"/>
      <c r="E3474" s="290"/>
    </row>
    <row r="3475" spans="2:5" x14ac:dyDescent="0.25">
      <c r="B3475" s="290"/>
      <c r="C3475" s="290"/>
      <c r="D3475" s="290"/>
      <c r="E3475" s="290"/>
    </row>
    <row r="3476" spans="2:5" x14ac:dyDescent="0.25">
      <c r="B3476" s="290"/>
      <c r="C3476" s="290"/>
      <c r="D3476" s="290"/>
      <c r="E3476" s="290"/>
    </row>
    <row r="3477" spans="2:5" x14ac:dyDescent="0.25">
      <c r="B3477" s="290"/>
      <c r="C3477" s="290"/>
      <c r="D3477" s="290"/>
      <c r="E3477" s="290"/>
    </row>
    <row r="3478" spans="2:5" x14ac:dyDescent="0.25">
      <c r="B3478" s="290"/>
      <c r="C3478" s="290"/>
      <c r="D3478" s="290"/>
      <c r="E3478" s="290"/>
    </row>
    <row r="3479" spans="2:5" x14ac:dyDescent="0.25">
      <c r="B3479" s="290"/>
      <c r="C3479" s="290"/>
      <c r="D3479" s="290"/>
      <c r="E3479" s="290"/>
    </row>
    <row r="3480" spans="2:5" x14ac:dyDescent="0.25">
      <c r="B3480" s="290"/>
      <c r="C3480" s="290"/>
      <c r="D3480" s="290"/>
      <c r="E3480" s="290"/>
    </row>
    <row r="3481" spans="2:5" x14ac:dyDescent="0.25">
      <c r="B3481" s="290"/>
      <c r="C3481" s="290"/>
      <c r="D3481" s="290"/>
      <c r="E3481" s="290"/>
    </row>
    <row r="3482" spans="2:5" x14ac:dyDescent="0.25">
      <c r="B3482" s="290"/>
      <c r="C3482" s="290"/>
      <c r="D3482" s="290"/>
      <c r="E3482" s="290"/>
    </row>
    <row r="3483" spans="2:5" x14ac:dyDescent="0.25">
      <c r="B3483" s="290"/>
      <c r="C3483" s="290"/>
      <c r="D3483" s="290"/>
      <c r="E3483" s="290"/>
    </row>
    <row r="3484" spans="2:5" x14ac:dyDescent="0.25">
      <c r="B3484" s="290"/>
      <c r="C3484" s="290"/>
      <c r="D3484" s="290"/>
      <c r="E3484" s="290"/>
    </row>
    <row r="3485" spans="2:5" x14ac:dyDescent="0.25">
      <c r="B3485" s="290"/>
      <c r="C3485" s="290"/>
      <c r="D3485" s="290"/>
      <c r="E3485" s="290"/>
    </row>
    <row r="3486" spans="2:5" x14ac:dyDescent="0.25">
      <c r="B3486" s="290"/>
      <c r="C3486" s="290"/>
      <c r="D3486" s="290"/>
      <c r="E3486" s="290"/>
    </row>
    <row r="3487" spans="2:5" x14ac:dyDescent="0.25">
      <c r="B3487" s="290"/>
      <c r="C3487" s="290"/>
      <c r="D3487" s="290"/>
      <c r="E3487" s="290"/>
    </row>
    <row r="3488" spans="2:5" x14ac:dyDescent="0.25">
      <c r="B3488" s="290"/>
      <c r="C3488" s="290"/>
      <c r="D3488" s="290"/>
      <c r="E3488" s="290"/>
    </row>
    <row r="3489" spans="2:5" x14ac:dyDescent="0.25">
      <c r="B3489" s="290"/>
      <c r="C3489" s="290"/>
      <c r="D3489" s="290"/>
      <c r="E3489" s="290"/>
    </row>
    <row r="3490" spans="2:5" x14ac:dyDescent="0.25">
      <c r="B3490" s="290"/>
      <c r="C3490" s="290"/>
      <c r="D3490" s="290"/>
      <c r="E3490" s="290"/>
    </row>
    <row r="3491" spans="2:5" x14ac:dyDescent="0.25">
      <c r="B3491" s="290"/>
      <c r="C3491" s="290"/>
      <c r="D3491" s="290"/>
      <c r="E3491" s="290"/>
    </row>
    <row r="3492" spans="2:5" x14ac:dyDescent="0.25">
      <c r="B3492" s="290"/>
      <c r="C3492" s="290"/>
      <c r="D3492" s="290"/>
      <c r="E3492" s="290"/>
    </row>
    <row r="3493" spans="2:5" x14ac:dyDescent="0.25">
      <c r="B3493" s="290"/>
      <c r="C3493" s="290"/>
      <c r="D3493" s="290"/>
      <c r="E3493" s="290"/>
    </row>
    <row r="3494" spans="2:5" x14ac:dyDescent="0.25">
      <c r="B3494" s="290"/>
      <c r="C3494" s="290"/>
      <c r="D3494" s="290"/>
      <c r="E3494" s="290"/>
    </row>
    <row r="3495" spans="2:5" x14ac:dyDescent="0.25">
      <c r="B3495" s="290"/>
      <c r="C3495" s="290"/>
      <c r="D3495" s="290"/>
      <c r="E3495" s="290"/>
    </row>
    <row r="3496" spans="2:5" x14ac:dyDescent="0.25">
      <c r="B3496" s="290"/>
      <c r="C3496" s="290"/>
      <c r="D3496" s="290"/>
      <c r="E3496" s="290"/>
    </row>
    <row r="3497" spans="2:5" x14ac:dyDescent="0.25">
      <c r="B3497" s="290"/>
      <c r="C3497" s="290"/>
      <c r="D3497" s="290"/>
      <c r="E3497" s="290"/>
    </row>
    <row r="3498" spans="2:5" x14ac:dyDescent="0.25">
      <c r="B3498" s="290"/>
      <c r="C3498" s="290"/>
      <c r="D3498" s="290"/>
      <c r="E3498" s="290"/>
    </row>
    <row r="3499" spans="2:5" x14ac:dyDescent="0.25">
      <c r="B3499" s="290"/>
      <c r="C3499" s="290"/>
      <c r="D3499" s="290"/>
      <c r="E3499" s="290"/>
    </row>
    <row r="3500" spans="2:5" x14ac:dyDescent="0.25">
      <c r="B3500" s="290"/>
      <c r="C3500" s="290"/>
      <c r="D3500" s="290"/>
      <c r="E3500" s="290"/>
    </row>
    <row r="3501" spans="2:5" x14ac:dyDescent="0.25">
      <c r="B3501" s="290"/>
      <c r="C3501" s="290"/>
      <c r="D3501" s="290"/>
      <c r="E3501" s="290"/>
    </row>
    <row r="3502" spans="2:5" x14ac:dyDescent="0.25">
      <c r="B3502" s="290"/>
      <c r="C3502" s="290"/>
      <c r="D3502" s="290"/>
      <c r="E3502" s="290"/>
    </row>
    <row r="3503" spans="2:5" x14ac:dyDescent="0.25">
      <c r="B3503" s="290"/>
      <c r="C3503" s="290"/>
      <c r="D3503" s="290"/>
      <c r="E3503" s="290"/>
    </row>
    <row r="3504" spans="2:5" x14ac:dyDescent="0.25">
      <c r="B3504" s="290"/>
      <c r="C3504" s="290"/>
      <c r="D3504" s="290"/>
      <c r="E3504" s="290"/>
    </row>
    <row r="3505" spans="2:5" x14ac:dyDescent="0.25">
      <c r="B3505" s="290"/>
      <c r="C3505" s="290"/>
      <c r="D3505" s="290"/>
      <c r="E3505" s="290"/>
    </row>
    <row r="3506" spans="2:5" x14ac:dyDescent="0.25">
      <c r="B3506" s="290"/>
      <c r="C3506" s="290"/>
      <c r="D3506" s="290"/>
      <c r="E3506" s="290"/>
    </row>
    <row r="3507" spans="2:5" x14ac:dyDescent="0.25">
      <c r="B3507" s="290"/>
      <c r="C3507" s="290"/>
      <c r="D3507" s="290"/>
      <c r="E3507" s="290"/>
    </row>
    <row r="3508" spans="2:5" x14ac:dyDescent="0.25">
      <c r="B3508" s="290"/>
      <c r="C3508" s="290"/>
      <c r="D3508" s="290"/>
      <c r="E3508" s="290"/>
    </row>
    <row r="3509" spans="2:5" x14ac:dyDescent="0.25">
      <c r="B3509" s="290"/>
      <c r="C3509" s="290"/>
      <c r="D3509" s="290"/>
      <c r="E3509" s="290"/>
    </row>
    <row r="3510" spans="2:5" x14ac:dyDescent="0.25">
      <c r="B3510" s="290"/>
      <c r="C3510" s="290"/>
      <c r="D3510" s="290"/>
      <c r="E3510" s="290"/>
    </row>
    <row r="3511" spans="2:5" x14ac:dyDescent="0.25">
      <c r="B3511" s="290"/>
      <c r="C3511" s="290"/>
      <c r="D3511" s="290"/>
      <c r="E3511" s="290"/>
    </row>
    <row r="3512" spans="2:5" x14ac:dyDescent="0.25">
      <c r="B3512" s="290"/>
      <c r="C3512" s="290"/>
      <c r="D3512" s="290"/>
      <c r="E3512" s="290"/>
    </row>
    <row r="3513" spans="2:5" x14ac:dyDescent="0.25">
      <c r="B3513" s="290"/>
      <c r="C3513" s="290"/>
      <c r="D3513" s="290"/>
      <c r="E3513" s="290"/>
    </row>
    <row r="3514" spans="2:5" x14ac:dyDescent="0.25">
      <c r="B3514" s="290"/>
      <c r="C3514" s="290"/>
      <c r="D3514" s="290"/>
      <c r="E3514" s="290"/>
    </row>
    <row r="3515" spans="2:5" x14ac:dyDescent="0.25">
      <c r="B3515" s="290"/>
      <c r="C3515" s="290"/>
      <c r="D3515" s="290"/>
      <c r="E3515" s="290"/>
    </row>
    <row r="3516" spans="2:5" x14ac:dyDescent="0.25">
      <c r="B3516" s="290"/>
      <c r="C3516" s="290"/>
      <c r="D3516" s="290"/>
      <c r="E3516" s="290"/>
    </row>
    <row r="3517" spans="2:5" x14ac:dyDescent="0.25">
      <c r="B3517" s="290"/>
      <c r="C3517" s="290"/>
      <c r="D3517" s="290"/>
      <c r="E3517" s="290"/>
    </row>
    <row r="3518" spans="2:5" x14ac:dyDescent="0.25">
      <c r="B3518" s="290"/>
      <c r="C3518" s="290"/>
      <c r="D3518" s="290"/>
      <c r="E3518" s="290"/>
    </row>
    <row r="3519" spans="2:5" x14ac:dyDescent="0.25">
      <c r="B3519" s="290"/>
      <c r="C3519" s="290"/>
      <c r="D3519" s="290"/>
      <c r="E3519" s="290"/>
    </row>
    <row r="3520" spans="2:5" x14ac:dyDescent="0.25">
      <c r="B3520" s="290"/>
      <c r="C3520" s="290"/>
      <c r="D3520" s="290"/>
      <c r="E3520" s="290"/>
    </row>
    <row r="3521" spans="2:5" x14ac:dyDescent="0.25">
      <c r="B3521" s="290"/>
      <c r="C3521" s="290"/>
      <c r="D3521" s="290"/>
      <c r="E3521" s="290"/>
    </row>
    <row r="3522" spans="2:5" x14ac:dyDescent="0.25">
      <c r="B3522" s="290"/>
      <c r="C3522" s="290"/>
      <c r="D3522" s="290"/>
      <c r="E3522" s="290"/>
    </row>
    <row r="3523" spans="2:5" x14ac:dyDescent="0.25">
      <c r="B3523" s="290"/>
      <c r="C3523" s="290"/>
      <c r="D3523" s="290"/>
      <c r="E3523" s="290"/>
    </row>
    <row r="3524" spans="2:5" x14ac:dyDescent="0.25">
      <c r="B3524" s="290"/>
      <c r="C3524" s="290"/>
      <c r="D3524" s="290"/>
      <c r="E3524" s="290"/>
    </row>
    <row r="3525" spans="2:5" x14ac:dyDescent="0.25">
      <c r="B3525" s="290"/>
      <c r="C3525" s="290"/>
      <c r="D3525" s="290"/>
      <c r="E3525" s="290"/>
    </row>
    <row r="3526" spans="2:5" x14ac:dyDescent="0.25">
      <c r="B3526" s="290"/>
      <c r="C3526" s="290"/>
      <c r="D3526" s="290"/>
      <c r="E3526" s="290"/>
    </row>
    <row r="3527" spans="2:5" x14ac:dyDescent="0.25">
      <c r="B3527" s="290"/>
      <c r="C3527" s="290"/>
      <c r="D3527" s="290"/>
      <c r="E3527" s="290"/>
    </row>
    <row r="3528" spans="2:5" x14ac:dyDescent="0.25">
      <c r="B3528" s="290"/>
      <c r="C3528" s="290"/>
      <c r="D3528" s="290"/>
      <c r="E3528" s="290"/>
    </row>
    <row r="3529" spans="2:5" x14ac:dyDescent="0.25">
      <c r="B3529" s="290"/>
      <c r="C3529" s="290"/>
      <c r="D3529" s="290"/>
      <c r="E3529" s="290"/>
    </row>
    <row r="3530" spans="2:5" x14ac:dyDescent="0.25">
      <c r="B3530" s="290"/>
      <c r="C3530" s="290"/>
      <c r="D3530" s="290"/>
      <c r="E3530" s="290"/>
    </row>
    <row r="3531" spans="2:5" x14ac:dyDescent="0.25">
      <c r="B3531" s="290"/>
      <c r="C3531" s="290"/>
      <c r="D3531" s="290"/>
      <c r="E3531" s="290"/>
    </row>
    <row r="3532" spans="2:5" x14ac:dyDescent="0.25">
      <c r="B3532" s="290"/>
      <c r="C3532" s="290"/>
      <c r="D3532" s="290"/>
      <c r="E3532" s="290"/>
    </row>
    <row r="3533" spans="2:5" x14ac:dyDescent="0.25">
      <c r="B3533" s="290"/>
      <c r="C3533" s="290"/>
      <c r="D3533" s="290"/>
      <c r="E3533" s="290"/>
    </row>
    <row r="3534" spans="2:5" x14ac:dyDescent="0.25">
      <c r="B3534" s="290"/>
      <c r="C3534" s="290"/>
      <c r="D3534" s="290"/>
      <c r="E3534" s="290"/>
    </row>
    <row r="3535" spans="2:5" x14ac:dyDescent="0.25">
      <c r="B3535" s="290"/>
      <c r="C3535" s="290"/>
      <c r="D3535" s="290"/>
      <c r="E3535" s="290"/>
    </row>
    <row r="3536" spans="2:5" x14ac:dyDescent="0.25">
      <c r="B3536" s="290"/>
      <c r="C3536" s="290"/>
      <c r="D3536" s="290"/>
      <c r="E3536" s="290"/>
    </row>
    <row r="3537" spans="2:5" x14ac:dyDescent="0.25">
      <c r="B3537" s="290"/>
      <c r="C3537" s="290"/>
      <c r="D3537" s="290"/>
      <c r="E3537" s="290"/>
    </row>
    <row r="3538" spans="2:5" x14ac:dyDescent="0.25">
      <c r="B3538" s="290"/>
      <c r="C3538" s="290"/>
      <c r="D3538" s="290"/>
      <c r="E3538" s="290"/>
    </row>
    <row r="3539" spans="2:5" x14ac:dyDescent="0.25">
      <c r="B3539" s="290"/>
      <c r="C3539" s="290"/>
      <c r="D3539" s="290"/>
      <c r="E3539" s="290"/>
    </row>
    <row r="3540" spans="2:5" x14ac:dyDescent="0.25">
      <c r="B3540" s="290"/>
      <c r="C3540" s="290"/>
      <c r="D3540" s="290"/>
      <c r="E3540" s="290"/>
    </row>
    <row r="3541" spans="2:5" x14ac:dyDescent="0.25">
      <c r="B3541" s="290"/>
      <c r="C3541" s="290"/>
      <c r="D3541" s="290"/>
      <c r="E3541" s="290"/>
    </row>
    <row r="3542" spans="2:5" x14ac:dyDescent="0.25">
      <c r="B3542" s="290"/>
      <c r="C3542" s="290"/>
      <c r="D3542" s="290"/>
      <c r="E3542" s="290"/>
    </row>
    <row r="3543" spans="2:5" x14ac:dyDescent="0.25">
      <c r="B3543" s="290"/>
      <c r="C3543" s="290"/>
      <c r="D3543" s="290"/>
      <c r="E3543" s="290"/>
    </row>
    <row r="3544" spans="2:5" x14ac:dyDescent="0.25">
      <c r="B3544" s="290"/>
      <c r="C3544" s="290"/>
      <c r="D3544" s="290"/>
      <c r="E3544" s="290"/>
    </row>
    <row r="3545" spans="2:5" x14ac:dyDescent="0.25">
      <c r="B3545" s="290"/>
      <c r="C3545" s="290"/>
      <c r="D3545" s="290"/>
      <c r="E3545" s="290"/>
    </row>
    <row r="3546" spans="2:5" x14ac:dyDescent="0.25">
      <c r="B3546" s="290"/>
      <c r="C3546" s="290"/>
      <c r="D3546" s="290"/>
      <c r="E3546" s="290"/>
    </row>
    <row r="3547" spans="2:5" x14ac:dyDescent="0.25">
      <c r="B3547" s="290"/>
      <c r="C3547" s="290"/>
      <c r="D3547" s="290"/>
      <c r="E3547" s="290"/>
    </row>
    <row r="3548" spans="2:5" x14ac:dyDescent="0.25">
      <c r="B3548" s="290"/>
      <c r="C3548" s="290"/>
      <c r="D3548" s="290"/>
      <c r="E3548" s="290"/>
    </row>
    <row r="3549" spans="2:5" x14ac:dyDescent="0.25">
      <c r="B3549" s="290"/>
      <c r="C3549" s="290"/>
      <c r="D3549" s="290"/>
      <c r="E3549" s="290"/>
    </row>
    <row r="3550" spans="2:5" x14ac:dyDescent="0.25">
      <c r="B3550" s="290"/>
      <c r="C3550" s="290"/>
      <c r="D3550" s="290"/>
      <c r="E3550" s="290"/>
    </row>
    <row r="3551" spans="2:5" x14ac:dyDescent="0.25">
      <c r="B3551" s="290"/>
      <c r="C3551" s="290"/>
      <c r="D3551" s="290"/>
      <c r="E3551" s="290"/>
    </row>
    <row r="3552" spans="2:5" x14ac:dyDescent="0.25">
      <c r="B3552" s="290"/>
      <c r="C3552" s="290"/>
      <c r="D3552" s="290"/>
      <c r="E3552" s="290"/>
    </row>
    <row r="3553" spans="2:5" x14ac:dyDescent="0.25">
      <c r="B3553" s="290"/>
      <c r="C3553" s="290"/>
      <c r="D3553" s="290"/>
      <c r="E3553" s="290"/>
    </row>
    <row r="3554" spans="2:5" x14ac:dyDescent="0.25">
      <c r="B3554" s="290"/>
      <c r="C3554" s="290"/>
      <c r="D3554" s="290"/>
      <c r="E3554" s="290"/>
    </row>
    <row r="3555" spans="2:5" x14ac:dyDescent="0.25">
      <c r="B3555" s="290"/>
      <c r="C3555" s="290"/>
      <c r="D3555" s="290"/>
      <c r="E3555" s="290"/>
    </row>
    <row r="3556" spans="2:5" x14ac:dyDescent="0.25">
      <c r="B3556" s="290"/>
      <c r="C3556" s="290"/>
      <c r="D3556" s="290"/>
      <c r="E3556" s="290"/>
    </row>
    <row r="3557" spans="2:5" x14ac:dyDescent="0.25">
      <c r="B3557" s="290"/>
      <c r="C3557" s="290"/>
      <c r="D3557" s="290"/>
      <c r="E3557" s="290"/>
    </row>
    <row r="3558" spans="2:5" x14ac:dyDescent="0.25">
      <c r="B3558" s="290"/>
      <c r="C3558" s="290"/>
      <c r="D3558" s="290"/>
      <c r="E3558" s="290"/>
    </row>
    <row r="3559" spans="2:5" x14ac:dyDescent="0.25">
      <c r="B3559" s="290"/>
      <c r="C3559" s="290"/>
      <c r="D3559" s="290"/>
      <c r="E3559" s="290"/>
    </row>
    <row r="3560" spans="2:5" x14ac:dyDescent="0.25">
      <c r="B3560" s="290"/>
      <c r="C3560" s="290"/>
      <c r="D3560" s="290"/>
      <c r="E3560" s="290"/>
    </row>
    <row r="3561" spans="2:5" x14ac:dyDescent="0.25">
      <c r="B3561" s="290"/>
      <c r="C3561" s="290"/>
      <c r="D3561" s="290"/>
      <c r="E3561" s="290"/>
    </row>
    <row r="3562" spans="2:5" x14ac:dyDescent="0.25">
      <c r="B3562" s="290"/>
      <c r="C3562" s="290"/>
      <c r="D3562" s="290"/>
      <c r="E3562" s="290"/>
    </row>
    <row r="3563" spans="2:5" x14ac:dyDescent="0.25">
      <c r="B3563" s="290"/>
      <c r="C3563" s="290"/>
      <c r="D3563" s="290"/>
      <c r="E3563" s="290"/>
    </row>
    <row r="3564" spans="2:5" x14ac:dyDescent="0.25">
      <c r="B3564" s="290"/>
      <c r="C3564" s="290"/>
      <c r="D3564" s="290"/>
      <c r="E3564" s="290"/>
    </row>
    <row r="3565" spans="2:5" x14ac:dyDescent="0.25">
      <c r="B3565" s="290"/>
      <c r="C3565" s="290"/>
      <c r="D3565" s="290"/>
      <c r="E3565" s="290"/>
    </row>
    <row r="3566" spans="2:5" x14ac:dyDescent="0.25">
      <c r="B3566" s="290"/>
      <c r="C3566" s="290"/>
      <c r="D3566" s="290"/>
      <c r="E3566" s="290"/>
    </row>
    <row r="3567" spans="2:5" x14ac:dyDescent="0.25">
      <c r="B3567" s="290"/>
      <c r="C3567" s="290"/>
      <c r="D3567" s="290"/>
      <c r="E3567" s="290"/>
    </row>
    <row r="3568" spans="2:5" x14ac:dyDescent="0.25">
      <c r="B3568" s="290"/>
      <c r="C3568" s="290"/>
      <c r="D3568" s="290"/>
      <c r="E3568" s="290"/>
    </row>
    <row r="3569" spans="2:5" x14ac:dyDescent="0.25">
      <c r="B3569" s="290"/>
      <c r="C3569" s="290"/>
      <c r="D3569" s="290"/>
      <c r="E3569" s="290"/>
    </row>
    <row r="3570" spans="2:5" x14ac:dyDescent="0.25">
      <c r="B3570" s="290"/>
      <c r="C3570" s="290"/>
      <c r="D3570" s="290"/>
      <c r="E3570" s="290"/>
    </row>
    <row r="3571" spans="2:5" x14ac:dyDescent="0.25">
      <c r="B3571" s="290"/>
      <c r="C3571" s="290"/>
      <c r="D3571" s="290"/>
      <c r="E3571" s="290"/>
    </row>
    <row r="3572" spans="2:5" x14ac:dyDescent="0.25">
      <c r="B3572" s="290"/>
      <c r="C3572" s="290"/>
      <c r="D3572" s="290"/>
      <c r="E3572" s="290"/>
    </row>
    <row r="3573" spans="2:5" x14ac:dyDescent="0.25">
      <c r="B3573" s="290"/>
      <c r="C3573" s="290"/>
      <c r="D3573" s="290"/>
      <c r="E3573" s="290"/>
    </row>
    <row r="3574" spans="2:5" x14ac:dyDescent="0.25">
      <c r="B3574" s="290"/>
      <c r="C3574" s="290"/>
      <c r="D3574" s="290"/>
      <c r="E3574" s="290"/>
    </row>
    <row r="3575" spans="2:5" x14ac:dyDescent="0.25">
      <c r="B3575" s="290"/>
      <c r="C3575" s="290"/>
      <c r="D3575" s="290"/>
      <c r="E3575" s="290"/>
    </row>
    <row r="3576" spans="2:5" x14ac:dyDescent="0.25">
      <c r="B3576" s="290"/>
      <c r="C3576" s="290"/>
      <c r="D3576" s="290"/>
      <c r="E3576" s="290"/>
    </row>
    <row r="3577" spans="2:5" x14ac:dyDescent="0.25">
      <c r="B3577" s="290"/>
      <c r="C3577" s="290"/>
      <c r="D3577" s="290"/>
      <c r="E3577" s="290"/>
    </row>
    <row r="3578" spans="2:5" x14ac:dyDescent="0.25">
      <c r="B3578" s="290"/>
      <c r="C3578" s="290"/>
      <c r="D3578" s="290"/>
      <c r="E3578" s="290"/>
    </row>
    <row r="3579" spans="2:5" x14ac:dyDescent="0.25">
      <c r="B3579" s="290"/>
      <c r="C3579" s="290"/>
      <c r="D3579" s="290"/>
      <c r="E3579" s="290"/>
    </row>
    <row r="3580" spans="2:5" x14ac:dyDescent="0.25">
      <c r="B3580" s="290"/>
      <c r="C3580" s="290"/>
      <c r="D3580" s="290"/>
      <c r="E3580" s="290"/>
    </row>
    <row r="3581" spans="2:5" x14ac:dyDescent="0.25">
      <c r="B3581" s="290"/>
      <c r="C3581" s="290"/>
      <c r="D3581" s="290"/>
      <c r="E3581" s="290"/>
    </row>
    <row r="3582" spans="2:5" x14ac:dyDescent="0.25">
      <c r="B3582" s="290"/>
      <c r="C3582" s="290"/>
      <c r="D3582" s="290"/>
      <c r="E3582" s="290"/>
    </row>
    <row r="3583" spans="2:5" x14ac:dyDescent="0.25">
      <c r="B3583" s="290"/>
      <c r="C3583" s="290"/>
      <c r="D3583" s="290"/>
      <c r="E3583" s="290"/>
    </row>
    <row r="3584" spans="2:5" x14ac:dyDescent="0.25">
      <c r="B3584" s="290"/>
      <c r="C3584" s="290"/>
      <c r="D3584" s="290"/>
      <c r="E3584" s="290"/>
    </row>
    <row r="3585" spans="2:5" x14ac:dyDescent="0.25">
      <c r="B3585" s="290"/>
      <c r="C3585" s="290"/>
      <c r="D3585" s="290"/>
      <c r="E3585" s="290"/>
    </row>
    <row r="3586" spans="2:5" x14ac:dyDescent="0.25">
      <c r="B3586" s="290"/>
      <c r="C3586" s="290"/>
      <c r="D3586" s="290"/>
      <c r="E3586" s="290"/>
    </row>
    <row r="3587" spans="2:5" x14ac:dyDescent="0.25">
      <c r="B3587" s="290"/>
      <c r="C3587" s="290"/>
      <c r="D3587" s="290"/>
      <c r="E3587" s="290"/>
    </row>
    <row r="3588" spans="2:5" x14ac:dyDescent="0.25">
      <c r="B3588" s="290"/>
      <c r="C3588" s="290"/>
      <c r="D3588" s="290"/>
      <c r="E3588" s="290"/>
    </row>
    <row r="3589" spans="2:5" x14ac:dyDescent="0.25">
      <c r="B3589" s="290"/>
      <c r="C3589" s="290"/>
      <c r="D3589" s="290"/>
      <c r="E3589" s="290"/>
    </row>
    <row r="3590" spans="2:5" x14ac:dyDescent="0.25">
      <c r="B3590" s="290"/>
      <c r="C3590" s="290"/>
      <c r="D3590" s="290"/>
      <c r="E3590" s="290"/>
    </row>
    <row r="3591" spans="2:5" x14ac:dyDescent="0.25">
      <c r="B3591" s="290"/>
      <c r="C3591" s="290"/>
      <c r="D3591" s="290"/>
      <c r="E3591" s="290"/>
    </row>
    <row r="3592" spans="2:5" x14ac:dyDescent="0.25">
      <c r="B3592" s="290"/>
      <c r="C3592" s="290"/>
      <c r="D3592" s="290"/>
      <c r="E3592" s="290"/>
    </row>
    <row r="3593" spans="2:5" x14ac:dyDescent="0.25">
      <c r="B3593" s="290"/>
      <c r="C3593" s="290"/>
      <c r="D3593" s="290"/>
      <c r="E3593" s="290"/>
    </row>
    <row r="3594" spans="2:5" x14ac:dyDescent="0.25">
      <c r="B3594" s="290"/>
      <c r="C3594" s="290"/>
      <c r="D3594" s="290"/>
      <c r="E3594" s="290"/>
    </row>
    <row r="3595" spans="2:5" x14ac:dyDescent="0.25">
      <c r="B3595" s="290"/>
      <c r="C3595" s="290"/>
      <c r="D3595" s="290"/>
      <c r="E3595" s="290"/>
    </row>
    <row r="3596" spans="2:5" x14ac:dyDescent="0.25">
      <c r="B3596" s="290"/>
      <c r="C3596" s="290"/>
      <c r="D3596" s="290"/>
      <c r="E3596" s="290"/>
    </row>
    <row r="3597" spans="2:5" x14ac:dyDescent="0.25">
      <c r="B3597" s="290"/>
      <c r="C3597" s="290"/>
      <c r="D3597" s="290"/>
      <c r="E3597" s="290"/>
    </row>
    <row r="3598" spans="2:5" x14ac:dyDescent="0.25">
      <c r="B3598" s="290"/>
      <c r="C3598" s="290"/>
      <c r="D3598" s="290"/>
      <c r="E3598" s="290"/>
    </row>
    <row r="3599" spans="2:5" x14ac:dyDescent="0.25">
      <c r="B3599" s="290"/>
      <c r="C3599" s="290"/>
      <c r="D3599" s="290"/>
      <c r="E3599" s="290"/>
    </row>
    <row r="3600" spans="2:5" x14ac:dyDescent="0.25">
      <c r="B3600" s="290"/>
      <c r="C3600" s="290"/>
      <c r="D3600" s="290"/>
      <c r="E3600" s="290"/>
    </row>
    <row r="3601" spans="2:5" x14ac:dyDescent="0.25">
      <c r="B3601" s="290"/>
      <c r="C3601" s="290"/>
      <c r="D3601" s="290"/>
      <c r="E3601" s="290"/>
    </row>
    <row r="3602" spans="2:5" x14ac:dyDescent="0.25">
      <c r="B3602" s="290"/>
      <c r="C3602" s="290"/>
      <c r="D3602" s="290"/>
      <c r="E3602" s="290"/>
    </row>
    <row r="3603" spans="2:5" x14ac:dyDescent="0.25">
      <c r="B3603" s="290"/>
      <c r="C3603" s="290"/>
      <c r="D3603" s="290"/>
      <c r="E3603" s="290"/>
    </row>
    <row r="3604" spans="2:5" x14ac:dyDescent="0.25">
      <c r="B3604" s="290"/>
      <c r="C3604" s="290"/>
      <c r="D3604" s="290"/>
      <c r="E3604" s="290"/>
    </row>
    <row r="3605" spans="2:5" x14ac:dyDescent="0.25">
      <c r="B3605" s="290"/>
      <c r="C3605" s="290"/>
      <c r="D3605" s="290"/>
      <c r="E3605" s="290"/>
    </row>
    <row r="3606" spans="2:5" x14ac:dyDescent="0.25">
      <c r="B3606" s="290"/>
      <c r="C3606" s="290"/>
      <c r="D3606" s="290"/>
      <c r="E3606" s="290"/>
    </row>
    <row r="3607" spans="2:5" x14ac:dyDescent="0.25">
      <c r="B3607" s="290"/>
      <c r="C3607" s="290"/>
      <c r="D3607" s="290"/>
      <c r="E3607" s="290"/>
    </row>
    <row r="3608" spans="2:5" x14ac:dyDescent="0.25">
      <c r="B3608" s="290"/>
      <c r="C3608" s="290"/>
      <c r="D3608" s="290"/>
      <c r="E3608" s="290"/>
    </row>
    <row r="3609" spans="2:5" x14ac:dyDescent="0.25">
      <c r="B3609" s="290"/>
      <c r="C3609" s="290"/>
      <c r="D3609" s="290"/>
      <c r="E3609" s="290"/>
    </row>
    <row r="3610" spans="2:5" x14ac:dyDescent="0.25">
      <c r="B3610" s="290"/>
      <c r="C3610" s="290"/>
      <c r="D3610" s="290"/>
      <c r="E3610" s="290"/>
    </row>
    <row r="3611" spans="2:5" x14ac:dyDescent="0.25">
      <c r="B3611" s="290"/>
      <c r="C3611" s="290"/>
      <c r="D3611" s="290"/>
      <c r="E3611" s="290"/>
    </row>
    <row r="3612" spans="2:5" x14ac:dyDescent="0.25">
      <c r="B3612" s="290"/>
      <c r="C3612" s="290"/>
      <c r="D3612" s="290"/>
      <c r="E3612" s="290"/>
    </row>
    <row r="3613" spans="2:5" x14ac:dyDescent="0.25">
      <c r="B3613" s="290"/>
      <c r="C3613" s="290"/>
      <c r="D3613" s="290"/>
      <c r="E3613" s="290"/>
    </row>
    <row r="3614" spans="2:5" x14ac:dyDescent="0.25">
      <c r="B3614" s="290"/>
      <c r="C3614" s="290"/>
      <c r="D3614" s="290"/>
      <c r="E3614" s="290"/>
    </row>
    <row r="3615" spans="2:5" x14ac:dyDescent="0.25">
      <c r="B3615" s="290"/>
      <c r="C3615" s="290"/>
      <c r="D3615" s="290"/>
      <c r="E3615" s="290"/>
    </row>
    <row r="3616" spans="2:5" x14ac:dyDescent="0.25">
      <c r="B3616" s="290"/>
      <c r="C3616" s="290"/>
      <c r="D3616" s="290"/>
      <c r="E3616" s="290"/>
    </row>
    <row r="3617" spans="2:5" x14ac:dyDescent="0.25">
      <c r="B3617" s="290"/>
      <c r="C3617" s="290"/>
      <c r="D3617" s="290"/>
      <c r="E3617" s="290"/>
    </row>
    <row r="3618" spans="2:5" x14ac:dyDescent="0.25">
      <c r="B3618" s="290"/>
      <c r="C3618" s="290"/>
      <c r="D3618" s="290"/>
      <c r="E3618" s="290"/>
    </row>
    <row r="3619" spans="2:5" x14ac:dyDescent="0.25">
      <c r="B3619" s="290"/>
      <c r="C3619" s="290"/>
      <c r="D3619" s="290"/>
      <c r="E3619" s="290"/>
    </row>
    <row r="3620" spans="2:5" x14ac:dyDescent="0.25">
      <c r="B3620" s="290"/>
      <c r="C3620" s="290"/>
      <c r="D3620" s="290"/>
      <c r="E3620" s="290"/>
    </row>
    <row r="3621" spans="2:5" x14ac:dyDescent="0.25">
      <c r="B3621" s="290"/>
      <c r="C3621" s="290"/>
      <c r="D3621" s="290"/>
      <c r="E3621" s="290"/>
    </row>
    <row r="3622" spans="2:5" x14ac:dyDescent="0.25">
      <c r="B3622" s="290"/>
      <c r="C3622" s="290"/>
      <c r="D3622" s="290"/>
      <c r="E3622" s="290"/>
    </row>
    <row r="3623" spans="2:5" x14ac:dyDescent="0.25">
      <c r="B3623" s="290"/>
      <c r="C3623" s="290"/>
      <c r="D3623" s="290"/>
      <c r="E3623" s="290"/>
    </row>
    <row r="3624" spans="2:5" x14ac:dyDescent="0.25">
      <c r="B3624" s="290"/>
      <c r="C3624" s="290"/>
      <c r="D3624" s="290"/>
      <c r="E3624" s="290"/>
    </row>
    <row r="3625" spans="2:5" x14ac:dyDescent="0.25">
      <c r="B3625" s="290"/>
      <c r="C3625" s="290"/>
      <c r="D3625" s="290"/>
      <c r="E3625" s="290"/>
    </row>
    <row r="3626" spans="2:5" x14ac:dyDescent="0.25">
      <c r="B3626" s="290"/>
      <c r="C3626" s="290"/>
      <c r="D3626" s="290"/>
      <c r="E3626" s="290"/>
    </row>
    <row r="3627" spans="2:5" x14ac:dyDescent="0.25">
      <c r="B3627" s="290"/>
      <c r="C3627" s="290"/>
      <c r="D3627" s="290"/>
      <c r="E3627" s="290"/>
    </row>
    <row r="3628" spans="2:5" x14ac:dyDescent="0.25">
      <c r="B3628" s="290"/>
      <c r="C3628" s="290"/>
      <c r="D3628" s="290"/>
      <c r="E3628" s="290"/>
    </row>
    <row r="3629" spans="2:5" x14ac:dyDescent="0.25">
      <c r="B3629" s="290"/>
      <c r="C3629" s="290"/>
      <c r="D3629" s="290"/>
      <c r="E3629" s="290"/>
    </row>
    <row r="3630" spans="2:5" x14ac:dyDescent="0.25">
      <c r="B3630" s="290"/>
      <c r="C3630" s="290"/>
      <c r="D3630" s="290"/>
      <c r="E3630" s="290"/>
    </row>
    <row r="3631" spans="2:5" x14ac:dyDescent="0.25">
      <c r="B3631" s="290"/>
      <c r="C3631" s="290"/>
      <c r="D3631" s="290"/>
      <c r="E3631" s="290"/>
    </row>
    <row r="3632" spans="2:5" x14ac:dyDescent="0.25">
      <c r="B3632" s="290"/>
      <c r="C3632" s="290"/>
      <c r="D3632" s="290"/>
      <c r="E3632" s="290"/>
    </row>
    <row r="3633" spans="2:5" x14ac:dyDescent="0.25">
      <c r="B3633" s="290"/>
      <c r="C3633" s="290"/>
      <c r="D3633" s="290"/>
      <c r="E3633" s="290"/>
    </row>
    <row r="3634" spans="2:5" x14ac:dyDescent="0.25">
      <c r="B3634" s="290"/>
      <c r="C3634" s="290"/>
      <c r="D3634" s="290"/>
      <c r="E3634" s="290"/>
    </row>
    <row r="3635" spans="2:5" x14ac:dyDescent="0.25">
      <c r="B3635" s="290"/>
      <c r="C3635" s="290"/>
      <c r="D3635" s="290"/>
      <c r="E3635" s="290"/>
    </row>
    <row r="3636" spans="2:5" x14ac:dyDescent="0.25">
      <c r="B3636" s="290"/>
      <c r="C3636" s="290"/>
      <c r="D3636" s="290"/>
      <c r="E3636" s="290"/>
    </row>
    <row r="3637" spans="2:5" x14ac:dyDescent="0.25">
      <c r="B3637" s="290"/>
      <c r="C3637" s="290"/>
      <c r="D3637" s="290"/>
      <c r="E3637" s="290"/>
    </row>
    <row r="3638" spans="2:5" x14ac:dyDescent="0.25">
      <c r="B3638" s="290"/>
      <c r="C3638" s="290"/>
      <c r="D3638" s="290"/>
      <c r="E3638" s="290"/>
    </row>
    <row r="3639" spans="2:5" x14ac:dyDescent="0.25">
      <c r="B3639" s="290"/>
      <c r="C3639" s="290"/>
      <c r="D3639" s="290"/>
      <c r="E3639" s="290"/>
    </row>
    <row r="3640" spans="2:5" x14ac:dyDescent="0.25">
      <c r="B3640" s="290"/>
      <c r="C3640" s="290"/>
      <c r="D3640" s="290"/>
      <c r="E3640" s="290"/>
    </row>
    <row r="3641" spans="2:5" x14ac:dyDescent="0.25">
      <c r="B3641" s="290"/>
      <c r="C3641" s="290"/>
      <c r="D3641" s="290"/>
      <c r="E3641" s="290"/>
    </row>
    <row r="3642" spans="2:5" x14ac:dyDescent="0.25">
      <c r="B3642" s="290"/>
      <c r="C3642" s="290"/>
      <c r="D3642" s="290"/>
      <c r="E3642" s="290"/>
    </row>
    <row r="3643" spans="2:5" x14ac:dyDescent="0.25">
      <c r="B3643" s="290"/>
      <c r="C3643" s="290"/>
      <c r="D3643" s="290"/>
      <c r="E3643" s="290"/>
    </row>
    <row r="3644" spans="2:5" x14ac:dyDescent="0.25">
      <c r="B3644" s="290"/>
      <c r="C3644" s="290"/>
      <c r="D3644" s="290"/>
      <c r="E3644" s="290"/>
    </row>
    <row r="3645" spans="2:5" x14ac:dyDescent="0.25">
      <c r="B3645" s="290"/>
      <c r="C3645" s="290"/>
      <c r="D3645" s="290"/>
      <c r="E3645" s="290"/>
    </row>
    <row r="3646" spans="2:5" x14ac:dyDescent="0.25">
      <c r="B3646" s="290"/>
      <c r="C3646" s="290"/>
      <c r="D3646" s="290"/>
      <c r="E3646" s="290"/>
    </row>
    <row r="3647" spans="2:5" x14ac:dyDescent="0.25">
      <c r="B3647" s="290"/>
      <c r="C3647" s="290"/>
      <c r="D3647" s="290"/>
      <c r="E3647" s="290"/>
    </row>
    <row r="3648" spans="2:5" x14ac:dyDescent="0.25">
      <c r="B3648" s="290"/>
      <c r="C3648" s="290"/>
      <c r="D3648" s="290"/>
      <c r="E3648" s="290"/>
    </row>
    <row r="3649" spans="2:5" x14ac:dyDescent="0.25">
      <c r="B3649" s="290"/>
      <c r="C3649" s="290"/>
      <c r="D3649" s="290"/>
      <c r="E3649" s="290"/>
    </row>
    <row r="3650" spans="2:5" x14ac:dyDescent="0.25">
      <c r="B3650" s="290"/>
      <c r="C3650" s="290"/>
      <c r="D3650" s="290"/>
      <c r="E3650" s="290"/>
    </row>
    <row r="3651" spans="2:5" x14ac:dyDescent="0.25">
      <c r="B3651" s="290"/>
      <c r="C3651" s="290"/>
      <c r="D3651" s="290"/>
      <c r="E3651" s="290"/>
    </row>
    <row r="3652" spans="2:5" x14ac:dyDescent="0.25">
      <c r="B3652" s="290"/>
      <c r="C3652" s="290"/>
      <c r="D3652" s="290"/>
      <c r="E3652" s="290"/>
    </row>
    <row r="3653" spans="2:5" x14ac:dyDescent="0.25">
      <c r="B3653" s="290"/>
      <c r="C3653" s="290"/>
      <c r="D3653" s="290"/>
      <c r="E3653" s="290"/>
    </row>
    <row r="3654" spans="2:5" x14ac:dyDescent="0.25">
      <c r="B3654" s="290"/>
      <c r="C3654" s="290"/>
      <c r="D3654" s="290"/>
      <c r="E3654" s="290"/>
    </row>
    <row r="3655" spans="2:5" x14ac:dyDescent="0.25">
      <c r="B3655" s="290"/>
      <c r="C3655" s="290"/>
      <c r="D3655" s="290"/>
      <c r="E3655" s="290"/>
    </row>
    <row r="3656" spans="2:5" x14ac:dyDescent="0.25">
      <c r="B3656" s="290"/>
      <c r="C3656" s="290"/>
      <c r="D3656" s="290"/>
      <c r="E3656" s="290"/>
    </row>
    <row r="3657" spans="2:5" x14ac:dyDescent="0.25">
      <c r="B3657" s="290"/>
      <c r="C3657" s="290"/>
      <c r="D3657" s="290"/>
      <c r="E3657" s="290"/>
    </row>
    <row r="3658" spans="2:5" x14ac:dyDescent="0.25">
      <c r="B3658" s="290"/>
      <c r="C3658" s="290"/>
      <c r="D3658" s="290"/>
      <c r="E3658" s="290"/>
    </row>
    <row r="3659" spans="2:5" x14ac:dyDescent="0.25">
      <c r="B3659" s="290"/>
      <c r="C3659" s="290"/>
      <c r="D3659" s="290"/>
      <c r="E3659" s="290"/>
    </row>
    <row r="3660" spans="2:5" x14ac:dyDescent="0.25">
      <c r="B3660" s="290"/>
      <c r="C3660" s="290"/>
      <c r="D3660" s="290"/>
      <c r="E3660" s="290"/>
    </row>
    <row r="3661" spans="2:5" x14ac:dyDescent="0.25">
      <c r="B3661" s="290"/>
      <c r="C3661" s="290"/>
      <c r="D3661" s="290"/>
      <c r="E3661" s="290"/>
    </row>
    <row r="3662" spans="2:5" x14ac:dyDescent="0.25">
      <c r="B3662" s="290"/>
      <c r="C3662" s="290"/>
      <c r="D3662" s="290"/>
      <c r="E3662" s="290"/>
    </row>
    <row r="3663" spans="2:5" x14ac:dyDescent="0.25">
      <c r="B3663" s="290"/>
      <c r="C3663" s="290"/>
      <c r="D3663" s="290"/>
      <c r="E3663" s="290"/>
    </row>
    <row r="3664" spans="2:5" x14ac:dyDescent="0.25">
      <c r="B3664" s="290"/>
      <c r="C3664" s="290"/>
      <c r="D3664" s="290"/>
      <c r="E3664" s="290"/>
    </row>
    <row r="3665" spans="2:5" x14ac:dyDescent="0.25">
      <c r="B3665" s="290"/>
      <c r="C3665" s="290"/>
      <c r="D3665" s="290"/>
      <c r="E3665" s="290"/>
    </row>
    <row r="3666" spans="2:5" x14ac:dyDescent="0.25">
      <c r="B3666" s="290"/>
      <c r="C3666" s="290"/>
      <c r="D3666" s="290"/>
      <c r="E3666" s="290"/>
    </row>
    <row r="3667" spans="2:5" x14ac:dyDescent="0.25">
      <c r="B3667" s="290"/>
      <c r="C3667" s="290"/>
      <c r="D3667" s="290"/>
      <c r="E3667" s="290"/>
    </row>
    <row r="3668" spans="2:5" x14ac:dyDescent="0.25">
      <c r="B3668" s="290"/>
      <c r="C3668" s="290"/>
      <c r="D3668" s="290"/>
      <c r="E3668" s="290"/>
    </row>
    <row r="3669" spans="2:5" x14ac:dyDescent="0.25">
      <c r="B3669" s="290"/>
      <c r="C3669" s="290"/>
      <c r="D3669" s="290"/>
      <c r="E3669" s="290"/>
    </row>
    <row r="3670" spans="2:5" x14ac:dyDescent="0.25">
      <c r="B3670" s="290"/>
      <c r="C3670" s="290"/>
      <c r="D3670" s="290"/>
      <c r="E3670" s="290"/>
    </row>
    <row r="3671" spans="2:5" x14ac:dyDescent="0.25">
      <c r="B3671" s="290"/>
      <c r="C3671" s="290"/>
      <c r="D3671" s="290"/>
      <c r="E3671" s="290"/>
    </row>
    <row r="3672" spans="2:5" x14ac:dyDescent="0.25">
      <c r="B3672" s="290"/>
      <c r="C3672" s="290"/>
      <c r="D3672" s="290"/>
      <c r="E3672" s="290"/>
    </row>
    <row r="3673" spans="2:5" x14ac:dyDescent="0.25">
      <c r="B3673" s="290"/>
      <c r="C3673" s="290"/>
      <c r="D3673" s="290"/>
      <c r="E3673" s="290"/>
    </row>
    <row r="3674" spans="2:5" x14ac:dyDescent="0.25">
      <c r="B3674" s="290"/>
      <c r="C3674" s="290"/>
      <c r="D3674" s="290"/>
      <c r="E3674" s="290"/>
    </row>
    <row r="3675" spans="2:5" x14ac:dyDescent="0.25">
      <c r="B3675" s="290"/>
      <c r="C3675" s="290"/>
      <c r="D3675" s="290"/>
      <c r="E3675" s="290"/>
    </row>
    <row r="3676" spans="2:5" x14ac:dyDescent="0.25">
      <c r="B3676" s="290"/>
      <c r="C3676" s="290"/>
      <c r="D3676" s="290"/>
      <c r="E3676" s="290"/>
    </row>
    <row r="3677" spans="2:5" x14ac:dyDescent="0.25">
      <c r="B3677" s="290"/>
      <c r="C3677" s="290"/>
      <c r="D3677" s="290"/>
      <c r="E3677" s="290"/>
    </row>
    <row r="3678" spans="2:5" x14ac:dyDescent="0.25">
      <c r="B3678" s="290"/>
      <c r="C3678" s="290"/>
      <c r="D3678" s="290"/>
      <c r="E3678" s="290"/>
    </row>
    <row r="3679" spans="2:5" x14ac:dyDescent="0.25">
      <c r="B3679" s="290"/>
      <c r="C3679" s="290"/>
      <c r="D3679" s="290"/>
      <c r="E3679" s="290"/>
    </row>
    <row r="3680" spans="2:5" x14ac:dyDescent="0.25">
      <c r="B3680" s="290"/>
      <c r="C3680" s="290"/>
      <c r="D3680" s="290"/>
      <c r="E3680" s="290"/>
    </row>
    <row r="3681" spans="2:5" x14ac:dyDescent="0.25">
      <c r="B3681" s="290"/>
      <c r="C3681" s="290"/>
      <c r="D3681" s="290"/>
      <c r="E3681" s="290"/>
    </row>
    <row r="3682" spans="2:5" x14ac:dyDescent="0.25">
      <c r="B3682" s="290"/>
      <c r="C3682" s="290"/>
      <c r="D3682" s="290"/>
      <c r="E3682" s="290"/>
    </row>
    <row r="3683" spans="2:5" x14ac:dyDescent="0.25">
      <c r="B3683" s="290"/>
      <c r="C3683" s="290"/>
      <c r="D3683" s="290"/>
      <c r="E3683" s="290"/>
    </row>
    <row r="3684" spans="2:5" x14ac:dyDescent="0.25">
      <c r="B3684" s="290"/>
      <c r="C3684" s="290"/>
      <c r="D3684" s="290"/>
      <c r="E3684" s="290"/>
    </row>
    <row r="3685" spans="2:5" x14ac:dyDescent="0.25">
      <c r="B3685" s="290"/>
      <c r="C3685" s="290"/>
      <c r="D3685" s="290"/>
      <c r="E3685" s="290"/>
    </row>
    <row r="3686" spans="2:5" x14ac:dyDescent="0.25">
      <c r="B3686" s="290"/>
      <c r="C3686" s="290"/>
      <c r="D3686" s="290"/>
      <c r="E3686" s="290"/>
    </row>
    <row r="3687" spans="2:5" x14ac:dyDescent="0.25">
      <c r="B3687" s="290"/>
      <c r="C3687" s="290"/>
      <c r="D3687" s="290"/>
      <c r="E3687" s="290"/>
    </row>
    <row r="3688" spans="2:5" x14ac:dyDescent="0.25">
      <c r="B3688" s="290"/>
      <c r="C3688" s="290"/>
      <c r="D3688" s="290"/>
      <c r="E3688" s="290"/>
    </row>
    <row r="3689" spans="2:5" x14ac:dyDescent="0.25">
      <c r="B3689" s="290"/>
      <c r="C3689" s="290"/>
      <c r="D3689" s="290"/>
      <c r="E3689" s="290"/>
    </row>
    <row r="3690" spans="2:5" x14ac:dyDescent="0.25">
      <c r="B3690" s="290"/>
      <c r="C3690" s="290"/>
      <c r="D3690" s="290"/>
      <c r="E3690" s="290"/>
    </row>
    <row r="3691" spans="2:5" x14ac:dyDescent="0.25">
      <c r="B3691" s="290"/>
      <c r="C3691" s="290"/>
      <c r="D3691" s="290"/>
      <c r="E3691" s="290"/>
    </row>
    <row r="3692" spans="2:5" x14ac:dyDescent="0.25">
      <c r="B3692" s="290"/>
      <c r="C3692" s="290"/>
      <c r="D3692" s="290"/>
      <c r="E3692" s="290"/>
    </row>
    <row r="3693" spans="2:5" x14ac:dyDescent="0.25">
      <c r="B3693" s="290"/>
      <c r="C3693" s="290"/>
      <c r="D3693" s="290"/>
      <c r="E3693" s="290"/>
    </row>
    <row r="3694" spans="2:5" x14ac:dyDescent="0.25">
      <c r="B3694" s="290"/>
      <c r="C3694" s="290"/>
      <c r="D3694" s="290"/>
      <c r="E3694" s="290"/>
    </row>
    <row r="3695" spans="2:5" x14ac:dyDescent="0.25">
      <c r="B3695" s="290"/>
      <c r="C3695" s="290"/>
      <c r="D3695" s="290"/>
      <c r="E3695" s="290"/>
    </row>
    <row r="3696" spans="2:5" x14ac:dyDescent="0.25">
      <c r="B3696" s="290"/>
      <c r="C3696" s="290"/>
      <c r="D3696" s="290"/>
      <c r="E3696" s="290"/>
    </row>
    <row r="3697" spans="2:5" x14ac:dyDescent="0.25">
      <c r="B3697" s="290"/>
      <c r="C3697" s="290"/>
      <c r="D3697" s="290"/>
      <c r="E3697" s="290"/>
    </row>
    <row r="3698" spans="2:5" x14ac:dyDescent="0.25">
      <c r="B3698" s="290"/>
      <c r="C3698" s="290"/>
      <c r="D3698" s="290"/>
      <c r="E3698" s="290"/>
    </row>
    <row r="3699" spans="2:5" x14ac:dyDescent="0.25">
      <c r="B3699" s="290"/>
      <c r="C3699" s="290"/>
      <c r="D3699" s="290"/>
      <c r="E3699" s="290"/>
    </row>
    <row r="3700" spans="2:5" x14ac:dyDescent="0.25">
      <c r="B3700" s="290"/>
      <c r="C3700" s="290"/>
      <c r="D3700" s="290"/>
      <c r="E3700" s="290"/>
    </row>
    <row r="3701" spans="2:5" x14ac:dyDescent="0.25">
      <c r="B3701" s="290"/>
      <c r="C3701" s="290"/>
      <c r="D3701" s="290"/>
      <c r="E3701" s="290"/>
    </row>
    <row r="3702" spans="2:5" x14ac:dyDescent="0.25">
      <c r="B3702" s="290"/>
      <c r="C3702" s="290"/>
      <c r="D3702" s="290"/>
      <c r="E3702" s="290"/>
    </row>
    <row r="3703" spans="2:5" x14ac:dyDescent="0.25">
      <c r="B3703" s="290"/>
      <c r="C3703" s="290"/>
      <c r="D3703" s="290"/>
      <c r="E3703" s="290"/>
    </row>
    <row r="3704" spans="2:5" x14ac:dyDescent="0.25">
      <c r="B3704" s="290"/>
      <c r="C3704" s="290"/>
      <c r="D3704" s="290"/>
      <c r="E3704" s="290"/>
    </row>
    <row r="3705" spans="2:5" x14ac:dyDescent="0.25">
      <c r="B3705" s="290"/>
      <c r="C3705" s="290"/>
      <c r="D3705" s="290"/>
      <c r="E3705" s="290"/>
    </row>
    <row r="3706" spans="2:5" x14ac:dyDescent="0.25">
      <c r="B3706" s="290"/>
      <c r="C3706" s="290"/>
      <c r="D3706" s="290"/>
      <c r="E3706" s="290"/>
    </row>
    <row r="3707" spans="2:5" x14ac:dyDescent="0.25">
      <c r="B3707" s="290"/>
      <c r="C3707" s="290"/>
      <c r="D3707" s="290"/>
      <c r="E3707" s="290"/>
    </row>
    <row r="3708" spans="2:5" x14ac:dyDescent="0.25">
      <c r="B3708" s="290"/>
      <c r="C3708" s="290"/>
      <c r="D3708" s="290"/>
      <c r="E3708" s="290"/>
    </row>
    <row r="3709" spans="2:5" x14ac:dyDescent="0.25">
      <c r="B3709" s="290"/>
      <c r="C3709" s="290"/>
      <c r="D3709" s="290"/>
      <c r="E3709" s="290"/>
    </row>
    <row r="3710" spans="2:5" x14ac:dyDescent="0.25">
      <c r="B3710" s="290"/>
      <c r="C3710" s="290"/>
      <c r="D3710" s="290"/>
      <c r="E3710" s="290"/>
    </row>
    <row r="3711" spans="2:5" x14ac:dyDescent="0.25">
      <c r="B3711" s="290"/>
      <c r="C3711" s="290"/>
      <c r="D3711" s="290"/>
      <c r="E3711" s="290"/>
    </row>
    <row r="3712" spans="2:5" x14ac:dyDescent="0.25">
      <c r="B3712" s="290"/>
      <c r="C3712" s="290"/>
      <c r="D3712" s="290"/>
      <c r="E3712" s="290"/>
    </row>
    <row r="3713" spans="2:5" x14ac:dyDescent="0.25">
      <c r="B3713" s="290"/>
      <c r="C3713" s="290"/>
      <c r="D3713" s="290"/>
      <c r="E3713" s="290"/>
    </row>
    <row r="3714" spans="2:5" x14ac:dyDescent="0.25">
      <c r="B3714" s="290"/>
      <c r="C3714" s="290"/>
      <c r="D3714" s="290"/>
      <c r="E3714" s="290"/>
    </row>
    <row r="3715" spans="2:5" x14ac:dyDescent="0.25">
      <c r="B3715" s="290"/>
      <c r="C3715" s="290"/>
      <c r="D3715" s="290"/>
      <c r="E3715" s="290"/>
    </row>
    <row r="3716" spans="2:5" x14ac:dyDescent="0.25">
      <c r="B3716" s="290"/>
      <c r="C3716" s="290"/>
      <c r="D3716" s="290"/>
      <c r="E3716" s="290"/>
    </row>
    <row r="3717" spans="2:5" x14ac:dyDescent="0.25">
      <c r="B3717" s="290"/>
      <c r="C3717" s="290"/>
      <c r="D3717" s="290"/>
      <c r="E3717" s="290"/>
    </row>
    <row r="3718" spans="2:5" x14ac:dyDescent="0.25">
      <c r="B3718" s="290"/>
      <c r="C3718" s="290"/>
      <c r="D3718" s="290"/>
      <c r="E3718" s="290"/>
    </row>
    <row r="3719" spans="2:5" x14ac:dyDescent="0.25">
      <c r="B3719" s="290"/>
      <c r="C3719" s="290"/>
      <c r="D3719" s="290"/>
      <c r="E3719" s="290"/>
    </row>
    <row r="3720" spans="2:5" x14ac:dyDescent="0.25">
      <c r="B3720" s="290"/>
      <c r="C3720" s="290"/>
      <c r="D3720" s="290"/>
      <c r="E3720" s="290"/>
    </row>
    <row r="3721" spans="2:5" x14ac:dyDescent="0.25">
      <c r="B3721" s="290"/>
      <c r="C3721" s="290"/>
      <c r="D3721" s="290"/>
      <c r="E3721" s="290"/>
    </row>
    <row r="3722" spans="2:5" x14ac:dyDescent="0.25">
      <c r="B3722" s="290"/>
      <c r="C3722" s="290"/>
      <c r="D3722" s="290"/>
      <c r="E3722" s="290"/>
    </row>
    <row r="3723" spans="2:5" x14ac:dyDescent="0.25">
      <c r="B3723" s="290"/>
      <c r="C3723" s="290"/>
      <c r="D3723" s="290"/>
      <c r="E3723" s="290"/>
    </row>
    <row r="3724" spans="2:5" x14ac:dyDescent="0.25">
      <c r="B3724" s="290"/>
      <c r="C3724" s="290"/>
      <c r="D3724" s="290"/>
      <c r="E3724" s="290"/>
    </row>
    <row r="3725" spans="2:5" x14ac:dyDescent="0.25">
      <c r="B3725" s="290"/>
      <c r="C3725" s="290"/>
      <c r="D3725" s="290"/>
      <c r="E3725" s="290"/>
    </row>
    <row r="3726" spans="2:5" x14ac:dyDescent="0.25">
      <c r="B3726" s="290"/>
      <c r="C3726" s="290"/>
      <c r="D3726" s="290"/>
      <c r="E3726" s="290"/>
    </row>
    <row r="3727" spans="2:5" x14ac:dyDescent="0.25">
      <c r="B3727" s="290"/>
      <c r="C3727" s="290"/>
      <c r="D3727" s="290"/>
      <c r="E3727" s="290"/>
    </row>
    <row r="3728" spans="2:5" x14ac:dyDescent="0.25">
      <c r="B3728" s="290"/>
      <c r="C3728" s="290"/>
      <c r="D3728" s="290"/>
      <c r="E3728" s="290"/>
    </row>
    <row r="3729" spans="2:5" x14ac:dyDescent="0.25">
      <c r="B3729" s="290"/>
      <c r="C3729" s="290"/>
      <c r="D3729" s="290"/>
      <c r="E3729" s="290"/>
    </row>
    <row r="3730" spans="2:5" x14ac:dyDescent="0.25">
      <c r="B3730" s="290"/>
      <c r="C3730" s="290"/>
      <c r="D3730" s="290"/>
      <c r="E3730" s="290"/>
    </row>
    <row r="3731" spans="2:5" x14ac:dyDescent="0.25">
      <c r="B3731" s="290"/>
      <c r="C3731" s="290"/>
      <c r="D3731" s="290"/>
      <c r="E3731" s="290"/>
    </row>
    <row r="3732" spans="2:5" x14ac:dyDescent="0.25">
      <c r="B3732" s="290"/>
      <c r="C3732" s="290"/>
      <c r="D3732" s="290"/>
      <c r="E3732" s="290"/>
    </row>
    <row r="3733" spans="2:5" x14ac:dyDescent="0.25">
      <c r="B3733" s="290"/>
      <c r="C3733" s="290"/>
      <c r="D3733" s="290"/>
      <c r="E3733" s="290"/>
    </row>
    <row r="3734" spans="2:5" x14ac:dyDescent="0.25">
      <c r="B3734" s="290"/>
      <c r="C3734" s="290"/>
      <c r="D3734" s="290"/>
      <c r="E3734" s="290"/>
    </row>
    <row r="3735" spans="2:5" x14ac:dyDescent="0.25">
      <c r="B3735" s="290"/>
      <c r="C3735" s="290"/>
      <c r="D3735" s="290"/>
      <c r="E3735" s="290"/>
    </row>
    <row r="3736" spans="2:5" x14ac:dyDescent="0.25">
      <c r="B3736" s="290"/>
      <c r="C3736" s="290"/>
      <c r="D3736" s="290"/>
      <c r="E3736" s="290"/>
    </row>
    <row r="3737" spans="2:5" x14ac:dyDescent="0.25">
      <c r="B3737" s="290"/>
      <c r="C3737" s="290"/>
      <c r="D3737" s="290"/>
      <c r="E3737" s="290"/>
    </row>
    <row r="3738" spans="2:5" x14ac:dyDescent="0.25">
      <c r="B3738" s="290"/>
      <c r="C3738" s="290"/>
      <c r="D3738" s="290"/>
      <c r="E3738" s="290"/>
    </row>
    <row r="3739" spans="2:5" x14ac:dyDescent="0.25">
      <c r="B3739" s="290"/>
      <c r="C3739" s="290"/>
      <c r="D3739" s="290"/>
      <c r="E3739" s="290"/>
    </row>
    <row r="3740" spans="2:5" x14ac:dyDescent="0.25">
      <c r="B3740" s="290"/>
      <c r="C3740" s="290"/>
      <c r="D3740" s="290"/>
      <c r="E3740" s="290"/>
    </row>
    <row r="3741" spans="2:5" x14ac:dyDescent="0.25">
      <c r="B3741" s="290"/>
      <c r="C3741" s="290"/>
      <c r="D3741" s="290"/>
      <c r="E3741" s="290"/>
    </row>
    <row r="3742" spans="2:5" x14ac:dyDescent="0.25">
      <c r="B3742" s="290"/>
      <c r="C3742" s="290"/>
      <c r="D3742" s="290"/>
      <c r="E3742" s="290"/>
    </row>
    <row r="3743" spans="2:5" x14ac:dyDescent="0.25">
      <c r="B3743" s="290"/>
      <c r="C3743" s="290"/>
      <c r="D3743" s="290"/>
      <c r="E3743" s="290"/>
    </row>
    <row r="3744" spans="2:5" x14ac:dyDescent="0.25">
      <c r="B3744" s="290"/>
      <c r="C3744" s="290"/>
      <c r="D3744" s="290"/>
      <c r="E3744" s="290"/>
    </row>
    <row r="3745" spans="2:5" x14ac:dyDescent="0.25">
      <c r="B3745" s="290"/>
      <c r="C3745" s="290"/>
      <c r="D3745" s="290"/>
      <c r="E3745" s="290"/>
    </row>
    <row r="3746" spans="2:5" x14ac:dyDescent="0.25">
      <c r="B3746" s="290"/>
      <c r="C3746" s="290"/>
      <c r="D3746" s="290"/>
      <c r="E3746" s="290"/>
    </row>
    <row r="3747" spans="2:5" x14ac:dyDescent="0.25">
      <c r="B3747" s="290"/>
      <c r="C3747" s="290"/>
      <c r="D3747" s="290"/>
      <c r="E3747" s="290"/>
    </row>
    <row r="3748" spans="2:5" x14ac:dyDescent="0.25">
      <c r="B3748" s="290"/>
      <c r="C3748" s="290"/>
      <c r="D3748" s="290"/>
      <c r="E3748" s="290"/>
    </row>
    <row r="3749" spans="2:5" x14ac:dyDescent="0.25">
      <c r="B3749" s="290"/>
      <c r="C3749" s="290"/>
      <c r="D3749" s="290"/>
      <c r="E3749" s="290"/>
    </row>
    <row r="3750" spans="2:5" x14ac:dyDescent="0.25">
      <c r="B3750" s="290"/>
      <c r="C3750" s="290"/>
      <c r="D3750" s="290"/>
      <c r="E3750" s="290"/>
    </row>
    <row r="3751" spans="2:5" x14ac:dyDescent="0.25">
      <c r="B3751" s="290"/>
      <c r="C3751" s="290"/>
      <c r="D3751" s="290"/>
      <c r="E3751" s="290"/>
    </row>
    <row r="3752" spans="2:5" x14ac:dyDescent="0.25">
      <c r="B3752" s="290"/>
      <c r="C3752" s="290"/>
      <c r="D3752" s="290"/>
      <c r="E3752" s="290"/>
    </row>
    <row r="3753" spans="2:5" x14ac:dyDescent="0.25">
      <c r="B3753" s="290"/>
      <c r="C3753" s="290"/>
      <c r="D3753" s="290"/>
      <c r="E3753" s="290"/>
    </row>
    <row r="3754" spans="2:5" x14ac:dyDescent="0.25">
      <c r="B3754" s="290"/>
      <c r="C3754" s="290"/>
      <c r="D3754" s="290"/>
      <c r="E3754" s="290"/>
    </row>
    <row r="3755" spans="2:5" x14ac:dyDescent="0.25">
      <c r="B3755" s="290"/>
      <c r="C3755" s="290"/>
      <c r="D3755" s="290"/>
      <c r="E3755" s="290"/>
    </row>
    <row r="3756" spans="2:5" x14ac:dyDescent="0.25">
      <c r="B3756" s="290"/>
      <c r="C3756" s="290"/>
      <c r="D3756" s="290"/>
      <c r="E3756" s="290"/>
    </row>
    <row r="3757" spans="2:5" x14ac:dyDescent="0.25">
      <c r="B3757" s="290"/>
      <c r="C3757" s="290"/>
      <c r="D3757" s="290"/>
      <c r="E3757" s="290"/>
    </row>
    <row r="3758" spans="2:5" x14ac:dyDescent="0.25">
      <c r="B3758" s="290"/>
      <c r="C3758" s="290"/>
      <c r="D3758" s="290"/>
      <c r="E3758" s="290"/>
    </row>
    <row r="3759" spans="2:5" x14ac:dyDescent="0.25">
      <c r="B3759" s="290"/>
      <c r="C3759" s="290"/>
      <c r="D3759" s="290"/>
      <c r="E3759" s="290"/>
    </row>
    <row r="3760" spans="2:5" x14ac:dyDescent="0.25">
      <c r="B3760" s="290"/>
      <c r="C3760" s="290"/>
      <c r="D3760" s="290"/>
      <c r="E3760" s="290"/>
    </row>
    <row r="3761" spans="2:5" x14ac:dyDescent="0.25">
      <c r="B3761" s="290"/>
      <c r="C3761" s="290"/>
      <c r="D3761" s="290"/>
      <c r="E3761" s="290"/>
    </row>
    <row r="3762" spans="2:5" x14ac:dyDescent="0.25">
      <c r="B3762" s="290"/>
      <c r="C3762" s="290"/>
      <c r="D3762" s="290"/>
      <c r="E3762" s="290"/>
    </row>
    <row r="3763" spans="2:5" x14ac:dyDescent="0.25">
      <c r="B3763" s="290"/>
      <c r="C3763" s="290"/>
      <c r="D3763" s="290"/>
      <c r="E3763" s="290"/>
    </row>
    <row r="3764" spans="2:5" x14ac:dyDescent="0.25">
      <c r="B3764" s="290"/>
      <c r="C3764" s="290"/>
      <c r="D3764" s="290"/>
      <c r="E3764" s="290"/>
    </row>
    <row r="3765" spans="2:5" x14ac:dyDescent="0.25">
      <c r="B3765" s="290"/>
      <c r="C3765" s="290"/>
      <c r="D3765" s="290"/>
      <c r="E3765" s="290"/>
    </row>
    <row r="3766" spans="2:5" x14ac:dyDescent="0.25">
      <c r="B3766" s="290"/>
      <c r="C3766" s="290"/>
      <c r="D3766" s="290"/>
      <c r="E3766" s="290"/>
    </row>
    <row r="3767" spans="2:5" x14ac:dyDescent="0.25">
      <c r="B3767" s="290"/>
      <c r="C3767" s="290"/>
      <c r="D3767" s="290"/>
      <c r="E3767" s="290"/>
    </row>
    <row r="3768" spans="2:5" x14ac:dyDescent="0.25">
      <c r="B3768" s="290"/>
      <c r="C3768" s="290"/>
      <c r="D3768" s="290"/>
      <c r="E3768" s="290"/>
    </row>
    <row r="3769" spans="2:5" x14ac:dyDescent="0.25">
      <c r="B3769" s="290"/>
      <c r="C3769" s="290"/>
      <c r="D3769" s="290"/>
      <c r="E3769" s="290"/>
    </row>
    <row r="3770" spans="2:5" x14ac:dyDescent="0.25">
      <c r="B3770" s="290"/>
      <c r="C3770" s="290"/>
      <c r="D3770" s="290"/>
      <c r="E3770" s="290"/>
    </row>
    <row r="3771" spans="2:5" x14ac:dyDescent="0.25">
      <c r="B3771" s="290"/>
      <c r="C3771" s="290"/>
      <c r="D3771" s="290"/>
      <c r="E3771" s="290"/>
    </row>
    <row r="3772" spans="2:5" x14ac:dyDescent="0.25">
      <c r="B3772" s="290"/>
      <c r="C3772" s="290"/>
      <c r="D3772" s="290"/>
      <c r="E3772" s="290"/>
    </row>
    <row r="3773" spans="2:5" x14ac:dyDescent="0.25">
      <c r="B3773" s="290"/>
      <c r="C3773" s="290"/>
      <c r="D3773" s="290"/>
      <c r="E3773" s="290"/>
    </row>
    <row r="3774" spans="2:5" x14ac:dyDescent="0.25">
      <c r="B3774" s="290"/>
      <c r="C3774" s="290"/>
      <c r="D3774" s="290"/>
      <c r="E3774" s="290"/>
    </row>
    <row r="3775" spans="2:5" x14ac:dyDescent="0.25">
      <c r="B3775" s="290"/>
      <c r="C3775" s="290"/>
      <c r="D3775" s="290"/>
      <c r="E3775" s="290"/>
    </row>
    <row r="3776" spans="2:5" x14ac:dyDescent="0.25">
      <c r="B3776" s="290"/>
      <c r="C3776" s="290"/>
      <c r="D3776" s="290"/>
      <c r="E3776" s="290"/>
    </row>
    <row r="3777" spans="2:5" x14ac:dyDescent="0.25">
      <c r="B3777" s="290"/>
      <c r="C3777" s="290"/>
      <c r="D3777" s="290"/>
      <c r="E3777" s="290"/>
    </row>
    <row r="3778" spans="2:5" x14ac:dyDescent="0.25">
      <c r="B3778" s="290"/>
      <c r="C3778" s="290"/>
      <c r="D3778" s="290"/>
      <c r="E3778" s="290"/>
    </row>
    <row r="3779" spans="2:5" x14ac:dyDescent="0.25">
      <c r="B3779" s="290"/>
      <c r="C3779" s="290"/>
      <c r="D3779" s="290"/>
      <c r="E3779" s="290"/>
    </row>
    <row r="3780" spans="2:5" x14ac:dyDescent="0.25">
      <c r="B3780" s="290"/>
      <c r="C3780" s="290"/>
      <c r="D3780" s="290"/>
      <c r="E3780" s="290"/>
    </row>
    <row r="3781" spans="2:5" x14ac:dyDescent="0.25">
      <c r="B3781" s="290"/>
      <c r="C3781" s="290"/>
      <c r="D3781" s="290"/>
      <c r="E3781" s="290"/>
    </row>
    <row r="3782" spans="2:5" x14ac:dyDescent="0.25">
      <c r="B3782" s="290"/>
      <c r="C3782" s="290"/>
      <c r="D3782" s="290"/>
      <c r="E3782" s="290"/>
    </row>
    <row r="3783" spans="2:5" x14ac:dyDescent="0.25">
      <c r="B3783" s="290"/>
      <c r="C3783" s="290"/>
      <c r="D3783" s="290"/>
      <c r="E3783" s="290"/>
    </row>
    <row r="3784" spans="2:5" x14ac:dyDescent="0.25">
      <c r="B3784" s="290"/>
      <c r="C3784" s="290"/>
      <c r="D3784" s="290"/>
      <c r="E3784" s="290"/>
    </row>
    <row r="3785" spans="2:5" x14ac:dyDescent="0.25">
      <c r="B3785" s="290"/>
      <c r="C3785" s="290"/>
      <c r="D3785" s="290"/>
      <c r="E3785" s="290"/>
    </row>
    <row r="3786" spans="2:5" x14ac:dyDescent="0.25">
      <c r="B3786" s="290"/>
      <c r="C3786" s="290"/>
      <c r="D3786" s="290"/>
      <c r="E3786" s="290"/>
    </row>
    <row r="3787" spans="2:5" x14ac:dyDescent="0.25">
      <c r="B3787" s="290"/>
      <c r="C3787" s="290"/>
      <c r="D3787" s="290"/>
      <c r="E3787" s="290"/>
    </row>
    <row r="3788" spans="2:5" x14ac:dyDescent="0.25">
      <c r="B3788" s="290"/>
      <c r="C3788" s="290"/>
      <c r="D3788" s="290"/>
      <c r="E3788" s="290"/>
    </row>
    <row r="3789" spans="2:5" x14ac:dyDescent="0.25">
      <c r="B3789" s="290"/>
      <c r="C3789" s="290"/>
      <c r="D3789" s="290"/>
      <c r="E3789" s="290"/>
    </row>
    <row r="3790" spans="2:5" x14ac:dyDescent="0.25">
      <c r="B3790" s="290"/>
      <c r="C3790" s="290"/>
      <c r="D3790" s="290"/>
      <c r="E3790" s="290"/>
    </row>
    <row r="3791" spans="2:5" x14ac:dyDescent="0.25">
      <c r="B3791" s="290"/>
      <c r="C3791" s="290"/>
      <c r="D3791" s="290"/>
      <c r="E3791" s="290"/>
    </row>
    <row r="3792" spans="2:5" x14ac:dyDescent="0.25">
      <c r="B3792" s="290"/>
      <c r="C3792" s="290"/>
      <c r="D3792" s="290"/>
      <c r="E3792" s="290"/>
    </row>
    <row r="3793" spans="2:5" x14ac:dyDescent="0.25">
      <c r="B3793" s="290"/>
      <c r="C3793" s="290"/>
      <c r="D3793" s="290"/>
      <c r="E3793" s="290"/>
    </row>
    <row r="3794" spans="2:5" x14ac:dyDescent="0.25">
      <c r="B3794" s="290"/>
      <c r="C3794" s="290"/>
      <c r="D3794" s="290"/>
      <c r="E3794" s="290"/>
    </row>
    <row r="3795" spans="2:5" x14ac:dyDescent="0.25">
      <c r="B3795" s="290"/>
      <c r="C3795" s="290"/>
      <c r="D3795" s="290"/>
      <c r="E3795" s="290"/>
    </row>
    <row r="3796" spans="2:5" x14ac:dyDescent="0.25">
      <c r="B3796" s="290"/>
      <c r="C3796" s="290"/>
      <c r="D3796" s="290"/>
      <c r="E3796" s="290"/>
    </row>
    <row r="3797" spans="2:5" x14ac:dyDescent="0.25">
      <c r="B3797" s="290"/>
      <c r="C3797" s="290"/>
      <c r="D3797" s="290"/>
      <c r="E3797" s="290"/>
    </row>
    <row r="3798" spans="2:5" x14ac:dyDescent="0.25">
      <c r="B3798" s="290"/>
      <c r="C3798" s="290"/>
      <c r="D3798" s="290"/>
      <c r="E3798" s="290"/>
    </row>
    <row r="3799" spans="2:5" x14ac:dyDescent="0.25">
      <c r="B3799" s="290"/>
      <c r="C3799" s="290"/>
      <c r="D3799" s="290"/>
      <c r="E3799" s="290"/>
    </row>
    <row r="3800" spans="2:5" x14ac:dyDescent="0.25">
      <c r="B3800" s="290"/>
      <c r="C3800" s="290"/>
      <c r="D3800" s="290"/>
      <c r="E3800" s="290"/>
    </row>
    <row r="3801" spans="2:5" x14ac:dyDescent="0.25">
      <c r="B3801" s="290"/>
      <c r="C3801" s="290"/>
      <c r="D3801" s="290"/>
      <c r="E3801" s="290"/>
    </row>
    <row r="3802" spans="2:5" x14ac:dyDescent="0.25">
      <c r="B3802" s="290"/>
      <c r="C3802" s="290"/>
      <c r="D3802" s="290"/>
      <c r="E3802" s="290"/>
    </row>
    <row r="3803" spans="2:5" x14ac:dyDescent="0.25">
      <c r="B3803" s="290"/>
      <c r="C3803" s="290"/>
      <c r="D3803" s="290"/>
      <c r="E3803" s="290"/>
    </row>
    <row r="3804" spans="2:5" x14ac:dyDescent="0.25">
      <c r="B3804" s="290"/>
      <c r="C3804" s="290"/>
      <c r="D3804" s="290"/>
      <c r="E3804" s="290"/>
    </row>
    <row r="3805" spans="2:5" x14ac:dyDescent="0.25">
      <c r="B3805" s="290"/>
      <c r="C3805" s="290"/>
      <c r="D3805" s="290"/>
      <c r="E3805" s="290"/>
    </row>
    <row r="3806" spans="2:5" x14ac:dyDescent="0.25">
      <c r="B3806" s="290"/>
      <c r="C3806" s="290"/>
      <c r="D3806" s="290"/>
      <c r="E3806" s="290"/>
    </row>
    <row r="3807" spans="2:5" x14ac:dyDescent="0.25">
      <c r="B3807" s="290"/>
      <c r="C3807" s="290"/>
      <c r="D3807" s="290"/>
      <c r="E3807" s="290"/>
    </row>
    <row r="3808" spans="2:5" x14ac:dyDescent="0.25">
      <c r="B3808" s="290"/>
      <c r="C3808" s="290"/>
      <c r="D3808" s="290"/>
      <c r="E3808" s="290"/>
    </row>
    <row r="3809" spans="2:5" x14ac:dyDescent="0.25">
      <c r="B3809" s="290"/>
      <c r="C3809" s="290"/>
      <c r="D3809" s="290"/>
      <c r="E3809" s="290"/>
    </row>
    <row r="3810" spans="2:5" x14ac:dyDescent="0.25">
      <c r="B3810" s="290"/>
      <c r="C3810" s="290"/>
      <c r="D3810" s="290"/>
      <c r="E3810" s="290"/>
    </row>
    <row r="3811" spans="2:5" x14ac:dyDescent="0.25">
      <c r="B3811" s="290"/>
      <c r="C3811" s="290"/>
      <c r="D3811" s="290"/>
      <c r="E3811" s="290"/>
    </row>
    <row r="3812" spans="2:5" x14ac:dyDescent="0.25">
      <c r="B3812" s="290"/>
      <c r="C3812" s="290"/>
      <c r="D3812" s="290"/>
      <c r="E3812" s="290"/>
    </row>
    <row r="3813" spans="2:5" x14ac:dyDescent="0.25">
      <c r="B3813" s="290"/>
      <c r="C3813" s="290"/>
      <c r="D3813" s="290"/>
      <c r="E3813" s="290"/>
    </row>
    <row r="3814" spans="2:5" x14ac:dyDescent="0.25">
      <c r="B3814" s="290"/>
      <c r="C3814" s="290"/>
      <c r="D3814" s="290"/>
      <c r="E3814" s="290"/>
    </row>
    <row r="3815" spans="2:5" x14ac:dyDescent="0.25">
      <c r="B3815" s="290"/>
      <c r="C3815" s="290"/>
      <c r="D3815" s="290"/>
      <c r="E3815" s="290"/>
    </row>
    <row r="3816" spans="2:5" x14ac:dyDescent="0.25">
      <c r="B3816" s="290"/>
      <c r="C3816" s="290"/>
      <c r="D3816" s="290"/>
      <c r="E3816" s="290"/>
    </row>
    <row r="3817" spans="2:5" x14ac:dyDescent="0.25">
      <c r="B3817" s="290"/>
      <c r="C3817" s="290"/>
      <c r="D3817" s="290"/>
      <c r="E3817" s="290"/>
    </row>
    <row r="3818" spans="2:5" x14ac:dyDescent="0.25">
      <c r="B3818" s="290"/>
      <c r="C3818" s="290"/>
      <c r="D3818" s="290"/>
      <c r="E3818" s="290"/>
    </row>
    <row r="3819" spans="2:5" x14ac:dyDescent="0.25">
      <c r="B3819" s="290"/>
      <c r="C3819" s="290"/>
      <c r="D3819" s="290"/>
      <c r="E3819" s="290"/>
    </row>
    <row r="3820" spans="2:5" x14ac:dyDescent="0.25">
      <c r="B3820" s="290"/>
      <c r="C3820" s="290"/>
      <c r="D3820" s="290"/>
      <c r="E3820" s="290"/>
    </row>
    <row r="3821" spans="2:5" x14ac:dyDescent="0.25">
      <c r="B3821" s="290"/>
      <c r="C3821" s="290"/>
      <c r="D3821" s="290"/>
      <c r="E3821" s="290"/>
    </row>
    <row r="3822" spans="2:5" x14ac:dyDescent="0.25">
      <c r="B3822" s="290"/>
      <c r="C3822" s="290"/>
      <c r="D3822" s="290"/>
      <c r="E3822" s="290"/>
    </row>
    <row r="3823" spans="2:5" x14ac:dyDescent="0.25">
      <c r="B3823" s="290"/>
      <c r="C3823" s="290"/>
      <c r="D3823" s="290"/>
      <c r="E3823" s="290"/>
    </row>
    <row r="3824" spans="2:5" x14ac:dyDescent="0.25">
      <c r="B3824" s="290"/>
      <c r="C3824" s="290"/>
      <c r="D3824" s="290"/>
      <c r="E3824" s="290"/>
    </row>
    <row r="3825" spans="2:5" x14ac:dyDescent="0.25">
      <c r="B3825" s="290"/>
      <c r="C3825" s="290"/>
      <c r="D3825" s="290"/>
      <c r="E3825" s="290"/>
    </row>
    <row r="3826" spans="2:5" x14ac:dyDescent="0.25">
      <c r="B3826" s="290"/>
      <c r="C3826" s="290"/>
      <c r="D3826" s="290"/>
      <c r="E3826" s="290"/>
    </row>
    <row r="3827" spans="2:5" x14ac:dyDescent="0.25">
      <c r="B3827" s="290"/>
      <c r="C3827" s="290"/>
      <c r="D3827" s="290"/>
      <c r="E3827" s="290"/>
    </row>
    <row r="3828" spans="2:5" x14ac:dyDescent="0.25">
      <c r="B3828" s="290"/>
      <c r="C3828" s="290"/>
      <c r="D3828" s="290"/>
      <c r="E3828" s="290"/>
    </row>
    <row r="3829" spans="2:5" x14ac:dyDescent="0.25">
      <c r="B3829" s="290"/>
      <c r="C3829" s="290"/>
      <c r="D3829" s="290"/>
      <c r="E3829" s="290"/>
    </row>
    <row r="3830" spans="2:5" x14ac:dyDescent="0.25">
      <c r="B3830" s="290"/>
      <c r="C3830" s="290"/>
      <c r="D3830" s="290"/>
      <c r="E3830" s="290"/>
    </row>
    <row r="3831" spans="2:5" x14ac:dyDescent="0.25">
      <c r="B3831" s="290"/>
      <c r="C3831" s="290"/>
      <c r="D3831" s="290"/>
      <c r="E3831" s="290"/>
    </row>
    <row r="3832" spans="2:5" x14ac:dyDescent="0.25">
      <c r="B3832" s="290"/>
      <c r="C3832" s="290"/>
      <c r="D3832" s="290"/>
      <c r="E3832" s="290"/>
    </row>
    <row r="3833" spans="2:5" x14ac:dyDescent="0.25">
      <c r="B3833" s="290"/>
      <c r="C3833" s="290"/>
      <c r="D3833" s="290"/>
      <c r="E3833" s="290"/>
    </row>
    <row r="3834" spans="2:5" x14ac:dyDescent="0.25">
      <c r="B3834" s="290"/>
      <c r="C3834" s="290"/>
      <c r="D3834" s="290"/>
      <c r="E3834" s="290"/>
    </row>
    <row r="3835" spans="2:5" x14ac:dyDescent="0.25">
      <c r="B3835" s="290"/>
      <c r="C3835" s="290"/>
      <c r="D3835" s="290"/>
      <c r="E3835" s="290"/>
    </row>
    <row r="3836" spans="2:5" x14ac:dyDescent="0.25">
      <c r="B3836" s="290"/>
      <c r="C3836" s="290"/>
      <c r="D3836" s="290"/>
      <c r="E3836" s="290"/>
    </row>
    <row r="3837" spans="2:5" x14ac:dyDescent="0.25">
      <c r="B3837" s="290"/>
      <c r="C3837" s="290"/>
      <c r="D3837" s="290"/>
      <c r="E3837" s="290"/>
    </row>
    <row r="3838" spans="2:5" x14ac:dyDescent="0.25">
      <c r="B3838" s="290"/>
      <c r="C3838" s="290"/>
      <c r="D3838" s="290"/>
      <c r="E3838" s="290"/>
    </row>
    <row r="3839" spans="2:5" x14ac:dyDescent="0.25">
      <c r="B3839" s="290"/>
      <c r="C3839" s="290"/>
      <c r="D3839" s="290"/>
      <c r="E3839" s="290"/>
    </row>
    <row r="3840" spans="2:5" x14ac:dyDescent="0.25">
      <c r="B3840" s="290"/>
      <c r="C3840" s="290"/>
      <c r="D3840" s="290"/>
      <c r="E3840" s="290"/>
    </row>
    <row r="3841" spans="2:5" x14ac:dyDescent="0.25">
      <c r="B3841" s="290"/>
      <c r="C3841" s="290"/>
      <c r="D3841" s="290"/>
      <c r="E3841" s="290"/>
    </row>
    <row r="3842" spans="2:5" x14ac:dyDescent="0.25">
      <c r="B3842" s="290"/>
      <c r="C3842" s="290"/>
      <c r="D3842" s="290"/>
      <c r="E3842" s="290"/>
    </row>
    <row r="3843" spans="2:5" x14ac:dyDescent="0.25">
      <c r="B3843" s="290"/>
      <c r="C3843" s="290"/>
      <c r="D3843" s="290"/>
      <c r="E3843" s="290"/>
    </row>
    <row r="3844" spans="2:5" x14ac:dyDescent="0.25">
      <c r="B3844" s="290"/>
      <c r="C3844" s="290"/>
      <c r="D3844" s="290"/>
      <c r="E3844" s="290"/>
    </row>
    <row r="3845" spans="2:5" x14ac:dyDescent="0.25">
      <c r="B3845" s="290"/>
      <c r="C3845" s="290"/>
      <c r="D3845" s="290"/>
      <c r="E3845" s="290"/>
    </row>
    <row r="3846" spans="2:5" x14ac:dyDescent="0.25">
      <c r="B3846" s="290"/>
      <c r="C3846" s="290"/>
      <c r="D3846" s="290"/>
      <c r="E3846" s="290"/>
    </row>
    <row r="3847" spans="2:5" x14ac:dyDescent="0.25">
      <c r="B3847" s="290"/>
      <c r="C3847" s="290"/>
      <c r="D3847" s="290"/>
      <c r="E3847" s="290"/>
    </row>
    <row r="3848" spans="2:5" x14ac:dyDescent="0.25">
      <c r="B3848" s="290"/>
      <c r="C3848" s="290"/>
      <c r="D3848" s="290"/>
      <c r="E3848" s="290"/>
    </row>
    <row r="3849" spans="2:5" x14ac:dyDescent="0.25">
      <c r="B3849" s="290"/>
      <c r="C3849" s="290"/>
      <c r="D3849" s="290"/>
      <c r="E3849" s="290"/>
    </row>
    <row r="3850" spans="2:5" x14ac:dyDescent="0.25">
      <c r="B3850" s="290"/>
      <c r="C3850" s="290"/>
      <c r="D3850" s="290"/>
      <c r="E3850" s="290"/>
    </row>
    <row r="3851" spans="2:5" x14ac:dyDescent="0.25">
      <c r="B3851" s="290"/>
      <c r="C3851" s="290"/>
      <c r="D3851" s="290"/>
      <c r="E3851" s="290"/>
    </row>
    <row r="3852" spans="2:5" x14ac:dyDescent="0.25">
      <c r="B3852" s="290"/>
      <c r="C3852" s="290"/>
      <c r="D3852" s="290"/>
      <c r="E3852" s="290"/>
    </row>
    <row r="3853" spans="2:5" x14ac:dyDescent="0.25">
      <c r="B3853" s="290"/>
      <c r="C3853" s="290"/>
      <c r="D3853" s="290"/>
      <c r="E3853" s="290"/>
    </row>
    <row r="3854" spans="2:5" x14ac:dyDescent="0.25">
      <c r="B3854" s="290"/>
      <c r="C3854" s="290"/>
      <c r="D3854" s="290"/>
      <c r="E3854" s="290"/>
    </row>
    <row r="3855" spans="2:5" x14ac:dyDescent="0.25">
      <c r="B3855" s="290"/>
      <c r="C3855" s="290"/>
      <c r="D3855" s="290"/>
      <c r="E3855" s="290"/>
    </row>
    <row r="3856" spans="2:5" x14ac:dyDescent="0.25">
      <c r="B3856" s="290"/>
      <c r="C3856" s="290"/>
      <c r="D3856" s="290"/>
      <c r="E3856" s="290"/>
    </row>
    <row r="3857" spans="2:5" x14ac:dyDescent="0.25">
      <c r="B3857" s="290"/>
      <c r="C3857" s="290"/>
      <c r="D3857" s="290"/>
      <c r="E3857" s="290"/>
    </row>
    <row r="3858" spans="2:5" x14ac:dyDescent="0.25">
      <c r="B3858" s="290"/>
      <c r="C3858" s="290"/>
      <c r="D3858" s="290"/>
      <c r="E3858" s="290"/>
    </row>
    <row r="3859" spans="2:5" x14ac:dyDescent="0.25">
      <c r="B3859" s="290"/>
      <c r="C3859" s="290"/>
      <c r="D3859" s="290"/>
      <c r="E3859" s="290"/>
    </row>
    <row r="3860" spans="2:5" x14ac:dyDescent="0.25">
      <c r="B3860" s="290"/>
      <c r="C3860" s="290"/>
      <c r="D3860" s="290"/>
      <c r="E3860" s="290"/>
    </row>
    <row r="3861" spans="2:5" x14ac:dyDescent="0.25">
      <c r="B3861" s="290"/>
      <c r="C3861" s="290"/>
      <c r="D3861" s="290"/>
      <c r="E3861" s="290"/>
    </row>
    <row r="3862" spans="2:5" x14ac:dyDescent="0.25">
      <c r="B3862" s="290"/>
      <c r="C3862" s="290"/>
      <c r="D3862" s="290"/>
      <c r="E3862" s="290"/>
    </row>
    <row r="3863" spans="2:5" x14ac:dyDescent="0.25">
      <c r="B3863" s="290"/>
      <c r="C3863" s="290"/>
      <c r="D3863" s="290"/>
      <c r="E3863" s="290"/>
    </row>
    <row r="3864" spans="2:5" x14ac:dyDescent="0.25">
      <c r="B3864" s="290"/>
      <c r="C3864" s="290"/>
      <c r="D3864" s="290"/>
      <c r="E3864" s="290"/>
    </row>
    <row r="3865" spans="2:5" x14ac:dyDescent="0.25">
      <c r="B3865" s="290"/>
      <c r="C3865" s="290"/>
      <c r="D3865" s="290"/>
      <c r="E3865" s="290"/>
    </row>
    <row r="3866" spans="2:5" x14ac:dyDescent="0.25">
      <c r="B3866" s="290"/>
      <c r="C3866" s="290"/>
      <c r="D3866" s="290"/>
      <c r="E3866" s="290"/>
    </row>
    <row r="3867" spans="2:5" x14ac:dyDescent="0.25">
      <c r="B3867" s="290"/>
      <c r="C3867" s="290"/>
      <c r="D3867" s="290"/>
      <c r="E3867" s="290"/>
    </row>
    <row r="3868" spans="2:5" x14ac:dyDescent="0.25">
      <c r="B3868" s="290"/>
      <c r="C3868" s="290"/>
      <c r="D3868" s="290"/>
      <c r="E3868" s="290"/>
    </row>
    <row r="3869" spans="2:5" x14ac:dyDescent="0.25">
      <c r="B3869" s="290"/>
      <c r="C3869" s="290"/>
      <c r="D3869" s="290"/>
      <c r="E3869" s="290"/>
    </row>
    <row r="3870" spans="2:5" x14ac:dyDescent="0.25">
      <c r="B3870" s="290"/>
      <c r="C3870" s="290"/>
      <c r="D3870" s="290"/>
      <c r="E3870" s="290"/>
    </row>
    <row r="3871" spans="2:5" x14ac:dyDescent="0.25">
      <c r="B3871" s="290"/>
      <c r="C3871" s="290"/>
      <c r="D3871" s="290"/>
      <c r="E3871" s="290"/>
    </row>
    <row r="3872" spans="2:5" x14ac:dyDescent="0.25">
      <c r="B3872" s="290"/>
      <c r="C3872" s="290"/>
      <c r="D3872" s="290"/>
      <c r="E3872" s="290"/>
    </row>
    <row r="3873" spans="2:5" x14ac:dyDescent="0.25">
      <c r="B3873" s="290"/>
      <c r="C3873" s="290"/>
      <c r="D3873" s="290"/>
      <c r="E3873" s="290"/>
    </row>
    <row r="3874" spans="2:5" x14ac:dyDescent="0.25">
      <c r="B3874" s="290"/>
      <c r="C3874" s="290"/>
      <c r="D3874" s="290"/>
      <c r="E3874" s="290"/>
    </row>
    <row r="3875" spans="2:5" x14ac:dyDescent="0.25">
      <c r="B3875" s="290"/>
      <c r="C3875" s="290"/>
      <c r="D3875" s="290"/>
      <c r="E3875" s="290"/>
    </row>
    <row r="3876" spans="2:5" x14ac:dyDescent="0.25">
      <c r="B3876" s="290"/>
      <c r="C3876" s="290"/>
      <c r="D3876" s="290"/>
      <c r="E3876" s="290"/>
    </row>
    <row r="3877" spans="2:5" x14ac:dyDescent="0.25">
      <c r="B3877" s="290"/>
      <c r="C3877" s="290"/>
      <c r="D3877" s="290"/>
      <c r="E3877" s="290"/>
    </row>
    <row r="3878" spans="2:5" x14ac:dyDescent="0.25">
      <c r="B3878" s="290"/>
      <c r="C3878" s="290"/>
      <c r="D3878" s="290"/>
      <c r="E3878" s="290"/>
    </row>
    <row r="3879" spans="2:5" x14ac:dyDescent="0.25">
      <c r="B3879" s="290"/>
      <c r="C3879" s="290"/>
      <c r="D3879" s="290"/>
      <c r="E3879" s="290"/>
    </row>
    <row r="3880" spans="2:5" x14ac:dyDescent="0.25">
      <c r="B3880" s="290"/>
      <c r="C3880" s="290"/>
      <c r="D3880" s="290"/>
      <c r="E3880" s="290"/>
    </row>
    <row r="3881" spans="2:5" x14ac:dyDescent="0.25">
      <c r="B3881" s="290"/>
      <c r="C3881" s="290"/>
      <c r="D3881" s="290"/>
      <c r="E3881" s="290"/>
    </row>
    <row r="3882" spans="2:5" x14ac:dyDescent="0.25">
      <c r="B3882" s="290"/>
      <c r="C3882" s="290"/>
      <c r="D3882" s="290"/>
      <c r="E3882" s="290"/>
    </row>
    <row r="3883" spans="2:5" x14ac:dyDescent="0.25">
      <c r="B3883" s="290"/>
      <c r="C3883" s="290"/>
      <c r="D3883" s="290"/>
      <c r="E3883" s="290"/>
    </row>
    <row r="3884" spans="2:5" x14ac:dyDescent="0.25">
      <c r="B3884" s="290"/>
      <c r="C3884" s="290"/>
      <c r="D3884" s="290"/>
      <c r="E3884" s="290"/>
    </row>
    <row r="3885" spans="2:5" x14ac:dyDescent="0.25">
      <c r="B3885" s="290"/>
      <c r="C3885" s="290"/>
      <c r="D3885" s="290"/>
      <c r="E3885" s="290"/>
    </row>
    <row r="3886" spans="2:5" x14ac:dyDescent="0.25">
      <c r="B3886" s="290"/>
      <c r="C3886" s="290"/>
      <c r="D3886" s="290"/>
      <c r="E3886" s="290"/>
    </row>
    <row r="3887" spans="2:5" x14ac:dyDescent="0.25">
      <c r="B3887" s="290"/>
      <c r="C3887" s="290"/>
      <c r="D3887" s="290"/>
      <c r="E3887" s="290"/>
    </row>
    <row r="3888" spans="2:5" x14ac:dyDescent="0.25">
      <c r="B3888" s="290"/>
      <c r="C3888" s="290"/>
      <c r="D3888" s="290"/>
      <c r="E3888" s="290"/>
    </row>
    <row r="3889" spans="2:5" x14ac:dyDescent="0.25">
      <c r="B3889" s="290"/>
      <c r="C3889" s="290"/>
      <c r="D3889" s="290"/>
      <c r="E3889" s="290"/>
    </row>
    <row r="3890" spans="2:5" x14ac:dyDescent="0.25">
      <c r="B3890" s="290"/>
      <c r="C3890" s="290"/>
      <c r="D3890" s="290"/>
      <c r="E3890" s="290"/>
    </row>
    <row r="3891" spans="2:5" x14ac:dyDescent="0.25">
      <c r="B3891" s="290"/>
      <c r="C3891" s="290"/>
      <c r="D3891" s="290"/>
      <c r="E3891" s="290"/>
    </row>
    <row r="3892" spans="2:5" x14ac:dyDescent="0.25">
      <c r="B3892" s="290"/>
      <c r="C3892" s="290"/>
      <c r="D3892" s="290"/>
      <c r="E3892" s="290"/>
    </row>
    <row r="3893" spans="2:5" x14ac:dyDescent="0.25">
      <c r="B3893" s="290"/>
      <c r="C3893" s="290"/>
      <c r="D3893" s="290"/>
      <c r="E3893" s="290"/>
    </row>
    <row r="3894" spans="2:5" x14ac:dyDescent="0.25">
      <c r="B3894" s="290"/>
      <c r="C3894" s="290"/>
      <c r="D3894" s="290"/>
      <c r="E3894" s="290"/>
    </row>
    <row r="3895" spans="2:5" x14ac:dyDescent="0.25">
      <c r="B3895" s="290"/>
      <c r="C3895" s="290"/>
      <c r="D3895" s="290"/>
      <c r="E3895" s="290"/>
    </row>
    <row r="3896" spans="2:5" x14ac:dyDescent="0.25">
      <c r="B3896" s="290"/>
      <c r="C3896" s="290"/>
      <c r="D3896" s="290"/>
      <c r="E3896" s="290"/>
    </row>
    <row r="3897" spans="2:5" x14ac:dyDescent="0.25">
      <c r="B3897" s="290"/>
      <c r="C3897" s="290"/>
      <c r="D3897" s="290"/>
      <c r="E3897" s="290"/>
    </row>
    <row r="3898" spans="2:5" x14ac:dyDescent="0.25">
      <c r="B3898" s="290"/>
      <c r="C3898" s="290"/>
      <c r="D3898" s="290"/>
      <c r="E3898" s="290"/>
    </row>
    <row r="3899" spans="2:5" x14ac:dyDescent="0.25">
      <c r="B3899" s="290"/>
      <c r="C3899" s="290"/>
      <c r="D3899" s="290"/>
      <c r="E3899" s="290"/>
    </row>
    <row r="3900" spans="2:5" x14ac:dyDescent="0.25">
      <c r="B3900" s="290"/>
      <c r="C3900" s="290"/>
      <c r="D3900" s="290"/>
      <c r="E3900" s="290"/>
    </row>
    <row r="3901" spans="2:5" x14ac:dyDescent="0.25">
      <c r="B3901" s="290"/>
      <c r="C3901" s="290"/>
      <c r="D3901" s="290"/>
      <c r="E3901" s="290"/>
    </row>
    <row r="3902" spans="2:5" x14ac:dyDescent="0.25">
      <c r="B3902" s="290"/>
      <c r="C3902" s="290"/>
      <c r="D3902" s="290"/>
      <c r="E3902" s="290"/>
    </row>
    <row r="3903" spans="2:5" x14ac:dyDescent="0.25">
      <c r="B3903" s="290"/>
      <c r="C3903" s="290"/>
      <c r="D3903" s="290"/>
      <c r="E3903" s="290"/>
    </row>
    <row r="3904" spans="2:5" x14ac:dyDescent="0.25">
      <c r="B3904" s="290"/>
      <c r="C3904" s="290"/>
      <c r="D3904" s="290"/>
      <c r="E3904" s="290"/>
    </row>
    <row r="3905" spans="2:5" x14ac:dyDescent="0.25">
      <c r="B3905" s="290"/>
      <c r="C3905" s="290"/>
      <c r="D3905" s="290"/>
      <c r="E3905" s="290"/>
    </row>
    <row r="3906" spans="2:5" x14ac:dyDescent="0.25">
      <c r="B3906" s="290"/>
      <c r="C3906" s="290"/>
      <c r="D3906" s="290"/>
      <c r="E3906" s="290"/>
    </row>
    <row r="3907" spans="2:5" x14ac:dyDescent="0.25">
      <c r="B3907" s="290"/>
      <c r="C3907" s="290"/>
      <c r="D3907" s="290"/>
      <c r="E3907" s="290"/>
    </row>
    <row r="3908" spans="2:5" x14ac:dyDescent="0.25">
      <c r="B3908" s="290"/>
      <c r="C3908" s="290"/>
      <c r="D3908" s="290"/>
      <c r="E3908" s="290"/>
    </row>
    <row r="3909" spans="2:5" x14ac:dyDescent="0.25">
      <c r="B3909" s="290"/>
      <c r="C3909" s="290"/>
      <c r="D3909" s="290"/>
      <c r="E3909" s="290"/>
    </row>
    <row r="3910" spans="2:5" x14ac:dyDescent="0.25">
      <c r="B3910" s="290"/>
      <c r="C3910" s="290"/>
      <c r="D3910" s="290"/>
      <c r="E3910" s="290"/>
    </row>
    <row r="3911" spans="2:5" x14ac:dyDescent="0.25">
      <c r="B3911" s="290"/>
      <c r="C3911" s="290"/>
      <c r="D3911" s="290"/>
      <c r="E3911" s="290"/>
    </row>
    <row r="3912" spans="2:5" x14ac:dyDescent="0.25">
      <c r="B3912" s="290"/>
      <c r="C3912" s="290"/>
      <c r="D3912" s="290"/>
      <c r="E3912" s="290"/>
    </row>
    <row r="3913" spans="2:5" x14ac:dyDescent="0.25">
      <c r="B3913" s="290"/>
      <c r="C3913" s="290"/>
      <c r="D3913" s="290"/>
      <c r="E3913" s="290"/>
    </row>
    <row r="3914" spans="2:5" x14ac:dyDescent="0.25">
      <c r="B3914" s="290"/>
      <c r="C3914" s="290"/>
      <c r="D3914" s="290"/>
      <c r="E3914" s="290"/>
    </row>
    <row r="3915" spans="2:5" x14ac:dyDescent="0.25">
      <c r="B3915" s="290"/>
      <c r="C3915" s="290"/>
      <c r="D3915" s="290"/>
      <c r="E3915" s="290"/>
    </row>
    <row r="3916" spans="2:5" x14ac:dyDescent="0.25">
      <c r="B3916" s="290"/>
      <c r="C3916" s="290"/>
      <c r="D3916" s="290"/>
      <c r="E3916" s="290"/>
    </row>
    <row r="3917" spans="2:5" x14ac:dyDescent="0.25">
      <c r="B3917" s="290"/>
      <c r="C3917" s="290"/>
      <c r="D3917" s="290"/>
      <c r="E3917" s="290"/>
    </row>
    <row r="3918" spans="2:5" x14ac:dyDescent="0.25">
      <c r="B3918" s="290"/>
      <c r="C3918" s="290"/>
      <c r="D3918" s="290"/>
      <c r="E3918" s="290"/>
    </row>
    <row r="3919" spans="2:5" x14ac:dyDescent="0.25">
      <c r="B3919" s="290"/>
      <c r="C3919" s="290"/>
      <c r="D3919" s="290"/>
      <c r="E3919" s="290"/>
    </row>
    <row r="3920" spans="2:5" x14ac:dyDescent="0.25">
      <c r="B3920" s="290"/>
      <c r="C3920" s="290"/>
      <c r="D3920" s="290"/>
      <c r="E3920" s="290"/>
    </row>
    <row r="3921" spans="2:5" x14ac:dyDescent="0.25">
      <c r="B3921" s="290"/>
      <c r="C3921" s="290"/>
      <c r="D3921" s="290"/>
      <c r="E3921" s="290"/>
    </row>
    <row r="3922" spans="2:5" x14ac:dyDescent="0.25">
      <c r="B3922" s="290"/>
      <c r="C3922" s="290"/>
      <c r="D3922" s="290"/>
      <c r="E3922" s="290"/>
    </row>
    <row r="3923" spans="2:5" x14ac:dyDescent="0.25">
      <c r="B3923" s="290"/>
      <c r="C3923" s="290"/>
      <c r="D3923" s="290"/>
      <c r="E3923" s="290"/>
    </row>
    <row r="3924" spans="2:5" x14ac:dyDescent="0.25">
      <c r="B3924" s="290"/>
      <c r="C3924" s="290"/>
      <c r="D3924" s="290"/>
      <c r="E3924" s="290"/>
    </row>
    <row r="3925" spans="2:5" x14ac:dyDescent="0.25">
      <c r="B3925" s="290"/>
      <c r="C3925" s="290"/>
      <c r="D3925" s="290"/>
      <c r="E3925" s="290"/>
    </row>
    <row r="3926" spans="2:5" x14ac:dyDescent="0.25">
      <c r="B3926" s="290"/>
      <c r="C3926" s="290"/>
      <c r="D3926" s="290"/>
      <c r="E3926" s="290"/>
    </row>
    <row r="3927" spans="2:5" x14ac:dyDescent="0.25">
      <c r="B3927" s="290"/>
      <c r="C3927" s="290"/>
      <c r="D3927" s="290"/>
      <c r="E3927" s="290"/>
    </row>
    <row r="3928" spans="2:5" x14ac:dyDescent="0.25">
      <c r="B3928" s="290"/>
      <c r="C3928" s="290"/>
      <c r="D3928" s="290"/>
      <c r="E3928" s="290"/>
    </row>
    <row r="3929" spans="2:5" x14ac:dyDescent="0.25">
      <c r="B3929" s="290"/>
      <c r="C3929" s="290"/>
      <c r="D3929" s="290"/>
      <c r="E3929" s="290"/>
    </row>
    <row r="3930" spans="2:5" x14ac:dyDescent="0.25">
      <c r="B3930" s="290"/>
      <c r="C3930" s="290"/>
      <c r="D3930" s="290"/>
      <c r="E3930" s="290"/>
    </row>
    <row r="3931" spans="2:5" x14ac:dyDescent="0.25">
      <c r="B3931" s="290"/>
      <c r="C3931" s="290"/>
      <c r="D3931" s="290"/>
      <c r="E3931" s="290"/>
    </row>
    <row r="3932" spans="2:5" x14ac:dyDescent="0.25">
      <c r="B3932" s="290"/>
      <c r="C3932" s="290"/>
      <c r="D3932" s="290"/>
      <c r="E3932" s="290"/>
    </row>
    <row r="3933" spans="2:5" x14ac:dyDescent="0.25">
      <c r="B3933" s="290"/>
      <c r="C3933" s="290"/>
      <c r="D3933" s="290"/>
      <c r="E3933" s="290"/>
    </row>
    <row r="3934" spans="2:5" x14ac:dyDescent="0.25">
      <c r="B3934" s="290"/>
      <c r="C3934" s="290"/>
      <c r="D3934" s="290"/>
      <c r="E3934" s="290"/>
    </row>
    <row r="3935" spans="2:5" x14ac:dyDescent="0.25">
      <c r="B3935" s="290"/>
      <c r="C3935" s="290"/>
      <c r="D3935" s="290"/>
      <c r="E3935" s="290"/>
    </row>
    <row r="3936" spans="2:5" x14ac:dyDescent="0.25">
      <c r="B3936" s="290"/>
      <c r="C3936" s="290"/>
      <c r="D3936" s="290"/>
      <c r="E3936" s="290"/>
    </row>
    <row r="3937" spans="2:5" x14ac:dyDescent="0.25">
      <c r="B3937" s="290"/>
      <c r="C3937" s="290"/>
      <c r="D3937" s="290"/>
      <c r="E3937" s="290"/>
    </row>
    <row r="3938" spans="2:5" x14ac:dyDescent="0.25">
      <c r="B3938" s="290"/>
      <c r="C3938" s="290"/>
      <c r="D3938" s="290"/>
      <c r="E3938" s="290"/>
    </row>
    <row r="3939" spans="2:5" x14ac:dyDescent="0.25">
      <c r="B3939" s="290"/>
      <c r="C3939" s="290"/>
      <c r="D3939" s="290"/>
      <c r="E3939" s="290"/>
    </row>
    <row r="3940" spans="2:5" x14ac:dyDescent="0.25">
      <c r="B3940" s="290"/>
      <c r="C3940" s="290"/>
      <c r="D3940" s="290"/>
      <c r="E3940" s="290"/>
    </row>
    <row r="3941" spans="2:5" x14ac:dyDescent="0.25">
      <c r="B3941" s="290"/>
      <c r="C3941" s="290"/>
      <c r="D3941" s="290"/>
      <c r="E3941" s="290"/>
    </row>
    <row r="3942" spans="2:5" x14ac:dyDescent="0.25">
      <c r="B3942" s="290"/>
      <c r="C3942" s="290"/>
      <c r="D3942" s="290"/>
      <c r="E3942" s="290"/>
    </row>
    <row r="3943" spans="2:5" x14ac:dyDescent="0.25">
      <c r="B3943" s="290"/>
      <c r="C3943" s="290"/>
      <c r="D3943" s="290"/>
      <c r="E3943" s="290"/>
    </row>
    <row r="3944" spans="2:5" x14ac:dyDescent="0.25">
      <c r="B3944" s="290"/>
      <c r="C3944" s="290"/>
      <c r="D3944" s="290"/>
      <c r="E3944" s="290"/>
    </row>
    <row r="3945" spans="2:5" x14ac:dyDescent="0.25">
      <c r="B3945" s="290"/>
      <c r="C3945" s="290"/>
      <c r="D3945" s="290"/>
      <c r="E3945" s="290"/>
    </row>
    <row r="3946" spans="2:5" x14ac:dyDescent="0.25">
      <c r="B3946" s="290"/>
      <c r="C3946" s="290"/>
      <c r="D3946" s="290"/>
      <c r="E3946" s="290"/>
    </row>
    <row r="3947" spans="2:5" x14ac:dyDescent="0.25">
      <c r="B3947" s="290"/>
      <c r="C3947" s="290"/>
      <c r="D3947" s="290"/>
      <c r="E3947" s="290"/>
    </row>
    <row r="3948" spans="2:5" x14ac:dyDescent="0.25">
      <c r="B3948" s="290"/>
      <c r="C3948" s="290"/>
      <c r="D3948" s="290"/>
      <c r="E3948" s="290"/>
    </row>
    <row r="3949" spans="2:5" x14ac:dyDescent="0.25">
      <c r="B3949" s="290"/>
      <c r="C3949" s="290"/>
      <c r="D3949" s="290"/>
      <c r="E3949" s="290"/>
    </row>
    <row r="3950" spans="2:5" x14ac:dyDescent="0.25">
      <c r="B3950" s="290"/>
      <c r="C3950" s="290"/>
      <c r="D3950" s="290"/>
      <c r="E3950" s="290"/>
    </row>
    <row r="3951" spans="2:5" x14ac:dyDescent="0.25">
      <c r="B3951" s="290"/>
      <c r="C3951" s="290"/>
      <c r="D3951" s="290"/>
      <c r="E3951" s="290"/>
    </row>
    <row r="3952" spans="2:5" x14ac:dyDescent="0.25">
      <c r="B3952" s="290"/>
      <c r="C3952" s="290"/>
      <c r="D3952" s="290"/>
      <c r="E3952" s="290"/>
    </row>
    <row r="3953" spans="2:5" x14ac:dyDescent="0.25">
      <c r="B3953" s="290"/>
      <c r="C3953" s="290"/>
      <c r="D3953" s="290"/>
      <c r="E3953" s="290"/>
    </row>
    <row r="3954" spans="2:5" x14ac:dyDescent="0.25">
      <c r="B3954" s="290"/>
      <c r="C3954" s="290"/>
      <c r="D3954" s="290"/>
      <c r="E3954" s="290"/>
    </row>
    <row r="3955" spans="2:5" x14ac:dyDescent="0.25">
      <c r="B3955" s="290"/>
      <c r="C3955" s="290"/>
      <c r="D3955" s="290"/>
      <c r="E3955" s="290"/>
    </row>
    <row r="3956" spans="2:5" x14ac:dyDescent="0.25">
      <c r="B3956" s="290"/>
      <c r="C3956" s="290"/>
      <c r="D3956" s="290"/>
      <c r="E3956" s="290"/>
    </row>
    <row r="3957" spans="2:5" x14ac:dyDescent="0.25">
      <c r="B3957" s="290"/>
      <c r="C3957" s="290"/>
      <c r="D3957" s="290"/>
      <c r="E3957" s="290"/>
    </row>
    <row r="3958" spans="2:5" x14ac:dyDescent="0.25">
      <c r="B3958" s="290"/>
      <c r="C3958" s="290"/>
      <c r="D3958" s="290"/>
      <c r="E3958" s="290"/>
    </row>
    <row r="3959" spans="2:5" x14ac:dyDescent="0.25">
      <c r="B3959" s="290"/>
      <c r="C3959" s="290"/>
      <c r="D3959" s="290"/>
      <c r="E3959" s="290"/>
    </row>
    <row r="3960" spans="2:5" x14ac:dyDescent="0.25">
      <c r="B3960" s="290"/>
      <c r="C3960" s="290"/>
      <c r="D3960" s="290"/>
      <c r="E3960" s="290"/>
    </row>
    <row r="3961" spans="2:5" x14ac:dyDescent="0.25">
      <c r="B3961" s="290"/>
      <c r="C3961" s="290"/>
      <c r="D3961" s="290"/>
      <c r="E3961" s="290"/>
    </row>
    <row r="3962" spans="2:5" x14ac:dyDescent="0.25">
      <c r="B3962" s="290"/>
      <c r="C3962" s="290"/>
      <c r="D3962" s="290"/>
      <c r="E3962" s="290"/>
    </row>
    <row r="3963" spans="2:5" x14ac:dyDescent="0.25">
      <c r="B3963" s="290"/>
      <c r="C3963" s="290"/>
      <c r="D3963" s="290"/>
      <c r="E3963" s="290"/>
    </row>
    <row r="3964" spans="2:5" x14ac:dyDescent="0.25">
      <c r="B3964" s="290"/>
      <c r="C3964" s="290"/>
      <c r="D3964" s="290"/>
      <c r="E3964" s="290"/>
    </row>
    <row r="3965" spans="2:5" x14ac:dyDescent="0.25">
      <c r="B3965" s="290"/>
      <c r="C3965" s="290"/>
      <c r="D3965" s="290"/>
      <c r="E3965" s="290"/>
    </row>
    <row r="3966" spans="2:5" x14ac:dyDescent="0.25">
      <c r="B3966" s="290"/>
      <c r="C3966" s="290"/>
      <c r="D3966" s="290"/>
      <c r="E3966" s="290"/>
    </row>
    <row r="3967" spans="2:5" x14ac:dyDescent="0.25">
      <c r="B3967" s="290"/>
      <c r="C3967" s="290"/>
      <c r="D3967" s="290"/>
      <c r="E3967" s="290"/>
    </row>
    <row r="3968" spans="2:5" x14ac:dyDescent="0.25">
      <c r="B3968" s="290"/>
      <c r="C3968" s="290"/>
      <c r="D3968" s="290"/>
      <c r="E3968" s="290"/>
    </row>
    <row r="3969" spans="2:5" x14ac:dyDescent="0.25">
      <c r="B3969" s="290"/>
      <c r="C3969" s="290"/>
      <c r="D3969" s="290"/>
      <c r="E3969" s="290"/>
    </row>
    <row r="3970" spans="2:5" x14ac:dyDescent="0.25">
      <c r="B3970" s="290"/>
      <c r="C3970" s="290"/>
      <c r="D3970" s="290"/>
      <c r="E3970" s="290"/>
    </row>
    <row r="3971" spans="2:5" x14ac:dyDescent="0.25">
      <c r="B3971" s="290"/>
      <c r="C3971" s="290"/>
      <c r="D3971" s="290"/>
      <c r="E3971" s="290"/>
    </row>
    <row r="3972" spans="2:5" x14ac:dyDescent="0.25">
      <c r="B3972" s="290"/>
      <c r="C3972" s="290"/>
      <c r="D3972" s="290"/>
      <c r="E3972" s="290"/>
    </row>
    <row r="3973" spans="2:5" x14ac:dyDescent="0.25">
      <c r="B3973" s="290"/>
      <c r="C3973" s="290"/>
      <c r="D3973" s="290"/>
      <c r="E3973" s="290"/>
    </row>
    <row r="3974" spans="2:5" x14ac:dyDescent="0.25">
      <c r="B3974" s="290"/>
      <c r="C3974" s="290"/>
      <c r="D3974" s="290"/>
      <c r="E3974" s="290"/>
    </row>
    <row r="3975" spans="2:5" x14ac:dyDescent="0.25">
      <c r="B3975" s="290"/>
      <c r="C3975" s="290"/>
      <c r="D3975" s="290"/>
      <c r="E3975" s="290"/>
    </row>
    <row r="3976" spans="2:5" x14ac:dyDescent="0.25">
      <c r="B3976" s="290"/>
      <c r="C3976" s="290"/>
      <c r="D3976" s="290"/>
      <c r="E3976" s="290"/>
    </row>
    <row r="3977" spans="2:5" x14ac:dyDescent="0.25">
      <c r="B3977" s="290"/>
      <c r="C3977" s="290"/>
      <c r="D3977" s="290"/>
      <c r="E3977" s="290"/>
    </row>
    <row r="3978" spans="2:5" x14ac:dyDescent="0.25">
      <c r="B3978" s="290"/>
      <c r="C3978" s="290"/>
      <c r="D3978" s="290"/>
      <c r="E3978" s="290"/>
    </row>
    <row r="3979" spans="2:5" x14ac:dyDescent="0.25">
      <c r="B3979" s="290"/>
      <c r="C3979" s="290"/>
      <c r="D3979" s="290"/>
      <c r="E3979" s="290"/>
    </row>
    <row r="3980" spans="2:5" x14ac:dyDescent="0.25">
      <c r="B3980" s="290"/>
      <c r="C3980" s="290"/>
      <c r="D3980" s="290"/>
      <c r="E3980" s="290"/>
    </row>
    <row r="3981" spans="2:5" x14ac:dyDescent="0.25">
      <c r="B3981" s="290"/>
      <c r="C3981" s="290"/>
      <c r="D3981" s="290"/>
      <c r="E3981" s="290"/>
    </row>
    <row r="3982" spans="2:5" x14ac:dyDescent="0.25">
      <c r="B3982" s="290"/>
      <c r="C3982" s="290"/>
      <c r="D3982" s="290"/>
      <c r="E3982" s="290"/>
    </row>
    <row r="3983" spans="2:5" x14ac:dyDescent="0.25">
      <c r="B3983" s="290"/>
      <c r="C3983" s="290"/>
      <c r="D3983" s="290"/>
      <c r="E3983" s="290"/>
    </row>
    <row r="3984" spans="2:5" x14ac:dyDescent="0.25">
      <c r="B3984" s="290"/>
      <c r="C3984" s="290"/>
      <c r="D3984" s="290"/>
      <c r="E3984" s="290"/>
    </row>
    <row r="3985" spans="2:5" x14ac:dyDescent="0.25">
      <c r="B3985" s="290"/>
      <c r="C3985" s="290"/>
      <c r="D3985" s="290"/>
      <c r="E3985" s="290"/>
    </row>
    <row r="3986" spans="2:5" x14ac:dyDescent="0.25">
      <c r="B3986" s="290"/>
      <c r="C3986" s="290"/>
      <c r="D3986" s="290"/>
      <c r="E3986" s="290"/>
    </row>
    <row r="3987" spans="2:5" x14ac:dyDescent="0.25">
      <c r="B3987" s="290"/>
      <c r="C3987" s="290"/>
      <c r="D3987" s="290"/>
      <c r="E3987" s="290"/>
    </row>
    <row r="3988" spans="2:5" x14ac:dyDescent="0.25">
      <c r="B3988" s="290"/>
      <c r="C3988" s="290"/>
      <c r="D3988" s="290"/>
      <c r="E3988" s="290"/>
    </row>
    <row r="3989" spans="2:5" x14ac:dyDescent="0.25">
      <c r="B3989" s="290"/>
      <c r="C3989" s="290"/>
      <c r="D3989" s="290"/>
      <c r="E3989" s="290"/>
    </row>
    <row r="3990" spans="2:5" x14ac:dyDescent="0.25">
      <c r="B3990" s="290"/>
      <c r="C3990" s="290"/>
      <c r="D3990" s="290"/>
      <c r="E3990" s="290"/>
    </row>
    <row r="3991" spans="2:5" x14ac:dyDescent="0.25">
      <c r="B3991" s="290"/>
      <c r="C3991" s="290"/>
      <c r="D3991" s="290"/>
      <c r="E3991" s="290"/>
    </row>
    <row r="3992" spans="2:5" x14ac:dyDescent="0.25">
      <c r="B3992" s="290"/>
      <c r="C3992" s="290"/>
      <c r="D3992" s="290"/>
      <c r="E3992" s="290"/>
    </row>
    <row r="3993" spans="2:5" x14ac:dyDescent="0.25">
      <c r="B3993" s="290"/>
      <c r="C3993" s="290"/>
      <c r="D3993" s="290"/>
      <c r="E3993" s="290"/>
    </row>
    <row r="3994" spans="2:5" x14ac:dyDescent="0.25">
      <c r="B3994" s="290"/>
      <c r="C3994" s="290"/>
      <c r="D3994" s="290"/>
      <c r="E3994" s="290"/>
    </row>
    <row r="3995" spans="2:5" x14ac:dyDescent="0.25">
      <c r="B3995" s="290"/>
      <c r="C3995" s="290"/>
      <c r="D3995" s="290"/>
      <c r="E3995" s="290"/>
    </row>
    <row r="3996" spans="2:5" x14ac:dyDescent="0.25">
      <c r="B3996" s="290"/>
      <c r="C3996" s="290"/>
      <c r="D3996" s="290"/>
      <c r="E3996" s="290"/>
    </row>
    <row r="3997" spans="2:5" x14ac:dyDescent="0.25">
      <c r="B3997" s="290"/>
      <c r="C3997" s="290"/>
      <c r="D3997" s="290"/>
      <c r="E3997" s="290"/>
    </row>
    <row r="3998" spans="2:5" x14ac:dyDescent="0.25">
      <c r="B3998" s="290"/>
      <c r="C3998" s="290"/>
      <c r="D3998" s="290"/>
      <c r="E3998" s="290"/>
    </row>
    <row r="3999" spans="2:5" x14ac:dyDescent="0.25">
      <c r="B3999" s="290"/>
      <c r="C3999" s="290"/>
      <c r="D3999" s="290"/>
      <c r="E3999" s="290"/>
    </row>
    <row r="4000" spans="2:5" x14ac:dyDescent="0.25">
      <c r="B4000" s="290"/>
      <c r="C4000" s="290"/>
      <c r="D4000" s="290"/>
      <c r="E4000" s="290"/>
    </row>
    <row r="4001" spans="2:5" x14ac:dyDescent="0.25">
      <c r="B4001" s="290"/>
      <c r="C4001" s="290"/>
      <c r="D4001" s="290"/>
      <c r="E4001" s="290"/>
    </row>
    <row r="4002" spans="2:5" x14ac:dyDescent="0.25">
      <c r="B4002" s="290"/>
      <c r="C4002" s="290"/>
      <c r="D4002" s="290"/>
      <c r="E4002" s="290"/>
    </row>
    <row r="4003" spans="2:5" x14ac:dyDescent="0.25">
      <c r="B4003" s="290"/>
      <c r="C4003" s="290"/>
      <c r="D4003" s="290"/>
      <c r="E4003" s="290"/>
    </row>
    <row r="4004" spans="2:5" x14ac:dyDescent="0.25">
      <c r="B4004" s="290"/>
      <c r="C4004" s="290"/>
      <c r="D4004" s="290"/>
      <c r="E4004" s="290"/>
    </row>
    <row r="4005" spans="2:5" x14ac:dyDescent="0.25">
      <c r="B4005" s="290"/>
      <c r="C4005" s="290"/>
      <c r="D4005" s="290"/>
      <c r="E4005" s="290"/>
    </row>
    <row r="4006" spans="2:5" x14ac:dyDescent="0.25">
      <c r="B4006" s="290"/>
      <c r="C4006" s="290"/>
      <c r="D4006" s="290"/>
      <c r="E4006" s="290"/>
    </row>
    <row r="4007" spans="2:5" x14ac:dyDescent="0.25">
      <c r="B4007" s="290"/>
      <c r="C4007" s="290"/>
      <c r="D4007" s="290"/>
      <c r="E4007" s="290"/>
    </row>
    <row r="4008" spans="2:5" x14ac:dyDescent="0.25">
      <c r="B4008" s="290"/>
      <c r="C4008" s="290"/>
      <c r="D4008" s="290"/>
      <c r="E4008" s="290"/>
    </row>
    <row r="4009" spans="2:5" x14ac:dyDescent="0.25">
      <c r="B4009" s="290"/>
      <c r="C4009" s="290"/>
      <c r="D4009" s="290"/>
      <c r="E4009" s="290"/>
    </row>
    <row r="4010" spans="2:5" x14ac:dyDescent="0.25">
      <c r="B4010" s="290"/>
      <c r="C4010" s="290"/>
      <c r="D4010" s="290"/>
      <c r="E4010" s="290"/>
    </row>
    <row r="4011" spans="2:5" x14ac:dyDescent="0.25">
      <c r="B4011" s="290"/>
      <c r="C4011" s="290"/>
      <c r="D4011" s="290"/>
      <c r="E4011" s="290"/>
    </row>
    <row r="4012" spans="2:5" x14ac:dyDescent="0.25">
      <c r="B4012" s="290"/>
      <c r="C4012" s="290"/>
      <c r="D4012" s="290"/>
      <c r="E4012" s="290"/>
    </row>
    <row r="4013" spans="2:5" x14ac:dyDescent="0.25">
      <c r="B4013" s="290"/>
      <c r="C4013" s="290"/>
      <c r="D4013" s="290"/>
      <c r="E4013" s="290"/>
    </row>
    <row r="4014" spans="2:5" x14ac:dyDescent="0.25">
      <c r="B4014" s="290"/>
      <c r="C4014" s="290"/>
      <c r="D4014" s="290"/>
      <c r="E4014" s="290"/>
    </row>
    <row r="4015" spans="2:5" x14ac:dyDescent="0.25">
      <c r="B4015" s="290"/>
      <c r="C4015" s="290"/>
      <c r="D4015" s="290"/>
      <c r="E4015" s="290"/>
    </row>
    <row r="4016" spans="2:5" x14ac:dyDescent="0.25">
      <c r="B4016" s="290"/>
      <c r="C4016" s="290"/>
      <c r="D4016" s="290"/>
      <c r="E4016" s="290"/>
    </row>
    <row r="4017" spans="2:5" x14ac:dyDescent="0.25">
      <c r="B4017" s="290"/>
      <c r="C4017" s="290"/>
      <c r="D4017" s="290"/>
      <c r="E4017" s="290"/>
    </row>
    <row r="4018" spans="2:5" x14ac:dyDescent="0.25">
      <c r="B4018" s="290"/>
      <c r="C4018" s="290"/>
      <c r="D4018" s="290"/>
      <c r="E4018" s="290"/>
    </row>
    <row r="4019" spans="2:5" x14ac:dyDescent="0.25">
      <c r="B4019" s="290"/>
      <c r="C4019" s="290"/>
      <c r="D4019" s="290"/>
      <c r="E4019" s="290"/>
    </row>
    <row r="4020" spans="2:5" x14ac:dyDescent="0.25">
      <c r="B4020" s="290"/>
      <c r="C4020" s="290"/>
      <c r="D4020" s="290"/>
      <c r="E4020" s="290"/>
    </row>
    <row r="4021" spans="2:5" x14ac:dyDescent="0.25">
      <c r="B4021" s="290"/>
      <c r="C4021" s="290"/>
      <c r="D4021" s="290"/>
      <c r="E4021" s="290"/>
    </row>
    <row r="4022" spans="2:5" x14ac:dyDescent="0.25">
      <c r="B4022" s="290"/>
      <c r="C4022" s="290"/>
      <c r="D4022" s="290"/>
      <c r="E4022" s="290"/>
    </row>
    <row r="4023" spans="2:5" x14ac:dyDescent="0.25">
      <c r="B4023" s="290"/>
      <c r="C4023" s="290"/>
      <c r="D4023" s="290"/>
      <c r="E4023" s="290"/>
    </row>
    <row r="4024" spans="2:5" x14ac:dyDescent="0.25">
      <c r="B4024" s="290"/>
      <c r="C4024" s="290"/>
      <c r="D4024" s="290"/>
      <c r="E4024" s="290"/>
    </row>
    <row r="4025" spans="2:5" x14ac:dyDescent="0.25">
      <c r="B4025" s="290"/>
      <c r="C4025" s="290"/>
      <c r="D4025" s="290"/>
      <c r="E4025" s="290"/>
    </row>
    <row r="4026" spans="2:5" x14ac:dyDescent="0.25">
      <c r="B4026" s="290"/>
      <c r="C4026" s="290"/>
      <c r="D4026" s="290"/>
      <c r="E4026" s="290"/>
    </row>
    <row r="4027" spans="2:5" x14ac:dyDescent="0.25">
      <c r="B4027" s="290"/>
      <c r="C4027" s="290"/>
      <c r="D4027" s="290"/>
      <c r="E4027" s="290"/>
    </row>
    <row r="4028" spans="2:5" x14ac:dyDescent="0.25">
      <c r="B4028" s="290"/>
      <c r="C4028" s="290"/>
      <c r="D4028" s="290"/>
      <c r="E4028" s="290"/>
    </row>
    <row r="4029" spans="2:5" x14ac:dyDescent="0.25">
      <c r="B4029" s="290"/>
      <c r="C4029" s="290"/>
      <c r="D4029" s="290"/>
      <c r="E4029" s="290"/>
    </row>
    <row r="4030" spans="2:5" x14ac:dyDescent="0.25">
      <c r="B4030" s="290"/>
      <c r="C4030" s="290"/>
      <c r="D4030" s="290"/>
      <c r="E4030" s="290"/>
    </row>
    <row r="4031" spans="2:5" x14ac:dyDescent="0.25">
      <c r="B4031" s="290"/>
      <c r="C4031" s="290"/>
      <c r="D4031" s="290"/>
      <c r="E4031" s="290"/>
    </row>
    <row r="4032" spans="2:5" x14ac:dyDescent="0.25">
      <c r="B4032" s="290"/>
      <c r="C4032" s="290"/>
      <c r="D4032" s="290"/>
      <c r="E4032" s="290"/>
    </row>
    <row r="4033" spans="2:5" x14ac:dyDescent="0.25">
      <c r="B4033" s="290"/>
      <c r="C4033" s="290"/>
      <c r="D4033" s="290"/>
      <c r="E4033" s="290"/>
    </row>
    <row r="4034" spans="2:5" x14ac:dyDescent="0.25">
      <c r="B4034" s="290"/>
      <c r="C4034" s="290"/>
      <c r="D4034" s="290"/>
      <c r="E4034" s="290"/>
    </row>
    <row r="4035" spans="2:5" x14ac:dyDescent="0.25">
      <c r="B4035" s="290"/>
      <c r="C4035" s="290"/>
      <c r="D4035" s="290"/>
      <c r="E4035" s="290"/>
    </row>
    <row r="4036" spans="2:5" x14ac:dyDescent="0.25">
      <c r="B4036" s="290"/>
      <c r="C4036" s="290"/>
      <c r="D4036" s="290"/>
      <c r="E4036" s="290"/>
    </row>
    <row r="4037" spans="2:5" x14ac:dyDescent="0.25">
      <c r="B4037" s="290"/>
      <c r="C4037" s="290"/>
      <c r="D4037" s="290"/>
      <c r="E4037" s="290"/>
    </row>
    <row r="4038" spans="2:5" x14ac:dyDescent="0.25">
      <c r="B4038" s="290"/>
      <c r="C4038" s="290"/>
      <c r="D4038" s="290"/>
      <c r="E4038" s="290"/>
    </row>
    <row r="4039" spans="2:5" x14ac:dyDescent="0.25">
      <c r="B4039" s="290"/>
      <c r="C4039" s="290"/>
      <c r="D4039" s="290"/>
      <c r="E4039" s="290"/>
    </row>
    <row r="4040" spans="2:5" x14ac:dyDescent="0.25">
      <c r="B4040" s="290"/>
      <c r="C4040" s="290"/>
      <c r="D4040" s="290"/>
      <c r="E4040" s="290"/>
    </row>
    <row r="4041" spans="2:5" x14ac:dyDescent="0.25">
      <c r="B4041" s="290"/>
      <c r="C4041" s="290"/>
      <c r="D4041" s="290"/>
      <c r="E4041" s="290"/>
    </row>
    <row r="4042" spans="2:5" x14ac:dyDescent="0.25">
      <c r="B4042" s="290"/>
      <c r="C4042" s="290"/>
      <c r="D4042" s="290"/>
      <c r="E4042" s="290"/>
    </row>
    <row r="4043" spans="2:5" x14ac:dyDescent="0.25">
      <c r="B4043" s="290"/>
      <c r="C4043" s="290"/>
      <c r="D4043" s="290"/>
      <c r="E4043" s="290"/>
    </row>
    <row r="4044" spans="2:5" x14ac:dyDescent="0.25">
      <c r="B4044" s="290"/>
      <c r="C4044" s="290"/>
      <c r="D4044" s="290"/>
      <c r="E4044" s="290"/>
    </row>
    <row r="4045" spans="2:5" x14ac:dyDescent="0.25">
      <c r="B4045" s="290"/>
      <c r="C4045" s="290"/>
      <c r="D4045" s="290"/>
      <c r="E4045" s="290"/>
    </row>
    <row r="4046" spans="2:5" x14ac:dyDescent="0.25">
      <c r="B4046" s="290"/>
      <c r="C4046" s="290"/>
      <c r="D4046" s="290"/>
      <c r="E4046" s="290"/>
    </row>
    <row r="4047" spans="2:5" x14ac:dyDescent="0.25">
      <c r="B4047" s="290"/>
      <c r="C4047" s="290"/>
      <c r="D4047" s="290"/>
      <c r="E4047" s="290"/>
    </row>
    <row r="4048" spans="2:5" x14ac:dyDescent="0.25">
      <c r="B4048" s="290"/>
      <c r="C4048" s="290"/>
      <c r="D4048" s="290"/>
      <c r="E4048" s="290"/>
    </row>
    <row r="4049" spans="2:5" x14ac:dyDescent="0.25">
      <c r="B4049" s="290"/>
      <c r="C4049" s="290"/>
      <c r="D4049" s="290"/>
      <c r="E4049" s="290"/>
    </row>
    <row r="4050" spans="2:5" x14ac:dyDescent="0.25">
      <c r="B4050" s="290"/>
      <c r="C4050" s="290"/>
      <c r="D4050" s="290"/>
      <c r="E4050" s="290"/>
    </row>
    <row r="4051" spans="2:5" x14ac:dyDescent="0.25">
      <c r="B4051" s="290"/>
      <c r="C4051" s="290"/>
      <c r="D4051" s="290"/>
      <c r="E4051" s="290"/>
    </row>
    <row r="4052" spans="2:5" x14ac:dyDescent="0.25">
      <c r="B4052" s="290"/>
      <c r="C4052" s="290"/>
      <c r="D4052" s="290"/>
      <c r="E4052" s="290"/>
    </row>
    <row r="4053" spans="2:5" x14ac:dyDescent="0.25">
      <c r="B4053" s="290"/>
      <c r="C4053" s="290"/>
      <c r="D4053" s="290"/>
      <c r="E4053" s="290"/>
    </row>
    <row r="4054" spans="2:5" x14ac:dyDescent="0.25">
      <c r="B4054" s="290"/>
      <c r="C4054" s="290"/>
      <c r="D4054" s="290"/>
      <c r="E4054" s="290"/>
    </row>
    <row r="4055" spans="2:5" x14ac:dyDescent="0.25">
      <c r="B4055" s="290"/>
      <c r="C4055" s="290"/>
      <c r="D4055" s="290"/>
      <c r="E4055" s="290"/>
    </row>
    <row r="4056" spans="2:5" x14ac:dyDescent="0.25">
      <c r="B4056" s="290"/>
      <c r="C4056" s="290"/>
      <c r="D4056" s="290"/>
      <c r="E4056" s="290"/>
    </row>
    <row r="4057" spans="2:5" x14ac:dyDescent="0.25">
      <c r="B4057" s="290"/>
      <c r="C4057" s="290"/>
      <c r="D4057" s="290"/>
      <c r="E4057" s="290"/>
    </row>
    <row r="4058" spans="2:5" x14ac:dyDescent="0.25">
      <c r="B4058" s="290"/>
      <c r="C4058" s="290"/>
      <c r="D4058" s="290"/>
      <c r="E4058" s="290"/>
    </row>
    <row r="4059" spans="2:5" x14ac:dyDescent="0.25">
      <c r="B4059" s="290"/>
      <c r="C4059" s="290"/>
      <c r="D4059" s="290"/>
      <c r="E4059" s="290"/>
    </row>
    <row r="4060" spans="2:5" x14ac:dyDescent="0.25">
      <c r="B4060" s="290"/>
      <c r="C4060" s="290"/>
      <c r="D4060" s="290"/>
      <c r="E4060" s="290"/>
    </row>
    <row r="4061" spans="2:5" x14ac:dyDescent="0.25">
      <c r="B4061" s="290"/>
      <c r="C4061" s="290"/>
      <c r="D4061" s="290"/>
      <c r="E4061" s="290"/>
    </row>
    <row r="4062" spans="2:5" x14ac:dyDescent="0.25">
      <c r="B4062" s="290"/>
      <c r="C4062" s="290"/>
      <c r="D4062" s="290"/>
      <c r="E4062" s="290"/>
    </row>
    <row r="4063" spans="2:5" x14ac:dyDescent="0.25">
      <c r="B4063" s="290"/>
      <c r="C4063" s="290"/>
      <c r="D4063" s="290"/>
      <c r="E4063" s="290"/>
    </row>
    <row r="4064" spans="2:5" x14ac:dyDescent="0.25">
      <c r="B4064" s="290"/>
      <c r="C4064" s="290"/>
      <c r="D4064" s="290"/>
      <c r="E4064" s="290"/>
    </row>
    <row r="4065" spans="2:5" x14ac:dyDescent="0.25">
      <c r="B4065" s="290"/>
      <c r="C4065" s="290"/>
      <c r="D4065" s="290"/>
      <c r="E4065" s="290"/>
    </row>
    <row r="4066" spans="2:5" x14ac:dyDescent="0.25">
      <c r="B4066" s="290"/>
      <c r="C4066" s="290"/>
      <c r="D4066" s="290"/>
      <c r="E4066" s="290"/>
    </row>
    <row r="4067" spans="2:5" x14ac:dyDescent="0.25">
      <c r="B4067" s="290"/>
      <c r="C4067" s="290"/>
      <c r="D4067" s="290"/>
      <c r="E4067" s="290"/>
    </row>
    <row r="4068" spans="2:5" x14ac:dyDescent="0.25">
      <c r="B4068" s="290"/>
      <c r="C4068" s="290"/>
      <c r="D4068" s="290"/>
      <c r="E4068" s="290"/>
    </row>
    <row r="4069" spans="2:5" x14ac:dyDescent="0.25">
      <c r="B4069" s="290"/>
      <c r="C4069" s="290"/>
      <c r="D4069" s="290"/>
      <c r="E4069" s="290"/>
    </row>
    <row r="4070" spans="2:5" x14ac:dyDescent="0.25">
      <c r="B4070" s="290"/>
      <c r="C4070" s="290"/>
      <c r="D4070" s="290"/>
      <c r="E4070" s="290"/>
    </row>
    <row r="4071" spans="2:5" x14ac:dyDescent="0.25">
      <c r="B4071" s="290"/>
      <c r="C4071" s="290"/>
      <c r="D4071" s="290"/>
      <c r="E4071" s="290"/>
    </row>
    <row r="4072" spans="2:5" x14ac:dyDescent="0.25">
      <c r="B4072" s="290"/>
      <c r="C4072" s="290"/>
      <c r="D4072" s="290"/>
      <c r="E4072" s="290"/>
    </row>
    <row r="4073" spans="2:5" x14ac:dyDescent="0.25">
      <c r="B4073" s="290"/>
      <c r="C4073" s="290"/>
      <c r="D4073" s="290"/>
      <c r="E4073" s="290"/>
    </row>
    <row r="4074" spans="2:5" x14ac:dyDescent="0.25">
      <c r="B4074" s="290"/>
      <c r="C4074" s="290"/>
      <c r="D4074" s="290"/>
      <c r="E4074" s="290"/>
    </row>
    <row r="4075" spans="2:5" x14ac:dyDescent="0.25">
      <c r="B4075" s="290"/>
      <c r="C4075" s="290"/>
      <c r="D4075" s="290"/>
      <c r="E4075" s="290"/>
    </row>
    <row r="4076" spans="2:5" x14ac:dyDescent="0.25">
      <c r="B4076" s="290"/>
      <c r="C4076" s="290"/>
      <c r="D4076" s="290"/>
      <c r="E4076" s="290"/>
    </row>
    <row r="4077" spans="2:5" x14ac:dyDescent="0.25">
      <c r="B4077" s="290"/>
      <c r="C4077" s="290"/>
      <c r="D4077" s="290"/>
      <c r="E4077" s="290"/>
    </row>
    <row r="4078" spans="2:5" x14ac:dyDescent="0.25">
      <c r="B4078" s="290"/>
      <c r="C4078" s="290"/>
      <c r="D4078" s="290"/>
      <c r="E4078" s="290"/>
    </row>
    <row r="4079" spans="2:5" x14ac:dyDescent="0.25">
      <c r="B4079" s="290"/>
      <c r="C4079" s="290"/>
      <c r="D4079" s="290"/>
      <c r="E4079" s="290"/>
    </row>
    <row r="4080" spans="2:5" x14ac:dyDescent="0.25">
      <c r="B4080" s="290"/>
      <c r="C4080" s="290"/>
      <c r="D4080" s="290"/>
      <c r="E4080" s="290"/>
    </row>
    <row r="4081" spans="2:5" x14ac:dyDescent="0.25">
      <c r="B4081" s="290"/>
      <c r="C4081" s="290"/>
      <c r="D4081" s="290"/>
      <c r="E4081" s="290"/>
    </row>
    <row r="4082" spans="2:5" x14ac:dyDescent="0.25">
      <c r="B4082" s="290"/>
      <c r="C4082" s="290"/>
      <c r="D4082" s="290"/>
      <c r="E4082" s="290"/>
    </row>
    <row r="4083" spans="2:5" x14ac:dyDescent="0.25">
      <c r="B4083" s="290"/>
      <c r="C4083" s="290"/>
      <c r="D4083" s="290"/>
      <c r="E4083" s="290"/>
    </row>
    <row r="4084" spans="2:5" x14ac:dyDescent="0.25">
      <c r="B4084" s="290"/>
      <c r="C4084" s="290"/>
      <c r="D4084" s="290"/>
      <c r="E4084" s="290"/>
    </row>
    <row r="4085" spans="2:5" x14ac:dyDescent="0.25">
      <c r="B4085" s="290"/>
      <c r="C4085" s="290"/>
      <c r="D4085" s="290"/>
      <c r="E4085" s="290"/>
    </row>
    <row r="4086" spans="2:5" x14ac:dyDescent="0.25">
      <c r="B4086" s="290"/>
      <c r="C4086" s="290"/>
      <c r="D4086" s="290"/>
      <c r="E4086" s="290"/>
    </row>
    <row r="4087" spans="2:5" x14ac:dyDescent="0.25">
      <c r="B4087" s="290"/>
      <c r="C4087" s="290"/>
      <c r="D4087" s="290"/>
      <c r="E4087" s="290"/>
    </row>
    <row r="4088" spans="2:5" x14ac:dyDescent="0.25">
      <c r="B4088" s="290"/>
      <c r="C4088" s="290"/>
      <c r="D4088" s="290"/>
      <c r="E4088" s="290"/>
    </row>
    <row r="4089" spans="2:5" x14ac:dyDescent="0.25">
      <c r="B4089" s="290"/>
      <c r="C4089" s="290"/>
      <c r="D4089" s="290"/>
      <c r="E4089" s="290"/>
    </row>
    <row r="4090" spans="2:5" x14ac:dyDescent="0.25">
      <c r="B4090" s="290"/>
      <c r="C4090" s="290"/>
      <c r="D4090" s="290"/>
      <c r="E4090" s="290"/>
    </row>
    <row r="4091" spans="2:5" x14ac:dyDescent="0.25">
      <c r="B4091" s="290"/>
      <c r="C4091" s="290"/>
      <c r="D4091" s="290"/>
      <c r="E4091" s="290"/>
    </row>
    <row r="4092" spans="2:5" x14ac:dyDescent="0.25">
      <c r="B4092" s="290"/>
      <c r="C4092" s="290"/>
      <c r="D4092" s="290"/>
      <c r="E4092" s="290"/>
    </row>
    <row r="4093" spans="2:5" x14ac:dyDescent="0.25">
      <c r="B4093" s="290"/>
      <c r="C4093" s="290"/>
      <c r="D4093" s="290"/>
      <c r="E4093" s="290"/>
    </row>
    <row r="4094" spans="2:5" x14ac:dyDescent="0.25">
      <c r="B4094" s="290"/>
      <c r="C4094" s="290"/>
      <c r="D4094" s="290"/>
      <c r="E4094" s="290"/>
    </row>
    <row r="4095" spans="2:5" x14ac:dyDescent="0.25">
      <c r="B4095" s="290"/>
      <c r="C4095" s="290"/>
      <c r="D4095" s="290"/>
      <c r="E4095" s="290"/>
    </row>
    <row r="4096" spans="2:5" x14ac:dyDescent="0.25">
      <c r="B4096" s="290"/>
      <c r="C4096" s="290"/>
      <c r="D4096" s="290"/>
      <c r="E4096" s="290"/>
    </row>
    <row r="4097" spans="2:5" x14ac:dyDescent="0.25">
      <c r="B4097" s="290"/>
      <c r="C4097" s="290"/>
      <c r="D4097" s="290"/>
      <c r="E4097" s="290"/>
    </row>
    <row r="4098" spans="2:5" x14ac:dyDescent="0.25">
      <c r="B4098" s="290"/>
      <c r="C4098" s="290"/>
      <c r="D4098" s="290"/>
      <c r="E4098" s="290"/>
    </row>
    <row r="4099" spans="2:5" x14ac:dyDescent="0.25">
      <c r="B4099" s="290"/>
      <c r="C4099" s="290"/>
      <c r="D4099" s="290"/>
      <c r="E4099" s="290"/>
    </row>
    <row r="4100" spans="2:5" x14ac:dyDescent="0.25">
      <c r="B4100" s="290"/>
      <c r="C4100" s="290"/>
      <c r="D4100" s="290"/>
      <c r="E4100" s="290"/>
    </row>
    <row r="4101" spans="2:5" x14ac:dyDescent="0.25">
      <c r="B4101" s="290"/>
      <c r="C4101" s="290"/>
      <c r="D4101" s="290"/>
      <c r="E4101" s="290"/>
    </row>
    <row r="4102" spans="2:5" x14ac:dyDescent="0.25">
      <c r="B4102" s="290"/>
      <c r="C4102" s="290"/>
      <c r="D4102" s="290"/>
      <c r="E4102" s="290"/>
    </row>
    <row r="4103" spans="2:5" x14ac:dyDescent="0.25">
      <c r="B4103" s="290"/>
      <c r="C4103" s="290"/>
      <c r="D4103" s="290"/>
      <c r="E4103" s="290"/>
    </row>
    <row r="4104" spans="2:5" x14ac:dyDescent="0.25">
      <c r="B4104" s="290"/>
      <c r="C4104" s="290"/>
      <c r="D4104" s="290"/>
      <c r="E4104" s="290"/>
    </row>
    <row r="4105" spans="2:5" x14ac:dyDescent="0.25">
      <c r="B4105" s="290"/>
      <c r="C4105" s="290"/>
      <c r="D4105" s="290"/>
      <c r="E4105" s="290"/>
    </row>
    <row r="4106" spans="2:5" x14ac:dyDescent="0.25">
      <c r="B4106" s="290"/>
      <c r="C4106" s="290"/>
      <c r="D4106" s="290"/>
      <c r="E4106" s="290"/>
    </row>
    <row r="4107" spans="2:5" x14ac:dyDescent="0.25">
      <c r="B4107" s="290"/>
      <c r="C4107" s="290"/>
      <c r="D4107" s="290"/>
      <c r="E4107" s="290"/>
    </row>
    <row r="4108" spans="2:5" x14ac:dyDescent="0.25">
      <c r="B4108" s="290"/>
      <c r="C4108" s="290"/>
      <c r="D4108" s="290"/>
      <c r="E4108" s="290"/>
    </row>
    <row r="4109" spans="2:5" x14ac:dyDescent="0.25">
      <c r="B4109" s="290"/>
      <c r="C4109" s="290"/>
      <c r="D4109" s="290"/>
      <c r="E4109" s="290"/>
    </row>
    <row r="4110" spans="2:5" x14ac:dyDescent="0.25">
      <c r="B4110" s="290"/>
      <c r="C4110" s="290"/>
      <c r="D4110" s="290"/>
      <c r="E4110" s="290"/>
    </row>
    <row r="4111" spans="2:5" x14ac:dyDescent="0.25">
      <c r="B4111" s="290"/>
      <c r="C4111" s="290"/>
      <c r="D4111" s="290"/>
      <c r="E4111" s="290"/>
    </row>
    <row r="4112" spans="2:5" x14ac:dyDescent="0.25">
      <c r="B4112" s="290"/>
      <c r="C4112" s="290"/>
      <c r="D4112" s="290"/>
      <c r="E4112" s="290"/>
    </row>
    <row r="4113" spans="2:5" x14ac:dyDescent="0.25">
      <c r="B4113" s="290"/>
      <c r="C4113" s="290"/>
      <c r="D4113" s="290"/>
      <c r="E4113" s="290"/>
    </row>
    <row r="4114" spans="2:5" x14ac:dyDescent="0.25">
      <c r="B4114" s="290"/>
      <c r="C4114" s="290"/>
      <c r="D4114" s="290"/>
      <c r="E4114" s="290"/>
    </row>
    <row r="4115" spans="2:5" x14ac:dyDescent="0.25">
      <c r="B4115" s="290"/>
      <c r="C4115" s="290"/>
      <c r="D4115" s="290"/>
      <c r="E4115" s="290"/>
    </row>
    <row r="4116" spans="2:5" x14ac:dyDescent="0.25">
      <c r="B4116" s="290"/>
      <c r="C4116" s="290"/>
      <c r="D4116" s="290"/>
      <c r="E4116" s="290"/>
    </row>
    <row r="4117" spans="2:5" x14ac:dyDescent="0.25">
      <c r="B4117" s="290"/>
      <c r="C4117" s="290"/>
      <c r="D4117" s="290"/>
      <c r="E4117" s="290"/>
    </row>
    <row r="4118" spans="2:5" x14ac:dyDescent="0.25">
      <c r="B4118" s="290"/>
      <c r="C4118" s="290"/>
      <c r="D4118" s="290"/>
      <c r="E4118" s="290"/>
    </row>
    <row r="4119" spans="2:5" x14ac:dyDescent="0.25">
      <c r="B4119" s="290"/>
      <c r="C4119" s="290"/>
      <c r="D4119" s="290"/>
      <c r="E4119" s="290"/>
    </row>
    <row r="4120" spans="2:5" x14ac:dyDescent="0.25">
      <c r="B4120" s="290"/>
      <c r="C4120" s="290"/>
      <c r="D4120" s="290"/>
      <c r="E4120" s="290"/>
    </row>
    <row r="4121" spans="2:5" x14ac:dyDescent="0.25">
      <c r="B4121" s="290"/>
      <c r="C4121" s="290"/>
      <c r="D4121" s="290"/>
      <c r="E4121" s="290"/>
    </row>
    <row r="4122" spans="2:5" x14ac:dyDescent="0.25">
      <c r="B4122" s="290"/>
      <c r="C4122" s="290"/>
      <c r="D4122" s="290"/>
      <c r="E4122" s="290"/>
    </row>
    <row r="4123" spans="2:5" x14ac:dyDescent="0.25">
      <c r="B4123" s="290"/>
      <c r="C4123" s="290"/>
      <c r="D4123" s="290"/>
      <c r="E4123" s="290"/>
    </row>
    <row r="4124" spans="2:5" x14ac:dyDescent="0.25">
      <c r="B4124" s="290"/>
      <c r="C4124" s="290"/>
      <c r="D4124" s="290"/>
      <c r="E4124" s="290"/>
    </row>
    <row r="4125" spans="2:5" x14ac:dyDescent="0.25">
      <c r="B4125" s="290"/>
      <c r="C4125" s="290"/>
      <c r="D4125" s="290"/>
      <c r="E4125" s="290"/>
    </row>
    <row r="4126" spans="2:5" x14ac:dyDescent="0.25">
      <c r="B4126" s="290"/>
      <c r="C4126" s="290"/>
      <c r="D4126" s="290"/>
      <c r="E4126" s="290"/>
    </row>
    <row r="4127" spans="2:5" x14ac:dyDescent="0.25">
      <c r="B4127" s="290"/>
      <c r="C4127" s="290"/>
      <c r="D4127" s="290"/>
      <c r="E4127" s="290"/>
    </row>
    <row r="4128" spans="2:5" x14ac:dyDescent="0.25">
      <c r="B4128" s="290"/>
      <c r="C4128" s="290"/>
      <c r="D4128" s="290"/>
      <c r="E4128" s="290"/>
    </row>
    <row r="4129" spans="2:5" x14ac:dyDescent="0.25">
      <c r="B4129" s="290"/>
      <c r="C4129" s="290"/>
      <c r="D4129" s="290"/>
      <c r="E4129" s="290"/>
    </row>
    <row r="4130" spans="2:5" x14ac:dyDescent="0.25">
      <c r="B4130" s="290"/>
      <c r="C4130" s="290"/>
      <c r="D4130" s="290"/>
      <c r="E4130" s="290"/>
    </row>
    <row r="4131" spans="2:5" x14ac:dyDescent="0.25">
      <c r="B4131" s="290"/>
      <c r="C4131" s="290"/>
      <c r="D4131" s="290"/>
      <c r="E4131" s="290"/>
    </row>
    <row r="4132" spans="2:5" x14ac:dyDescent="0.25">
      <c r="B4132" s="290"/>
      <c r="C4132" s="290"/>
      <c r="D4132" s="290"/>
      <c r="E4132" s="290"/>
    </row>
    <row r="4133" spans="2:5" x14ac:dyDescent="0.25">
      <c r="B4133" s="290"/>
      <c r="C4133" s="290"/>
      <c r="D4133" s="290"/>
      <c r="E4133" s="290"/>
    </row>
    <row r="4134" spans="2:5" x14ac:dyDescent="0.25">
      <c r="B4134" s="290"/>
      <c r="C4134" s="290"/>
      <c r="D4134" s="290"/>
      <c r="E4134" s="290"/>
    </row>
    <row r="4135" spans="2:5" x14ac:dyDescent="0.25">
      <c r="B4135" s="290"/>
      <c r="C4135" s="290"/>
      <c r="D4135" s="290"/>
      <c r="E4135" s="290"/>
    </row>
    <row r="4136" spans="2:5" x14ac:dyDescent="0.25">
      <c r="B4136" s="290"/>
      <c r="C4136" s="290"/>
      <c r="D4136" s="290"/>
      <c r="E4136" s="290"/>
    </row>
    <row r="4137" spans="2:5" x14ac:dyDescent="0.25">
      <c r="B4137" s="290"/>
      <c r="C4137" s="290"/>
      <c r="D4137" s="290"/>
      <c r="E4137" s="290"/>
    </row>
    <row r="4138" spans="2:5" x14ac:dyDescent="0.25">
      <c r="B4138" s="290"/>
      <c r="C4138" s="290"/>
      <c r="D4138" s="290"/>
      <c r="E4138" s="290"/>
    </row>
    <row r="4139" spans="2:5" x14ac:dyDescent="0.25">
      <c r="B4139" s="290"/>
      <c r="C4139" s="290"/>
      <c r="D4139" s="290"/>
      <c r="E4139" s="290"/>
    </row>
    <row r="4140" spans="2:5" x14ac:dyDescent="0.25">
      <c r="B4140" s="290"/>
      <c r="C4140" s="290"/>
      <c r="D4140" s="290"/>
      <c r="E4140" s="290"/>
    </row>
    <row r="4141" spans="2:5" x14ac:dyDescent="0.25">
      <c r="B4141" s="290"/>
      <c r="C4141" s="290"/>
      <c r="D4141" s="290"/>
      <c r="E4141" s="290"/>
    </row>
    <row r="4142" spans="2:5" x14ac:dyDescent="0.25">
      <c r="B4142" s="290"/>
      <c r="C4142" s="290"/>
      <c r="D4142" s="290"/>
      <c r="E4142" s="290"/>
    </row>
    <row r="4143" spans="2:5" x14ac:dyDescent="0.25">
      <c r="B4143" s="290"/>
      <c r="C4143" s="290"/>
      <c r="D4143" s="290"/>
      <c r="E4143" s="290"/>
    </row>
    <row r="4144" spans="2:5" x14ac:dyDescent="0.25">
      <c r="B4144" s="290"/>
      <c r="C4144" s="290"/>
      <c r="D4144" s="290"/>
      <c r="E4144" s="290"/>
    </row>
    <row r="4145" spans="2:5" x14ac:dyDescent="0.25">
      <c r="B4145" s="290"/>
      <c r="C4145" s="290"/>
      <c r="D4145" s="290"/>
      <c r="E4145" s="290"/>
    </row>
    <row r="4146" spans="2:5" x14ac:dyDescent="0.25">
      <c r="B4146" s="290"/>
      <c r="C4146" s="290"/>
      <c r="D4146" s="290"/>
      <c r="E4146" s="290"/>
    </row>
    <row r="4147" spans="2:5" x14ac:dyDescent="0.25">
      <c r="B4147" s="290"/>
      <c r="C4147" s="290"/>
      <c r="D4147" s="290"/>
      <c r="E4147" s="290"/>
    </row>
    <row r="4148" spans="2:5" x14ac:dyDescent="0.25">
      <c r="B4148" s="290"/>
      <c r="C4148" s="290"/>
      <c r="D4148" s="290"/>
      <c r="E4148" s="290"/>
    </row>
    <row r="4149" spans="2:5" x14ac:dyDescent="0.25">
      <c r="B4149" s="290"/>
      <c r="C4149" s="290"/>
      <c r="D4149" s="290"/>
      <c r="E4149" s="290"/>
    </row>
    <row r="4150" spans="2:5" x14ac:dyDescent="0.25">
      <c r="B4150" s="290"/>
      <c r="C4150" s="290"/>
      <c r="D4150" s="290"/>
      <c r="E4150" s="290"/>
    </row>
    <row r="4151" spans="2:5" x14ac:dyDescent="0.25">
      <c r="B4151" s="290"/>
      <c r="C4151" s="290"/>
      <c r="D4151" s="290"/>
      <c r="E4151" s="290"/>
    </row>
    <row r="4152" spans="2:5" x14ac:dyDescent="0.25">
      <c r="B4152" s="290"/>
      <c r="C4152" s="290"/>
      <c r="D4152" s="290"/>
      <c r="E4152" s="290"/>
    </row>
    <row r="4153" spans="2:5" x14ac:dyDescent="0.25">
      <c r="B4153" s="290"/>
      <c r="C4153" s="290"/>
      <c r="D4153" s="290"/>
      <c r="E4153" s="290"/>
    </row>
    <row r="4154" spans="2:5" x14ac:dyDescent="0.25">
      <c r="B4154" s="290"/>
      <c r="C4154" s="290"/>
      <c r="D4154" s="290"/>
      <c r="E4154" s="290"/>
    </row>
    <row r="4155" spans="2:5" x14ac:dyDescent="0.25">
      <c r="B4155" s="290"/>
      <c r="C4155" s="290"/>
      <c r="D4155" s="290"/>
      <c r="E4155" s="290"/>
    </row>
    <row r="4156" spans="2:5" x14ac:dyDescent="0.25">
      <c r="B4156" s="290"/>
      <c r="C4156" s="290"/>
      <c r="D4156" s="290"/>
      <c r="E4156" s="290"/>
    </row>
    <row r="4157" spans="2:5" x14ac:dyDescent="0.25">
      <c r="B4157" s="290"/>
      <c r="C4157" s="290"/>
      <c r="D4157" s="290"/>
      <c r="E4157" s="290"/>
    </row>
    <row r="4158" spans="2:5" x14ac:dyDescent="0.25">
      <c r="B4158" s="290"/>
      <c r="C4158" s="290"/>
      <c r="D4158" s="290"/>
      <c r="E4158" s="290"/>
    </row>
    <row r="4159" spans="2:5" x14ac:dyDescent="0.25">
      <c r="B4159" s="290"/>
      <c r="C4159" s="290"/>
      <c r="D4159" s="290"/>
      <c r="E4159" s="290"/>
    </row>
    <row r="4160" spans="2:5" x14ac:dyDescent="0.25">
      <c r="B4160" s="290"/>
      <c r="C4160" s="290"/>
      <c r="D4160" s="290"/>
      <c r="E4160" s="290"/>
    </row>
    <row r="4161" spans="2:5" x14ac:dyDescent="0.25">
      <c r="B4161" s="290"/>
      <c r="C4161" s="290"/>
      <c r="D4161" s="290"/>
      <c r="E4161" s="290"/>
    </row>
    <row r="4162" spans="2:5" x14ac:dyDescent="0.25">
      <c r="B4162" s="290"/>
      <c r="C4162" s="290"/>
      <c r="D4162" s="290"/>
      <c r="E4162" s="290"/>
    </row>
    <row r="4163" spans="2:5" x14ac:dyDescent="0.25">
      <c r="B4163" s="290"/>
      <c r="C4163" s="290"/>
      <c r="D4163" s="290"/>
      <c r="E4163" s="290"/>
    </row>
    <row r="4164" spans="2:5" x14ac:dyDescent="0.25">
      <c r="B4164" s="290"/>
      <c r="C4164" s="290"/>
      <c r="D4164" s="290"/>
      <c r="E4164" s="290"/>
    </row>
    <row r="4165" spans="2:5" x14ac:dyDescent="0.25">
      <c r="B4165" s="290"/>
      <c r="C4165" s="290"/>
      <c r="D4165" s="290"/>
      <c r="E4165" s="290"/>
    </row>
    <row r="4166" spans="2:5" x14ac:dyDescent="0.25">
      <c r="B4166" s="290"/>
      <c r="C4166" s="290"/>
      <c r="D4166" s="290"/>
      <c r="E4166" s="290"/>
    </row>
    <row r="4167" spans="2:5" x14ac:dyDescent="0.25">
      <c r="B4167" s="290"/>
      <c r="C4167" s="290"/>
      <c r="D4167" s="290"/>
      <c r="E4167" s="290"/>
    </row>
    <row r="4168" spans="2:5" x14ac:dyDescent="0.25">
      <c r="B4168" s="290"/>
      <c r="C4168" s="290"/>
      <c r="D4168" s="290"/>
      <c r="E4168" s="290"/>
    </row>
    <row r="4169" spans="2:5" x14ac:dyDescent="0.25">
      <c r="B4169" s="290"/>
      <c r="C4169" s="290"/>
      <c r="D4169" s="290"/>
      <c r="E4169" s="290"/>
    </row>
    <row r="4170" spans="2:5" x14ac:dyDescent="0.25">
      <c r="B4170" s="290"/>
      <c r="C4170" s="290"/>
      <c r="D4170" s="290"/>
      <c r="E4170" s="290"/>
    </row>
    <row r="4171" spans="2:5" x14ac:dyDescent="0.25">
      <c r="B4171" s="290"/>
      <c r="C4171" s="290"/>
      <c r="D4171" s="290"/>
      <c r="E4171" s="290"/>
    </row>
    <row r="4172" spans="2:5" x14ac:dyDescent="0.25">
      <c r="B4172" s="290"/>
      <c r="C4172" s="290"/>
      <c r="D4172" s="290"/>
      <c r="E4172" s="290"/>
    </row>
    <row r="4173" spans="2:5" x14ac:dyDescent="0.25">
      <c r="B4173" s="290"/>
      <c r="C4173" s="290"/>
      <c r="D4173" s="290"/>
      <c r="E4173" s="290"/>
    </row>
    <row r="4174" spans="2:5" x14ac:dyDescent="0.25">
      <c r="B4174" s="290"/>
      <c r="C4174" s="290"/>
      <c r="D4174" s="290"/>
      <c r="E4174" s="290"/>
    </row>
    <row r="4175" spans="2:5" x14ac:dyDescent="0.25">
      <c r="B4175" s="290"/>
      <c r="C4175" s="290"/>
      <c r="D4175" s="290"/>
      <c r="E4175" s="290"/>
    </row>
    <row r="4176" spans="2:5" x14ac:dyDescent="0.25">
      <c r="B4176" s="290"/>
      <c r="C4176" s="290"/>
      <c r="D4176" s="290"/>
      <c r="E4176" s="290"/>
    </row>
    <row r="4177" spans="2:5" x14ac:dyDescent="0.25">
      <c r="B4177" s="290"/>
      <c r="C4177" s="290"/>
      <c r="D4177" s="290"/>
      <c r="E4177" s="290"/>
    </row>
    <row r="4178" spans="2:5" x14ac:dyDescent="0.25">
      <c r="B4178" s="290"/>
      <c r="C4178" s="290"/>
      <c r="D4178" s="290"/>
      <c r="E4178" s="290"/>
    </row>
    <row r="4179" spans="2:5" x14ac:dyDescent="0.25">
      <c r="B4179" s="290"/>
      <c r="C4179" s="290"/>
      <c r="D4179" s="290"/>
      <c r="E4179" s="290"/>
    </row>
    <row r="4180" spans="2:5" x14ac:dyDescent="0.25">
      <c r="B4180" s="290"/>
      <c r="C4180" s="290"/>
      <c r="D4180" s="290"/>
      <c r="E4180" s="290"/>
    </row>
    <row r="4181" spans="2:5" x14ac:dyDescent="0.25">
      <c r="B4181" s="290"/>
      <c r="C4181" s="290"/>
      <c r="D4181" s="290"/>
      <c r="E4181" s="290"/>
    </row>
    <row r="4182" spans="2:5" x14ac:dyDescent="0.25">
      <c r="B4182" s="290"/>
      <c r="C4182" s="290"/>
      <c r="D4182" s="290"/>
      <c r="E4182" s="290"/>
    </row>
    <row r="4183" spans="2:5" x14ac:dyDescent="0.25">
      <c r="B4183" s="290"/>
      <c r="C4183" s="290"/>
      <c r="D4183" s="290"/>
      <c r="E4183" s="290"/>
    </row>
    <row r="4184" spans="2:5" x14ac:dyDescent="0.25">
      <c r="B4184" s="290"/>
      <c r="C4184" s="290"/>
      <c r="D4184" s="290"/>
      <c r="E4184" s="290"/>
    </row>
    <row r="4185" spans="2:5" x14ac:dyDescent="0.25">
      <c r="B4185" s="290"/>
      <c r="C4185" s="290"/>
      <c r="D4185" s="290"/>
      <c r="E4185" s="290"/>
    </row>
    <row r="4186" spans="2:5" x14ac:dyDescent="0.25">
      <c r="B4186" s="290"/>
      <c r="C4186" s="290"/>
      <c r="D4186" s="290"/>
      <c r="E4186" s="290"/>
    </row>
    <row r="4187" spans="2:5" x14ac:dyDescent="0.25">
      <c r="B4187" s="290"/>
      <c r="C4187" s="290"/>
      <c r="D4187" s="290"/>
      <c r="E4187" s="290"/>
    </row>
    <row r="4188" spans="2:5" x14ac:dyDescent="0.25">
      <c r="B4188" s="290"/>
      <c r="C4188" s="290"/>
      <c r="D4188" s="290"/>
      <c r="E4188" s="290"/>
    </row>
    <row r="4189" spans="2:5" x14ac:dyDescent="0.25">
      <c r="B4189" s="290"/>
      <c r="C4189" s="290"/>
      <c r="D4189" s="290"/>
      <c r="E4189" s="290"/>
    </row>
    <row r="4190" spans="2:5" x14ac:dyDescent="0.25">
      <c r="B4190" s="290"/>
      <c r="C4190" s="290"/>
      <c r="D4190" s="290"/>
      <c r="E4190" s="290"/>
    </row>
    <row r="4191" spans="2:5" x14ac:dyDescent="0.25">
      <c r="B4191" s="290"/>
      <c r="C4191" s="290"/>
      <c r="D4191" s="290"/>
      <c r="E4191" s="290"/>
    </row>
    <row r="4192" spans="2:5" x14ac:dyDescent="0.25">
      <c r="B4192" s="290"/>
      <c r="C4192" s="290"/>
      <c r="D4192" s="290"/>
      <c r="E4192" s="290"/>
    </row>
    <row r="4193" spans="2:5" x14ac:dyDescent="0.25">
      <c r="B4193" s="290"/>
      <c r="C4193" s="290"/>
      <c r="D4193" s="290"/>
      <c r="E4193" s="290"/>
    </row>
    <row r="4194" spans="2:5" x14ac:dyDescent="0.25">
      <c r="B4194" s="290"/>
      <c r="C4194" s="290"/>
      <c r="D4194" s="290"/>
      <c r="E4194" s="290"/>
    </row>
    <row r="4195" spans="2:5" x14ac:dyDescent="0.25">
      <c r="B4195" s="290"/>
      <c r="C4195" s="290"/>
      <c r="D4195" s="290"/>
      <c r="E4195" s="290"/>
    </row>
    <row r="4196" spans="2:5" x14ac:dyDescent="0.25">
      <c r="B4196" s="290"/>
      <c r="C4196" s="290"/>
      <c r="D4196" s="290"/>
      <c r="E4196" s="290"/>
    </row>
    <row r="4197" spans="2:5" x14ac:dyDescent="0.25">
      <c r="B4197" s="290"/>
      <c r="C4197" s="290"/>
      <c r="D4197" s="290"/>
      <c r="E4197" s="290"/>
    </row>
    <row r="4198" spans="2:5" x14ac:dyDescent="0.25">
      <c r="B4198" s="290"/>
      <c r="C4198" s="290"/>
      <c r="D4198" s="290"/>
      <c r="E4198" s="290"/>
    </row>
    <row r="4199" spans="2:5" x14ac:dyDescent="0.25">
      <c r="B4199" s="290"/>
      <c r="C4199" s="290"/>
      <c r="D4199" s="290"/>
      <c r="E4199" s="290"/>
    </row>
    <row r="4200" spans="2:5" x14ac:dyDescent="0.25">
      <c r="B4200" s="290"/>
      <c r="C4200" s="290"/>
      <c r="D4200" s="290"/>
      <c r="E4200" s="290"/>
    </row>
    <row r="4201" spans="2:5" x14ac:dyDescent="0.25">
      <c r="B4201" s="290"/>
      <c r="C4201" s="290"/>
      <c r="D4201" s="290"/>
      <c r="E4201" s="290"/>
    </row>
    <row r="4202" spans="2:5" x14ac:dyDescent="0.25">
      <c r="B4202" s="290"/>
      <c r="C4202" s="290"/>
      <c r="D4202" s="290"/>
      <c r="E4202" s="290"/>
    </row>
    <row r="4203" spans="2:5" x14ac:dyDescent="0.25">
      <c r="B4203" s="290"/>
      <c r="C4203" s="290"/>
      <c r="D4203" s="290"/>
      <c r="E4203" s="290"/>
    </row>
    <row r="4204" spans="2:5" x14ac:dyDescent="0.25">
      <c r="B4204" s="290"/>
      <c r="C4204" s="290"/>
      <c r="D4204" s="290"/>
      <c r="E4204" s="290"/>
    </row>
    <row r="4205" spans="2:5" x14ac:dyDescent="0.25">
      <c r="B4205" s="290"/>
      <c r="C4205" s="290"/>
      <c r="D4205" s="290"/>
      <c r="E4205" s="290"/>
    </row>
    <row r="4206" spans="2:5" x14ac:dyDescent="0.25">
      <c r="B4206" s="290"/>
      <c r="C4206" s="290"/>
      <c r="D4206" s="290"/>
      <c r="E4206" s="290"/>
    </row>
    <row r="4207" spans="2:5" x14ac:dyDescent="0.25">
      <c r="B4207" s="290"/>
      <c r="C4207" s="290"/>
      <c r="D4207" s="290"/>
      <c r="E4207" s="290"/>
    </row>
    <row r="4208" spans="2:5" x14ac:dyDescent="0.25">
      <c r="B4208" s="290"/>
      <c r="C4208" s="290"/>
      <c r="D4208" s="290"/>
      <c r="E4208" s="290"/>
    </row>
    <row r="4209" spans="2:5" x14ac:dyDescent="0.25">
      <c r="B4209" s="290"/>
      <c r="C4209" s="290"/>
      <c r="D4209" s="290"/>
      <c r="E4209" s="290"/>
    </row>
    <row r="4210" spans="2:5" x14ac:dyDescent="0.25">
      <c r="B4210" s="290"/>
      <c r="C4210" s="290"/>
      <c r="D4210" s="290"/>
      <c r="E4210" s="290"/>
    </row>
    <row r="4211" spans="2:5" x14ac:dyDescent="0.25">
      <c r="B4211" s="290"/>
      <c r="C4211" s="290"/>
      <c r="D4211" s="290"/>
      <c r="E4211" s="290"/>
    </row>
    <row r="4212" spans="2:5" x14ac:dyDescent="0.25">
      <c r="B4212" s="290"/>
      <c r="C4212" s="290"/>
      <c r="D4212" s="290"/>
      <c r="E4212" s="290"/>
    </row>
    <row r="4213" spans="2:5" x14ac:dyDescent="0.25">
      <c r="B4213" s="290"/>
      <c r="C4213" s="290"/>
      <c r="D4213" s="290"/>
      <c r="E4213" s="290"/>
    </row>
    <row r="4214" spans="2:5" x14ac:dyDescent="0.25">
      <c r="B4214" s="290"/>
      <c r="C4214" s="290"/>
      <c r="D4214" s="290"/>
      <c r="E4214" s="290"/>
    </row>
    <row r="4215" spans="2:5" x14ac:dyDescent="0.25">
      <c r="B4215" s="290"/>
      <c r="C4215" s="290"/>
      <c r="D4215" s="290"/>
      <c r="E4215" s="290"/>
    </row>
    <row r="4216" spans="2:5" x14ac:dyDescent="0.25">
      <c r="B4216" s="290"/>
      <c r="C4216" s="290"/>
      <c r="D4216" s="290"/>
      <c r="E4216" s="290"/>
    </row>
    <row r="4217" spans="2:5" x14ac:dyDescent="0.25">
      <c r="B4217" s="290"/>
      <c r="C4217" s="290"/>
      <c r="D4217" s="290"/>
      <c r="E4217" s="290"/>
    </row>
    <row r="4218" spans="2:5" x14ac:dyDescent="0.25">
      <c r="B4218" s="290"/>
      <c r="C4218" s="290"/>
      <c r="D4218" s="290"/>
      <c r="E4218" s="290"/>
    </row>
    <row r="4219" spans="2:5" x14ac:dyDescent="0.25">
      <c r="B4219" s="290"/>
      <c r="C4219" s="290"/>
      <c r="D4219" s="290"/>
      <c r="E4219" s="290"/>
    </row>
    <row r="4220" spans="2:5" x14ac:dyDescent="0.25">
      <c r="B4220" s="290"/>
      <c r="C4220" s="290"/>
      <c r="D4220" s="290"/>
      <c r="E4220" s="290"/>
    </row>
    <row r="4221" spans="2:5" x14ac:dyDescent="0.25">
      <c r="B4221" s="290"/>
      <c r="C4221" s="290"/>
      <c r="D4221" s="290"/>
      <c r="E4221" s="290"/>
    </row>
    <row r="4222" spans="2:5" x14ac:dyDescent="0.25">
      <c r="B4222" s="290"/>
      <c r="C4222" s="290"/>
      <c r="D4222" s="290"/>
      <c r="E4222" s="290"/>
    </row>
    <row r="4223" spans="2:5" x14ac:dyDescent="0.25">
      <c r="B4223" s="290"/>
      <c r="C4223" s="290"/>
      <c r="D4223" s="290"/>
      <c r="E4223" s="290"/>
    </row>
    <row r="4224" spans="2:5" x14ac:dyDescent="0.25">
      <c r="B4224" s="290"/>
      <c r="C4224" s="290"/>
      <c r="D4224" s="290"/>
      <c r="E4224" s="290"/>
    </row>
    <row r="4225" spans="2:5" x14ac:dyDescent="0.25">
      <c r="B4225" s="290"/>
      <c r="C4225" s="290"/>
      <c r="D4225" s="290"/>
      <c r="E4225" s="290"/>
    </row>
    <row r="4226" spans="2:5" x14ac:dyDescent="0.25">
      <c r="B4226" s="290"/>
      <c r="C4226" s="290"/>
      <c r="D4226" s="290"/>
      <c r="E4226" s="290"/>
    </row>
    <row r="4227" spans="2:5" x14ac:dyDescent="0.25">
      <c r="B4227" s="290"/>
      <c r="C4227" s="290"/>
      <c r="D4227" s="290"/>
      <c r="E4227" s="290"/>
    </row>
    <row r="4228" spans="2:5" x14ac:dyDescent="0.25">
      <c r="B4228" s="290"/>
      <c r="C4228" s="290"/>
      <c r="D4228" s="290"/>
      <c r="E4228" s="290"/>
    </row>
    <row r="4229" spans="2:5" x14ac:dyDescent="0.25">
      <c r="B4229" s="290"/>
      <c r="C4229" s="290"/>
      <c r="D4229" s="290"/>
      <c r="E4229" s="290"/>
    </row>
    <row r="4230" spans="2:5" x14ac:dyDescent="0.25">
      <c r="B4230" s="290"/>
      <c r="C4230" s="290"/>
      <c r="D4230" s="290"/>
      <c r="E4230" s="290"/>
    </row>
    <row r="4231" spans="2:5" x14ac:dyDescent="0.25">
      <c r="B4231" s="290"/>
      <c r="C4231" s="290"/>
      <c r="D4231" s="290"/>
      <c r="E4231" s="290"/>
    </row>
    <row r="4232" spans="2:5" x14ac:dyDescent="0.25">
      <c r="B4232" s="290"/>
      <c r="C4232" s="290"/>
      <c r="D4232" s="290"/>
      <c r="E4232" s="290"/>
    </row>
    <row r="4233" spans="2:5" x14ac:dyDescent="0.25">
      <c r="B4233" s="290"/>
      <c r="C4233" s="290"/>
      <c r="D4233" s="290"/>
      <c r="E4233" s="290"/>
    </row>
    <row r="4234" spans="2:5" x14ac:dyDescent="0.25">
      <c r="B4234" s="290"/>
      <c r="C4234" s="290"/>
      <c r="D4234" s="290"/>
      <c r="E4234" s="290"/>
    </row>
    <row r="4235" spans="2:5" x14ac:dyDescent="0.25">
      <c r="B4235" s="290"/>
      <c r="C4235" s="290"/>
      <c r="D4235" s="290"/>
      <c r="E4235" s="290"/>
    </row>
    <row r="4236" spans="2:5" x14ac:dyDescent="0.25">
      <c r="B4236" s="290"/>
      <c r="C4236" s="290"/>
      <c r="D4236" s="290"/>
      <c r="E4236" s="290"/>
    </row>
    <row r="4237" spans="2:5" x14ac:dyDescent="0.25">
      <c r="B4237" s="290"/>
      <c r="C4237" s="290"/>
      <c r="D4237" s="290"/>
      <c r="E4237" s="290"/>
    </row>
    <row r="4238" spans="2:5" x14ac:dyDescent="0.25">
      <c r="B4238" s="290"/>
      <c r="C4238" s="290"/>
      <c r="D4238" s="290"/>
      <c r="E4238" s="290"/>
    </row>
    <row r="4239" spans="2:5" x14ac:dyDescent="0.25">
      <c r="B4239" s="290"/>
      <c r="C4239" s="290"/>
      <c r="D4239" s="290"/>
      <c r="E4239" s="290"/>
    </row>
    <row r="4240" spans="2:5" x14ac:dyDescent="0.25">
      <c r="B4240" s="290"/>
      <c r="C4240" s="290"/>
      <c r="D4240" s="290"/>
      <c r="E4240" s="290"/>
    </row>
    <row r="4241" spans="2:5" x14ac:dyDescent="0.25">
      <c r="B4241" s="290"/>
      <c r="C4241" s="290"/>
      <c r="D4241" s="290"/>
      <c r="E4241" s="290"/>
    </row>
    <row r="4242" spans="2:5" x14ac:dyDescent="0.25">
      <c r="B4242" s="290"/>
      <c r="C4242" s="290"/>
      <c r="D4242" s="290"/>
      <c r="E4242" s="290"/>
    </row>
    <row r="4243" spans="2:5" x14ac:dyDescent="0.25">
      <c r="B4243" s="290"/>
      <c r="C4243" s="290"/>
      <c r="D4243" s="290"/>
      <c r="E4243" s="290"/>
    </row>
    <row r="4244" spans="2:5" x14ac:dyDescent="0.25">
      <c r="B4244" s="290"/>
      <c r="C4244" s="290"/>
      <c r="D4244" s="290"/>
      <c r="E4244" s="290"/>
    </row>
    <row r="4245" spans="2:5" x14ac:dyDescent="0.25">
      <c r="B4245" s="290"/>
      <c r="C4245" s="290"/>
      <c r="D4245" s="290"/>
      <c r="E4245" s="290"/>
    </row>
    <row r="4246" spans="2:5" x14ac:dyDescent="0.25">
      <c r="B4246" s="290"/>
      <c r="C4246" s="290"/>
      <c r="D4246" s="290"/>
      <c r="E4246" s="290"/>
    </row>
    <row r="4247" spans="2:5" x14ac:dyDescent="0.25">
      <c r="B4247" s="290"/>
      <c r="C4247" s="290"/>
      <c r="D4247" s="290"/>
      <c r="E4247" s="290"/>
    </row>
    <row r="4248" spans="2:5" x14ac:dyDescent="0.25">
      <c r="B4248" s="290"/>
      <c r="C4248" s="290"/>
      <c r="D4248" s="290"/>
      <c r="E4248" s="290"/>
    </row>
    <row r="4249" spans="2:5" x14ac:dyDescent="0.25">
      <c r="B4249" s="290"/>
      <c r="C4249" s="290"/>
      <c r="D4249" s="290"/>
      <c r="E4249" s="290"/>
    </row>
    <row r="4250" spans="2:5" x14ac:dyDescent="0.25">
      <c r="B4250" s="290"/>
      <c r="C4250" s="290"/>
      <c r="D4250" s="290"/>
      <c r="E4250" s="290"/>
    </row>
    <row r="4251" spans="2:5" x14ac:dyDescent="0.25">
      <c r="B4251" s="290"/>
      <c r="C4251" s="290"/>
      <c r="D4251" s="290"/>
      <c r="E4251" s="290"/>
    </row>
    <row r="4252" spans="2:5" x14ac:dyDescent="0.25">
      <c r="B4252" s="290"/>
      <c r="C4252" s="290"/>
      <c r="D4252" s="290"/>
      <c r="E4252" s="290"/>
    </row>
    <row r="4253" spans="2:5" x14ac:dyDescent="0.25">
      <c r="B4253" s="290"/>
      <c r="C4253" s="290"/>
      <c r="D4253" s="290"/>
      <c r="E4253" s="290"/>
    </row>
    <row r="4254" spans="2:5" x14ac:dyDescent="0.25">
      <c r="B4254" s="290"/>
      <c r="C4254" s="290"/>
      <c r="D4254" s="290"/>
      <c r="E4254" s="290"/>
    </row>
    <row r="4255" spans="2:5" x14ac:dyDescent="0.25">
      <c r="B4255" s="290"/>
      <c r="C4255" s="290"/>
      <c r="D4255" s="290"/>
      <c r="E4255" s="290"/>
    </row>
    <row r="4256" spans="2:5" x14ac:dyDescent="0.25">
      <c r="B4256" s="290"/>
      <c r="C4256" s="290"/>
      <c r="D4256" s="290"/>
      <c r="E4256" s="290"/>
    </row>
    <row r="4257" spans="2:5" x14ac:dyDescent="0.25">
      <c r="B4257" s="290"/>
      <c r="C4257" s="290"/>
      <c r="D4257" s="290"/>
      <c r="E4257" s="290"/>
    </row>
    <row r="4258" spans="2:5" x14ac:dyDescent="0.25">
      <c r="B4258" s="290"/>
      <c r="C4258" s="290"/>
      <c r="D4258" s="290"/>
      <c r="E4258" s="290"/>
    </row>
    <row r="4259" spans="2:5" x14ac:dyDescent="0.25">
      <c r="B4259" s="290"/>
      <c r="C4259" s="290"/>
      <c r="D4259" s="290"/>
      <c r="E4259" s="290"/>
    </row>
    <row r="4260" spans="2:5" x14ac:dyDescent="0.25">
      <c r="B4260" s="290"/>
      <c r="C4260" s="290"/>
      <c r="D4260" s="290"/>
      <c r="E4260" s="290"/>
    </row>
    <row r="4261" spans="2:5" x14ac:dyDescent="0.25">
      <c r="B4261" s="290"/>
      <c r="C4261" s="290"/>
      <c r="D4261" s="290"/>
      <c r="E4261" s="290"/>
    </row>
    <row r="4262" spans="2:5" x14ac:dyDescent="0.25">
      <c r="B4262" s="290"/>
      <c r="C4262" s="290"/>
      <c r="D4262" s="290"/>
      <c r="E4262" s="290"/>
    </row>
    <row r="4263" spans="2:5" x14ac:dyDescent="0.25">
      <c r="B4263" s="290"/>
      <c r="C4263" s="290"/>
      <c r="D4263" s="290"/>
      <c r="E4263" s="290"/>
    </row>
    <row r="4264" spans="2:5" x14ac:dyDescent="0.25">
      <c r="B4264" s="290"/>
      <c r="C4264" s="290"/>
      <c r="D4264" s="290"/>
      <c r="E4264" s="290"/>
    </row>
    <row r="4265" spans="2:5" x14ac:dyDescent="0.25">
      <c r="B4265" s="290"/>
      <c r="C4265" s="290"/>
      <c r="D4265" s="290"/>
      <c r="E4265" s="290"/>
    </row>
    <row r="4266" spans="2:5" x14ac:dyDescent="0.25">
      <c r="B4266" s="290"/>
      <c r="C4266" s="290"/>
      <c r="D4266" s="290"/>
      <c r="E4266" s="290"/>
    </row>
    <row r="4267" spans="2:5" x14ac:dyDescent="0.25">
      <c r="B4267" s="290"/>
      <c r="C4267" s="290"/>
      <c r="D4267" s="290"/>
      <c r="E4267" s="290"/>
    </row>
    <row r="4268" spans="2:5" x14ac:dyDescent="0.25">
      <c r="B4268" s="290"/>
      <c r="C4268" s="290"/>
      <c r="D4268" s="290"/>
      <c r="E4268" s="290"/>
    </row>
    <row r="4269" spans="2:5" x14ac:dyDescent="0.25">
      <c r="B4269" s="290"/>
      <c r="C4269" s="290"/>
      <c r="D4269" s="290"/>
      <c r="E4269" s="290"/>
    </row>
    <row r="4270" spans="2:5" x14ac:dyDescent="0.25">
      <c r="B4270" s="290"/>
      <c r="C4270" s="290"/>
      <c r="D4270" s="290"/>
      <c r="E4270" s="290"/>
    </row>
    <row r="4271" spans="2:5" x14ac:dyDescent="0.25">
      <c r="B4271" s="290"/>
      <c r="C4271" s="290"/>
      <c r="D4271" s="290"/>
      <c r="E4271" s="290"/>
    </row>
    <row r="4272" spans="2:5" x14ac:dyDescent="0.25">
      <c r="B4272" s="290"/>
      <c r="C4272" s="290"/>
      <c r="D4272" s="290"/>
      <c r="E4272" s="290"/>
    </row>
    <row r="4273" spans="2:5" x14ac:dyDescent="0.25">
      <c r="B4273" s="290"/>
      <c r="C4273" s="290"/>
      <c r="D4273" s="290"/>
      <c r="E4273" s="290"/>
    </row>
    <row r="4274" spans="2:5" x14ac:dyDescent="0.25">
      <c r="B4274" s="290"/>
      <c r="C4274" s="290"/>
      <c r="D4274" s="290"/>
      <c r="E4274" s="290"/>
    </row>
    <row r="4275" spans="2:5" x14ac:dyDescent="0.25">
      <c r="B4275" s="290"/>
      <c r="C4275" s="290"/>
      <c r="D4275" s="290"/>
      <c r="E4275" s="290"/>
    </row>
    <row r="4276" spans="2:5" x14ac:dyDescent="0.25">
      <c r="B4276" s="290"/>
      <c r="C4276" s="290"/>
      <c r="D4276" s="290"/>
      <c r="E4276" s="290"/>
    </row>
    <row r="4277" spans="2:5" x14ac:dyDescent="0.25">
      <c r="B4277" s="290"/>
      <c r="C4277" s="290"/>
      <c r="D4277" s="290"/>
      <c r="E4277" s="290"/>
    </row>
    <row r="4278" spans="2:5" x14ac:dyDescent="0.25">
      <c r="B4278" s="290"/>
      <c r="C4278" s="290"/>
      <c r="D4278" s="290"/>
      <c r="E4278" s="290"/>
    </row>
    <row r="4279" spans="2:5" x14ac:dyDescent="0.25">
      <c r="B4279" s="290"/>
      <c r="C4279" s="290"/>
      <c r="D4279" s="290"/>
      <c r="E4279" s="290"/>
    </row>
    <row r="4280" spans="2:5" x14ac:dyDescent="0.25">
      <c r="B4280" s="290"/>
      <c r="C4280" s="290"/>
      <c r="D4280" s="290"/>
      <c r="E4280" s="290"/>
    </row>
    <row r="4281" spans="2:5" x14ac:dyDescent="0.25">
      <c r="B4281" s="290"/>
      <c r="C4281" s="290"/>
      <c r="D4281" s="290"/>
      <c r="E4281" s="290"/>
    </row>
    <row r="4282" spans="2:5" x14ac:dyDescent="0.25">
      <c r="B4282" s="290"/>
      <c r="C4282" s="290"/>
      <c r="D4282" s="290"/>
      <c r="E4282" s="290"/>
    </row>
    <row r="4283" spans="2:5" x14ac:dyDescent="0.25">
      <c r="B4283" s="290"/>
      <c r="C4283" s="290"/>
      <c r="D4283" s="290"/>
      <c r="E4283" s="290"/>
    </row>
    <row r="4284" spans="2:5" x14ac:dyDescent="0.25">
      <c r="B4284" s="290"/>
      <c r="C4284" s="290"/>
      <c r="D4284" s="290"/>
      <c r="E4284" s="290"/>
    </row>
    <row r="4285" spans="2:5" x14ac:dyDescent="0.25">
      <c r="B4285" s="290"/>
      <c r="C4285" s="290"/>
      <c r="D4285" s="290"/>
      <c r="E4285" s="290"/>
    </row>
    <row r="4286" spans="2:5" x14ac:dyDescent="0.25">
      <c r="B4286" s="290"/>
      <c r="C4286" s="290"/>
      <c r="D4286" s="290"/>
      <c r="E4286" s="290"/>
    </row>
    <row r="4287" spans="2:5" x14ac:dyDescent="0.25">
      <c r="B4287" s="290"/>
      <c r="C4287" s="290"/>
      <c r="D4287" s="290"/>
      <c r="E4287" s="290"/>
    </row>
    <row r="4288" spans="2:5" x14ac:dyDescent="0.25">
      <c r="B4288" s="290"/>
      <c r="C4288" s="290"/>
      <c r="D4288" s="290"/>
      <c r="E4288" s="290"/>
    </row>
    <row r="4289" spans="2:5" x14ac:dyDescent="0.25">
      <c r="B4289" s="290"/>
      <c r="C4289" s="290"/>
      <c r="D4289" s="290"/>
      <c r="E4289" s="290"/>
    </row>
    <row r="4290" spans="2:5" x14ac:dyDescent="0.25">
      <c r="B4290" s="290"/>
      <c r="C4290" s="290"/>
      <c r="D4290" s="290"/>
      <c r="E4290" s="290"/>
    </row>
    <row r="4291" spans="2:5" x14ac:dyDescent="0.25">
      <c r="B4291" s="290"/>
      <c r="C4291" s="290"/>
      <c r="D4291" s="290"/>
      <c r="E4291" s="290"/>
    </row>
    <row r="4292" spans="2:5" x14ac:dyDescent="0.25">
      <c r="B4292" s="290"/>
      <c r="C4292" s="290"/>
      <c r="D4292" s="290"/>
      <c r="E4292" s="290"/>
    </row>
    <row r="4293" spans="2:5" x14ac:dyDescent="0.25">
      <c r="B4293" s="290"/>
      <c r="C4293" s="290"/>
      <c r="D4293" s="290"/>
      <c r="E4293" s="290"/>
    </row>
    <row r="4294" spans="2:5" x14ac:dyDescent="0.25">
      <c r="B4294" s="290"/>
      <c r="C4294" s="290"/>
      <c r="D4294" s="290"/>
      <c r="E4294" s="290"/>
    </row>
    <row r="4295" spans="2:5" x14ac:dyDescent="0.25">
      <c r="B4295" s="290"/>
      <c r="C4295" s="290"/>
      <c r="D4295" s="290"/>
      <c r="E4295" s="290"/>
    </row>
    <row r="4296" spans="2:5" x14ac:dyDescent="0.25">
      <c r="B4296" s="290"/>
      <c r="C4296" s="290"/>
      <c r="D4296" s="290"/>
      <c r="E4296" s="290"/>
    </row>
    <row r="4297" spans="2:5" x14ac:dyDescent="0.25">
      <c r="B4297" s="290"/>
      <c r="C4297" s="290"/>
      <c r="D4297" s="290"/>
      <c r="E4297" s="290"/>
    </row>
    <row r="4298" spans="2:5" x14ac:dyDescent="0.25">
      <c r="B4298" s="290"/>
      <c r="C4298" s="290"/>
      <c r="D4298" s="290"/>
      <c r="E4298" s="290"/>
    </row>
    <row r="4299" spans="2:5" x14ac:dyDescent="0.25">
      <c r="B4299" s="290"/>
      <c r="C4299" s="290"/>
      <c r="D4299" s="290"/>
      <c r="E4299" s="290"/>
    </row>
    <row r="4300" spans="2:5" x14ac:dyDescent="0.25">
      <c r="B4300" s="290"/>
      <c r="C4300" s="290"/>
      <c r="D4300" s="290"/>
      <c r="E4300" s="290"/>
    </row>
    <row r="4301" spans="2:5" x14ac:dyDescent="0.25">
      <c r="B4301" s="290"/>
      <c r="C4301" s="290"/>
      <c r="D4301" s="290"/>
      <c r="E4301" s="290"/>
    </row>
    <row r="4302" spans="2:5" x14ac:dyDescent="0.25">
      <c r="B4302" s="290"/>
      <c r="C4302" s="290"/>
      <c r="D4302" s="290"/>
      <c r="E4302" s="290"/>
    </row>
    <row r="4303" spans="2:5" x14ac:dyDescent="0.25">
      <c r="B4303" s="290"/>
      <c r="C4303" s="290"/>
      <c r="D4303" s="290"/>
      <c r="E4303" s="290"/>
    </row>
    <row r="4304" spans="2:5" x14ac:dyDescent="0.25">
      <c r="B4304" s="290"/>
      <c r="C4304" s="290"/>
      <c r="D4304" s="290"/>
      <c r="E4304" s="290"/>
    </row>
    <row r="4305" spans="2:5" x14ac:dyDescent="0.25">
      <c r="B4305" s="290"/>
      <c r="C4305" s="290"/>
      <c r="D4305" s="290"/>
      <c r="E4305" s="290"/>
    </row>
    <row r="4306" spans="2:5" x14ac:dyDescent="0.25">
      <c r="B4306" s="290"/>
      <c r="C4306" s="290"/>
      <c r="D4306" s="290"/>
      <c r="E4306" s="290"/>
    </row>
    <row r="4307" spans="2:5" x14ac:dyDescent="0.25">
      <c r="B4307" s="290"/>
      <c r="C4307" s="290"/>
      <c r="D4307" s="290"/>
      <c r="E4307" s="290"/>
    </row>
    <row r="4308" spans="2:5" x14ac:dyDescent="0.25">
      <c r="B4308" s="290"/>
      <c r="C4308" s="290"/>
      <c r="D4308" s="290"/>
      <c r="E4308" s="290"/>
    </row>
    <row r="4309" spans="2:5" x14ac:dyDescent="0.25">
      <c r="B4309" s="290"/>
      <c r="C4309" s="290"/>
      <c r="D4309" s="290"/>
      <c r="E4309" s="290"/>
    </row>
    <row r="4310" spans="2:5" x14ac:dyDescent="0.25">
      <c r="B4310" s="290"/>
      <c r="C4310" s="290"/>
      <c r="D4310" s="290"/>
      <c r="E4310" s="290"/>
    </row>
    <row r="4311" spans="2:5" x14ac:dyDescent="0.25">
      <c r="B4311" s="290"/>
      <c r="C4311" s="290"/>
      <c r="D4311" s="290"/>
      <c r="E4311" s="290"/>
    </row>
    <row r="4312" spans="2:5" x14ac:dyDescent="0.25">
      <c r="B4312" s="290"/>
      <c r="C4312" s="290"/>
      <c r="D4312" s="290"/>
      <c r="E4312" s="290"/>
    </row>
    <row r="4313" spans="2:5" x14ac:dyDescent="0.25">
      <c r="B4313" s="290"/>
      <c r="C4313" s="290"/>
      <c r="D4313" s="290"/>
      <c r="E4313" s="290"/>
    </row>
    <row r="4314" spans="2:5" x14ac:dyDescent="0.25">
      <c r="B4314" s="290"/>
      <c r="C4314" s="290"/>
      <c r="D4314" s="290"/>
      <c r="E4314" s="290"/>
    </row>
    <row r="4315" spans="2:5" x14ac:dyDescent="0.25">
      <c r="B4315" s="290"/>
      <c r="C4315" s="290"/>
      <c r="D4315" s="290"/>
      <c r="E4315" s="290"/>
    </row>
    <row r="4316" spans="2:5" x14ac:dyDescent="0.25">
      <c r="B4316" s="290"/>
      <c r="C4316" s="290"/>
      <c r="D4316" s="290"/>
      <c r="E4316" s="290"/>
    </row>
    <row r="4317" spans="2:5" x14ac:dyDescent="0.25">
      <c r="B4317" s="290"/>
      <c r="C4317" s="290"/>
      <c r="D4317" s="290"/>
      <c r="E4317" s="290"/>
    </row>
    <row r="4318" spans="2:5" x14ac:dyDescent="0.25">
      <c r="B4318" s="290"/>
      <c r="C4318" s="290"/>
      <c r="D4318" s="290"/>
      <c r="E4318" s="290"/>
    </row>
    <row r="4319" spans="2:5" x14ac:dyDescent="0.25">
      <c r="B4319" s="290"/>
      <c r="C4319" s="290"/>
      <c r="D4319" s="290"/>
      <c r="E4319" s="290"/>
    </row>
    <row r="4320" spans="2:5" x14ac:dyDescent="0.25">
      <c r="B4320" s="290"/>
      <c r="C4320" s="290"/>
      <c r="D4320" s="290"/>
      <c r="E4320" s="290"/>
    </row>
    <row r="4321" spans="2:5" x14ac:dyDescent="0.25">
      <c r="B4321" s="290"/>
      <c r="C4321" s="290"/>
      <c r="D4321" s="290"/>
      <c r="E4321" s="290"/>
    </row>
    <row r="4322" spans="2:5" x14ac:dyDescent="0.25">
      <c r="B4322" s="290"/>
      <c r="C4322" s="290"/>
      <c r="D4322" s="290"/>
      <c r="E4322" s="290"/>
    </row>
    <row r="4323" spans="2:5" x14ac:dyDescent="0.25">
      <c r="B4323" s="290"/>
      <c r="C4323" s="290"/>
      <c r="D4323" s="290"/>
      <c r="E4323" s="290"/>
    </row>
    <row r="4324" spans="2:5" x14ac:dyDescent="0.25">
      <c r="B4324" s="290"/>
      <c r="C4324" s="290"/>
      <c r="D4324" s="290"/>
      <c r="E4324" s="290"/>
    </row>
    <row r="4325" spans="2:5" x14ac:dyDescent="0.25">
      <c r="B4325" s="290"/>
      <c r="C4325" s="290"/>
      <c r="D4325" s="290"/>
      <c r="E4325" s="290"/>
    </row>
    <row r="4326" spans="2:5" x14ac:dyDescent="0.25">
      <c r="B4326" s="290"/>
      <c r="C4326" s="290"/>
      <c r="D4326" s="290"/>
      <c r="E4326" s="290"/>
    </row>
    <row r="4327" spans="2:5" x14ac:dyDescent="0.25">
      <c r="B4327" s="290"/>
      <c r="C4327" s="290"/>
      <c r="D4327" s="290"/>
      <c r="E4327" s="290"/>
    </row>
    <row r="4328" spans="2:5" x14ac:dyDescent="0.25">
      <c r="B4328" s="290"/>
      <c r="C4328" s="290"/>
      <c r="D4328" s="290"/>
      <c r="E4328" s="290"/>
    </row>
    <row r="4329" spans="2:5" x14ac:dyDescent="0.25">
      <c r="B4329" s="290"/>
      <c r="C4329" s="290"/>
      <c r="D4329" s="290"/>
      <c r="E4329" s="290"/>
    </row>
    <row r="4330" spans="2:5" x14ac:dyDescent="0.25">
      <c r="B4330" s="290"/>
      <c r="C4330" s="290"/>
      <c r="D4330" s="290"/>
      <c r="E4330" s="290"/>
    </row>
    <row r="4331" spans="2:5" x14ac:dyDescent="0.25">
      <c r="B4331" s="290"/>
      <c r="C4331" s="290"/>
      <c r="D4331" s="290"/>
      <c r="E4331" s="290"/>
    </row>
    <row r="4332" spans="2:5" x14ac:dyDescent="0.25">
      <c r="B4332" s="290"/>
      <c r="C4332" s="290"/>
      <c r="D4332" s="290"/>
      <c r="E4332" s="290"/>
    </row>
    <row r="4333" spans="2:5" x14ac:dyDescent="0.25">
      <c r="B4333" s="290"/>
      <c r="C4333" s="290"/>
      <c r="D4333" s="290"/>
      <c r="E4333" s="290"/>
    </row>
    <row r="4334" spans="2:5" x14ac:dyDescent="0.25">
      <c r="B4334" s="290"/>
      <c r="C4334" s="290"/>
      <c r="D4334" s="290"/>
      <c r="E4334" s="290"/>
    </row>
    <row r="4335" spans="2:5" x14ac:dyDescent="0.25">
      <c r="B4335" s="290"/>
      <c r="C4335" s="290"/>
      <c r="D4335" s="290"/>
      <c r="E4335" s="290"/>
    </row>
    <row r="4336" spans="2:5" x14ac:dyDescent="0.25">
      <c r="B4336" s="290"/>
      <c r="C4336" s="290"/>
      <c r="D4336" s="290"/>
      <c r="E4336" s="290"/>
    </row>
    <row r="4337" spans="2:5" x14ac:dyDescent="0.25">
      <c r="B4337" s="290"/>
      <c r="C4337" s="290"/>
      <c r="D4337" s="290"/>
      <c r="E4337" s="290"/>
    </row>
    <row r="4338" spans="2:5" x14ac:dyDescent="0.25">
      <c r="B4338" s="290"/>
      <c r="C4338" s="290"/>
      <c r="D4338" s="290"/>
      <c r="E4338" s="290"/>
    </row>
    <row r="4339" spans="2:5" x14ac:dyDescent="0.25">
      <c r="B4339" s="290"/>
      <c r="C4339" s="290"/>
      <c r="D4339" s="290"/>
      <c r="E4339" s="290"/>
    </row>
    <row r="4340" spans="2:5" x14ac:dyDescent="0.25">
      <c r="B4340" s="290"/>
      <c r="C4340" s="290"/>
      <c r="D4340" s="290"/>
      <c r="E4340" s="290"/>
    </row>
    <row r="4341" spans="2:5" x14ac:dyDescent="0.25">
      <c r="B4341" s="290"/>
      <c r="C4341" s="290"/>
      <c r="D4341" s="290"/>
      <c r="E4341" s="290"/>
    </row>
    <row r="4342" spans="2:5" x14ac:dyDescent="0.25">
      <c r="B4342" s="290"/>
      <c r="C4342" s="290"/>
      <c r="D4342" s="290"/>
      <c r="E4342" s="290"/>
    </row>
    <row r="4343" spans="2:5" x14ac:dyDescent="0.25">
      <c r="B4343" s="290"/>
      <c r="C4343" s="290"/>
      <c r="D4343" s="290"/>
      <c r="E4343" s="290"/>
    </row>
    <row r="4344" spans="2:5" x14ac:dyDescent="0.25">
      <c r="B4344" s="290"/>
      <c r="C4344" s="290"/>
      <c r="D4344" s="290"/>
      <c r="E4344" s="290"/>
    </row>
    <row r="4345" spans="2:5" x14ac:dyDescent="0.25">
      <c r="B4345" s="290"/>
      <c r="C4345" s="290"/>
      <c r="D4345" s="290"/>
      <c r="E4345" s="290"/>
    </row>
    <row r="4346" spans="2:5" x14ac:dyDescent="0.25">
      <c r="B4346" s="290"/>
      <c r="C4346" s="290"/>
      <c r="D4346" s="290"/>
      <c r="E4346" s="290"/>
    </row>
    <row r="4347" spans="2:5" x14ac:dyDescent="0.25">
      <c r="B4347" s="290"/>
      <c r="C4347" s="290"/>
      <c r="D4347" s="290"/>
      <c r="E4347" s="290"/>
    </row>
    <row r="4348" spans="2:5" x14ac:dyDescent="0.25">
      <c r="B4348" s="290"/>
      <c r="C4348" s="290"/>
      <c r="D4348" s="290"/>
      <c r="E4348" s="290"/>
    </row>
    <row r="4349" spans="2:5" x14ac:dyDescent="0.25">
      <c r="B4349" s="290"/>
      <c r="C4349" s="290"/>
      <c r="D4349" s="290"/>
      <c r="E4349" s="290"/>
    </row>
    <row r="4350" spans="2:5" x14ac:dyDescent="0.25">
      <c r="B4350" s="290"/>
      <c r="C4350" s="290"/>
      <c r="D4350" s="290"/>
      <c r="E4350" s="290"/>
    </row>
    <row r="4351" spans="2:5" x14ac:dyDescent="0.25">
      <c r="B4351" s="290"/>
      <c r="C4351" s="290"/>
      <c r="D4351" s="290"/>
      <c r="E4351" s="290"/>
    </row>
    <row r="4352" spans="2:5" x14ac:dyDescent="0.25">
      <c r="B4352" s="290"/>
      <c r="C4352" s="290"/>
      <c r="D4352" s="290"/>
      <c r="E4352" s="290"/>
    </row>
    <row r="4353" spans="2:5" x14ac:dyDescent="0.25">
      <c r="B4353" s="290"/>
      <c r="C4353" s="290"/>
      <c r="D4353" s="290"/>
      <c r="E4353" s="290"/>
    </row>
    <row r="4354" spans="2:5" x14ac:dyDescent="0.25">
      <c r="B4354" s="290"/>
      <c r="C4354" s="290"/>
      <c r="D4354" s="290"/>
      <c r="E4354" s="290"/>
    </row>
    <row r="4355" spans="2:5" x14ac:dyDescent="0.25">
      <c r="B4355" s="290"/>
      <c r="C4355" s="290"/>
      <c r="D4355" s="290"/>
      <c r="E4355" s="290"/>
    </row>
    <row r="4356" spans="2:5" x14ac:dyDescent="0.25">
      <c r="B4356" s="290"/>
      <c r="C4356" s="290"/>
      <c r="D4356" s="290"/>
      <c r="E4356" s="290"/>
    </row>
    <row r="4357" spans="2:5" x14ac:dyDescent="0.25">
      <c r="B4357" s="290"/>
      <c r="C4357" s="290"/>
      <c r="D4357" s="290"/>
      <c r="E4357" s="290"/>
    </row>
    <row r="4358" spans="2:5" x14ac:dyDescent="0.25">
      <c r="B4358" s="290"/>
      <c r="C4358" s="290"/>
      <c r="D4358" s="290"/>
      <c r="E4358" s="290"/>
    </row>
    <row r="4359" spans="2:5" x14ac:dyDescent="0.25">
      <c r="B4359" s="290"/>
      <c r="C4359" s="290"/>
      <c r="D4359" s="290"/>
      <c r="E4359" s="290"/>
    </row>
    <row r="4360" spans="2:5" x14ac:dyDescent="0.25">
      <c r="B4360" s="290"/>
      <c r="C4360" s="290"/>
      <c r="D4360" s="290"/>
      <c r="E4360" s="290"/>
    </row>
    <row r="4361" spans="2:5" x14ac:dyDescent="0.25">
      <c r="B4361" s="290"/>
      <c r="C4361" s="290"/>
      <c r="D4361" s="290"/>
      <c r="E4361" s="290"/>
    </row>
    <row r="4362" spans="2:5" x14ac:dyDescent="0.25">
      <c r="B4362" s="290"/>
      <c r="C4362" s="290"/>
      <c r="D4362" s="290"/>
      <c r="E4362" s="290"/>
    </row>
    <row r="4363" spans="2:5" x14ac:dyDescent="0.25">
      <c r="B4363" s="290"/>
      <c r="C4363" s="290"/>
      <c r="D4363" s="290"/>
      <c r="E4363" s="290"/>
    </row>
    <row r="4364" spans="2:5" x14ac:dyDescent="0.25">
      <c r="B4364" s="290"/>
      <c r="C4364" s="290"/>
      <c r="D4364" s="290"/>
      <c r="E4364" s="290"/>
    </row>
    <row r="4365" spans="2:5" x14ac:dyDescent="0.25">
      <c r="B4365" s="290"/>
      <c r="C4365" s="290"/>
      <c r="D4365" s="290"/>
      <c r="E4365" s="290"/>
    </row>
    <row r="4366" spans="2:5" x14ac:dyDescent="0.25">
      <c r="B4366" s="290"/>
      <c r="C4366" s="290"/>
      <c r="D4366" s="290"/>
      <c r="E4366" s="290"/>
    </row>
    <row r="4367" spans="2:5" x14ac:dyDescent="0.25">
      <c r="B4367" s="290"/>
      <c r="C4367" s="290"/>
      <c r="D4367" s="290"/>
      <c r="E4367" s="290"/>
    </row>
    <row r="4368" spans="2:5" x14ac:dyDescent="0.25">
      <c r="B4368" s="290"/>
      <c r="C4368" s="290"/>
      <c r="D4368" s="290"/>
      <c r="E4368" s="290"/>
    </row>
    <row r="4369" spans="2:5" x14ac:dyDescent="0.25">
      <c r="B4369" s="290"/>
      <c r="C4369" s="290"/>
      <c r="D4369" s="290"/>
      <c r="E4369" s="290"/>
    </row>
    <row r="4370" spans="2:5" x14ac:dyDescent="0.25">
      <c r="B4370" s="290"/>
      <c r="C4370" s="290"/>
      <c r="D4370" s="290"/>
      <c r="E4370" s="290"/>
    </row>
    <row r="4371" spans="2:5" x14ac:dyDescent="0.25">
      <c r="B4371" s="290"/>
      <c r="C4371" s="290"/>
      <c r="D4371" s="290"/>
      <c r="E4371" s="290"/>
    </row>
    <row r="4372" spans="2:5" x14ac:dyDescent="0.25">
      <c r="B4372" s="290"/>
      <c r="C4372" s="290"/>
      <c r="D4372" s="290"/>
      <c r="E4372" s="290"/>
    </row>
    <row r="4373" spans="2:5" x14ac:dyDescent="0.25">
      <c r="B4373" s="290"/>
      <c r="C4373" s="290"/>
      <c r="D4373" s="290"/>
      <c r="E4373" s="290"/>
    </row>
    <row r="4374" spans="2:5" x14ac:dyDescent="0.25">
      <c r="B4374" s="290"/>
      <c r="C4374" s="290"/>
      <c r="D4374" s="290"/>
      <c r="E4374" s="290"/>
    </row>
    <row r="4375" spans="2:5" x14ac:dyDescent="0.25">
      <c r="B4375" s="290"/>
      <c r="C4375" s="290"/>
      <c r="D4375" s="290"/>
      <c r="E4375" s="290"/>
    </row>
    <row r="4376" spans="2:5" x14ac:dyDescent="0.25">
      <c r="B4376" s="290"/>
      <c r="C4376" s="290"/>
      <c r="D4376" s="290"/>
      <c r="E4376" s="290"/>
    </row>
    <row r="4377" spans="2:5" x14ac:dyDescent="0.25">
      <c r="B4377" s="290"/>
      <c r="C4377" s="290"/>
      <c r="D4377" s="290"/>
      <c r="E4377" s="290"/>
    </row>
    <row r="4378" spans="2:5" x14ac:dyDescent="0.25">
      <c r="B4378" s="290"/>
      <c r="C4378" s="290"/>
      <c r="D4378" s="290"/>
      <c r="E4378" s="290"/>
    </row>
    <row r="4379" spans="2:5" x14ac:dyDescent="0.25">
      <c r="B4379" s="290"/>
      <c r="C4379" s="290"/>
      <c r="D4379" s="290"/>
      <c r="E4379" s="290"/>
    </row>
    <row r="4380" spans="2:5" x14ac:dyDescent="0.25">
      <c r="B4380" s="290"/>
      <c r="C4380" s="290"/>
      <c r="D4380" s="290"/>
      <c r="E4380" s="290"/>
    </row>
    <row r="4381" spans="2:5" x14ac:dyDescent="0.25">
      <c r="B4381" s="290"/>
      <c r="C4381" s="290"/>
      <c r="D4381" s="290"/>
      <c r="E4381" s="290"/>
    </row>
    <row r="4382" spans="2:5" x14ac:dyDescent="0.25">
      <c r="B4382" s="290"/>
      <c r="C4382" s="290"/>
      <c r="D4382" s="290"/>
      <c r="E4382" s="290"/>
    </row>
    <row r="4383" spans="2:5" x14ac:dyDescent="0.25">
      <c r="B4383" s="290"/>
      <c r="C4383" s="290"/>
      <c r="D4383" s="290"/>
      <c r="E4383" s="290"/>
    </row>
    <row r="4384" spans="2:5" x14ac:dyDescent="0.25">
      <c r="B4384" s="290"/>
      <c r="C4384" s="290"/>
      <c r="D4384" s="290"/>
      <c r="E4384" s="290"/>
    </row>
    <row r="4385" spans="2:5" x14ac:dyDescent="0.25">
      <c r="B4385" s="290"/>
      <c r="C4385" s="290"/>
      <c r="D4385" s="290"/>
      <c r="E4385" s="290"/>
    </row>
    <row r="4386" spans="2:5" x14ac:dyDescent="0.25">
      <c r="B4386" s="290"/>
      <c r="C4386" s="290"/>
      <c r="D4386" s="290"/>
      <c r="E4386" s="290"/>
    </row>
    <row r="4387" spans="2:5" x14ac:dyDescent="0.25">
      <c r="B4387" s="290"/>
      <c r="C4387" s="290"/>
      <c r="D4387" s="290"/>
      <c r="E4387" s="290"/>
    </row>
    <row r="4388" spans="2:5" x14ac:dyDescent="0.25">
      <c r="B4388" s="290"/>
      <c r="C4388" s="290"/>
      <c r="D4388" s="290"/>
      <c r="E4388" s="290"/>
    </row>
    <row r="4389" spans="2:5" x14ac:dyDescent="0.25">
      <c r="B4389" s="290"/>
      <c r="C4389" s="290"/>
      <c r="D4389" s="290"/>
      <c r="E4389" s="290"/>
    </row>
    <row r="4390" spans="2:5" x14ac:dyDescent="0.25">
      <c r="B4390" s="290"/>
      <c r="C4390" s="290"/>
      <c r="D4390" s="290"/>
      <c r="E4390" s="290"/>
    </row>
    <row r="4391" spans="2:5" x14ac:dyDescent="0.25">
      <c r="B4391" s="290"/>
      <c r="C4391" s="290"/>
      <c r="D4391" s="290"/>
      <c r="E4391" s="290"/>
    </row>
    <row r="4392" spans="2:5" x14ac:dyDescent="0.25">
      <c r="B4392" s="290"/>
      <c r="C4392" s="290"/>
      <c r="D4392" s="290"/>
      <c r="E4392" s="290"/>
    </row>
    <row r="4393" spans="2:5" x14ac:dyDescent="0.25">
      <c r="B4393" s="290"/>
      <c r="C4393" s="290"/>
      <c r="D4393" s="290"/>
      <c r="E4393" s="290"/>
    </row>
    <row r="4394" spans="2:5" x14ac:dyDescent="0.25">
      <c r="B4394" s="290"/>
      <c r="C4394" s="290"/>
      <c r="D4394" s="290"/>
      <c r="E4394" s="290"/>
    </row>
    <row r="4395" spans="2:5" x14ac:dyDescent="0.25">
      <c r="B4395" s="290"/>
      <c r="C4395" s="290"/>
      <c r="D4395" s="290"/>
      <c r="E4395" s="290"/>
    </row>
    <row r="4396" spans="2:5" x14ac:dyDescent="0.25">
      <c r="B4396" s="290"/>
      <c r="C4396" s="290"/>
      <c r="D4396" s="290"/>
      <c r="E4396" s="290"/>
    </row>
    <row r="4397" spans="2:5" x14ac:dyDescent="0.25">
      <c r="B4397" s="290"/>
      <c r="C4397" s="290"/>
      <c r="D4397" s="290"/>
      <c r="E4397" s="290"/>
    </row>
    <row r="4398" spans="2:5" x14ac:dyDescent="0.25">
      <c r="B4398" s="290"/>
      <c r="C4398" s="290"/>
      <c r="D4398" s="290"/>
      <c r="E4398" s="290"/>
    </row>
    <row r="4399" spans="2:5" x14ac:dyDescent="0.25">
      <c r="B4399" s="290"/>
      <c r="C4399" s="290"/>
      <c r="D4399" s="290"/>
      <c r="E4399" s="290"/>
    </row>
    <row r="4400" spans="2:5" x14ac:dyDescent="0.25">
      <c r="B4400" s="290"/>
      <c r="C4400" s="290"/>
      <c r="D4400" s="290"/>
      <c r="E4400" s="290"/>
    </row>
    <row r="4401" spans="2:5" x14ac:dyDescent="0.25">
      <c r="B4401" s="290"/>
      <c r="C4401" s="290"/>
      <c r="D4401" s="290"/>
      <c r="E4401" s="290"/>
    </row>
    <row r="4402" spans="2:5" x14ac:dyDescent="0.25">
      <c r="B4402" s="290"/>
      <c r="C4402" s="290"/>
      <c r="D4402" s="290"/>
      <c r="E4402" s="290"/>
    </row>
    <row r="4403" spans="2:5" x14ac:dyDescent="0.25">
      <c r="B4403" s="290"/>
      <c r="C4403" s="290"/>
      <c r="D4403" s="290"/>
      <c r="E4403" s="290"/>
    </row>
    <row r="4404" spans="2:5" x14ac:dyDescent="0.25">
      <c r="B4404" s="290"/>
      <c r="C4404" s="290"/>
      <c r="D4404" s="290"/>
      <c r="E4404" s="290"/>
    </row>
    <row r="4405" spans="2:5" x14ac:dyDescent="0.25">
      <c r="B4405" s="290"/>
      <c r="C4405" s="290"/>
      <c r="D4405" s="290"/>
      <c r="E4405" s="290"/>
    </row>
    <row r="4406" spans="2:5" x14ac:dyDescent="0.25">
      <c r="B4406" s="290"/>
      <c r="C4406" s="290"/>
      <c r="D4406" s="290"/>
      <c r="E4406" s="290"/>
    </row>
    <row r="4407" spans="2:5" x14ac:dyDescent="0.25">
      <c r="B4407" s="290"/>
      <c r="C4407" s="290"/>
      <c r="D4407" s="290"/>
      <c r="E4407" s="290"/>
    </row>
    <row r="4408" spans="2:5" x14ac:dyDescent="0.25">
      <c r="B4408" s="290"/>
      <c r="C4408" s="290"/>
      <c r="D4408" s="290"/>
      <c r="E4408" s="290"/>
    </row>
    <row r="4409" spans="2:5" x14ac:dyDescent="0.25">
      <c r="B4409" s="290"/>
      <c r="C4409" s="290"/>
      <c r="D4409" s="290"/>
      <c r="E4409" s="290"/>
    </row>
    <row r="4410" spans="2:5" x14ac:dyDescent="0.25">
      <c r="B4410" s="290"/>
      <c r="C4410" s="290"/>
      <c r="D4410" s="290"/>
      <c r="E4410" s="290"/>
    </row>
    <row r="4411" spans="2:5" x14ac:dyDescent="0.25">
      <c r="B4411" s="290"/>
      <c r="C4411" s="290"/>
      <c r="D4411" s="290"/>
      <c r="E4411" s="290"/>
    </row>
    <row r="4412" spans="2:5" x14ac:dyDescent="0.25">
      <c r="B4412" s="290"/>
      <c r="C4412" s="290"/>
      <c r="D4412" s="290"/>
      <c r="E4412" s="290"/>
    </row>
    <row r="4413" spans="2:5" x14ac:dyDescent="0.25">
      <c r="B4413" s="290"/>
      <c r="C4413" s="290"/>
      <c r="D4413" s="290"/>
      <c r="E4413" s="290"/>
    </row>
    <row r="4414" spans="2:5" x14ac:dyDescent="0.25">
      <c r="B4414" s="290"/>
      <c r="C4414" s="290"/>
      <c r="D4414" s="290"/>
      <c r="E4414" s="290"/>
    </row>
    <row r="4415" spans="2:5" x14ac:dyDescent="0.25">
      <c r="B4415" s="290"/>
      <c r="C4415" s="290"/>
      <c r="D4415" s="290"/>
      <c r="E4415" s="290"/>
    </row>
    <row r="4416" spans="2:5" x14ac:dyDescent="0.25">
      <c r="B4416" s="290"/>
      <c r="C4416" s="290"/>
      <c r="D4416" s="290"/>
      <c r="E4416" s="290"/>
    </row>
    <row r="4417" spans="2:5" x14ac:dyDescent="0.25">
      <c r="B4417" s="290"/>
      <c r="C4417" s="290"/>
      <c r="D4417" s="290"/>
      <c r="E4417" s="290"/>
    </row>
    <row r="4418" spans="2:5" x14ac:dyDescent="0.25">
      <c r="B4418" s="290"/>
      <c r="C4418" s="290"/>
      <c r="D4418" s="290"/>
      <c r="E4418" s="290"/>
    </row>
    <row r="4419" spans="2:5" x14ac:dyDescent="0.25">
      <c r="B4419" s="290"/>
      <c r="C4419" s="290"/>
      <c r="D4419" s="290"/>
      <c r="E4419" s="290"/>
    </row>
    <row r="4420" spans="2:5" x14ac:dyDescent="0.25">
      <c r="B4420" s="290"/>
      <c r="C4420" s="290"/>
      <c r="D4420" s="290"/>
      <c r="E4420" s="290"/>
    </row>
    <row r="4421" spans="2:5" x14ac:dyDescent="0.25">
      <c r="B4421" s="290"/>
      <c r="C4421" s="290"/>
      <c r="D4421" s="290"/>
      <c r="E4421" s="290"/>
    </row>
    <row r="4422" spans="2:5" x14ac:dyDescent="0.25">
      <c r="B4422" s="290"/>
      <c r="C4422" s="290"/>
      <c r="D4422" s="290"/>
      <c r="E4422" s="290"/>
    </row>
    <row r="4423" spans="2:5" x14ac:dyDescent="0.25">
      <c r="B4423" s="290"/>
      <c r="C4423" s="290"/>
      <c r="D4423" s="290"/>
      <c r="E4423" s="290"/>
    </row>
    <row r="4424" spans="2:5" x14ac:dyDescent="0.25">
      <c r="B4424" s="290"/>
      <c r="C4424" s="290"/>
      <c r="D4424" s="290"/>
      <c r="E4424" s="290"/>
    </row>
    <row r="4425" spans="2:5" x14ac:dyDescent="0.25">
      <c r="B4425" s="290"/>
      <c r="C4425" s="290"/>
      <c r="D4425" s="290"/>
      <c r="E4425" s="290"/>
    </row>
    <row r="4426" spans="2:5" x14ac:dyDescent="0.25">
      <c r="B4426" s="290"/>
      <c r="C4426" s="290"/>
      <c r="D4426" s="290"/>
      <c r="E4426" s="290"/>
    </row>
    <row r="4427" spans="2:5" x14ac:dyDescent="0.25">
      <c r="B4427" s="290"/>
      <c r="C4427" s="290"/>
      <c r="D4427" s="290"/>
      <c r="E4427" s="290"/>
    </row>
    <row r="4428" spans="2:5" x14ac:dyDescent="0.25">
      <c r="B4428" s="290"/>
      <c r="C4428" s="290"/>
      <c r="D4428" s="290"/>
      <c r="E4428" s="290"/>
    </row>
    <row r="4429" spans="2:5" x14ac:dyDescent="0.25">
      <c r="B4429" s="290"/>
      <c r="C4429" s="290"/>
      <c r="D4429" s="290"/>
      <c r="E4429" s="290"/>
    </row>
    <row r="4430" spans="2:5" x14ac:dyDescent="0.25">
      <c r="B4430" s="290"/>
      <c r="C4430" s="290"/>
      <c r="D4430" s="290"/>
      <c r="E4430" s="290"/>
    </row>
    <row r="4431" spans="2:5" x14ac:dyDescent="0.25">
      <c r="B4431" s="290"/>
      <c r="C4431" s="290"/>
      <c r="D4431" s="290"/>
      <c r="E4431" s="290"/>
    </row>
    <row r="4432" spans="2:5" x14ac:dyDescent="0.25">
      <c r="B4432" s="290"/>
      <c r="C4432" s="290"/>
      <c r="D4432" s="290"/>
      <c r="E4432" s="290"/>
    </row>
    <row r="4433" spans="2:5" x14ac:dyDescent="0.25">
      <c r="B4433" s="290"/>
      <c r="C4433" s="290"/>
      <c r="D4433" s="290"/>
      <c r="E4433" s="290"/>
    </row>
    <row r="4434" spans="2:5" x14ac:dyDescent="0.25">
      <c r="B4434" s="290"/>
      <c r="C4434" s="290"/>
      <c r="D4434" s="290"/>
      <c r="E4434" s="290"/>
    </row>
    <row r="4435" spans="2:5" x14ac:dyDescent="0.25">
      <c r="B4435" s="290"/>
      <c r="C4435" s="290"/>
      <c r="D4435" s="290"/>
      <c r="E4435" s="290"/>
    </row>
    <row r="4436" spans="2:5" x14ac:dyDescent="0.25">
      <c r="B4436" s="290"/>
      <c r="C4436" s="290"/>
      <c r="D4436" s="290"/>
      <c r="E4436" s="290"/>
    </row>
    <row r="4437" spans="2:5" x14ac:dyDescent="0.25">
      <c r="B4437" s="290"/>
      <c r="C4437" s="290"/>
      <c r="D4437" s="290"/>
      <c r="E4437" s="290"/>
    </row>
    <row r="4438" spans="2:5" x14ac:dyDescent="0.25">
      <c r="B4438" s="290"/>
      <c r="C4438" s="290"/>
      <c r="D4438" s="290"/>
      <c r="E4438" s="290"/>
    </row>
    <row r="4439" spans="2:5" x14ac:dyDescent="0.25">
      <c r="B4439" s="290"/>
      <c r="C4439" s="290"/>
      <c r="D4439" s="290"/>
      <c r="E4439" s="290"/>
    </row>
    <row r="4440" spans="2:5" x14ac:dyDescent="0.25">
      <c r="B4440" s="290"/>
      <c r="C4440" s="290"/>
      <c r="D4440" s="290"/>
      <c r="E4440" s="290"/>
    </row>
    <row r="4441" spans="2:5" x14ac:dyDescent="0.25">
      <c r="B4441" s="290"/>
      <c r="C4441" s="290"/>
      <c r="D4441" s="290"/>
      <c r="E4441" s="290"/>
    </row>
    <row r="4442" spans="2:5" x14ac:dyDescent="0.25">
      <c r="B4442" s="290"/>
      <c r="C4442" s="290"/>
      <c r="D4442" s="290"/>
      <c r="E4442" s="290"/>
    </row>
    <row r="4443" spans="2:5" x14ac:dyDescent="0.25">
      <c r="B4443" s="290"/>
      <c r="C4443" s="290"/>
      <c r="D4443" s="290"/>
      <c r="E4443" s="290"/>
    </row>
    <row r="4444" spans="2:5" x14ac:dyDescent="0.25">
      <c r="B4444" s="290"/>
      <c r="C4444" s="290"/>
      <c r="D4444" s="290"/>
      <c r="E4444" s="290"/>
    </row>
    <row r="4445" spans="2:5" x14ac:dyDescent="0.25">
      <c r="B4445" s="290"/>
      <c r="C4445" s="290"/>
      <c r="D4445" s="290"/>
      <c r="E4445" s="290"/>
    </row>
    <row r="4446" spans="2:5" x14ac:dyDescent="0.25">
      <c r="B4446" s="290"/>
      <c r="C4446" s="290"/>
      <c r="D4446" s="290"/>
      <c r="E4446" s="290"/>
    </row>
    <row r="4447" spans="2:5" x14ac:dyDescent="0.25">
      <c r="B4447" s="290"/>
      <c r="C4447" s="290"/>
      <c r="D4447" s="290"/>
      <c r="E4447" s="290"/>
    </row>
    <row r="4448" spans="2:5" x14ac:dyDescent="0.25">
      <c r="B4448" s="290"/>
      <c r="C4448" s="290"/>
      <c r="D4448" s="290"/>
      <c r="E4448" s="290"/>
    </row>
    <row r="4449" spans="2:5" x14ac:dyDescent="0.25">
      <c r="B4449" s="290"/>
      <c r="C4449" s="290"/>
      <c r="D4449" s="290"/>
      <c r="E4449" s="290"/>
    </row>
    <row r="4450" spans="2:5" x14ac:dyDescent="0.25">
      <c r="B4450" s="290"/>
      <c r="C4450" s="290"/>
      <c r="D4450" s="290"/>
      <c r="E4450" s="290"/>
    </row>
    <row r="4451" spans="2:5" x14ac:dyDescent="0.25">
      <c r="B4451" s="290"/>
      <c r="C4451" s="290"/>
      <c r="D4451" s="290"/>
      <c r="E4451" s="290"/>
    </row>
    <row r="4452" spans="2:5" x14ac:dyDescent="0.25">
      <c r="B4452" s="290"/>
      <c r="C4452" s="290"/>
      <c r="D4452" s="290"/>
      <c r="E4452" s="290"/>
    </row>
    <row r="4453" spans="2:5" x14ac:dyDescent="0.25">
      <c r="B4453" s="290"/>
      <c r="C4453" s="290"/>
      <c r="D4453" s="290"/>
      <c r="E4453" s="290"/>
    </row>
    <row r="4454" spans="2:5" x14ac:dyDescent="0.25">
      <c r="B4454" s="290"/>
      <c r="C4454" s="290"/>
      <c r="D4454" s="290"/>
      <c r="E4454" s="290"/>
    </row>
    <row r="4455" spans="2:5" x14ac:dyDescent="0.25">
      <c r="B4455" s="290"/>
      <c r="C4455" s="290"/>
      <c r="D4455" s="290"/>
      <c r="E4455" s="290"/>
    </row>
    <row r="4456" spans="2:5" x14ac:dyDescent="0.25">
      <c r="B4456" s="290"/>
      <c r="C4456" s="290"/>
      <c r="D4456" s="290"/>
      <c r="E4456" s="290"/>
    </row>
    <row r="4457" spans="2:5" x14ac:dyDescent="0.25">
      <c r="B4457" s="290"/>
      <c r="C4457" s="290"/>
      <c r="D4457" s="290"/>
      <c r="E4457" s="290"/>
    </row>
    <row r="4458" spans="2:5" x14ac:dyDescent="0.25">
      <c r="B4458" s="290"/>
      <c r="C4458" s="290"/>
      <c r="D4458" s="290"/>
      <c r="E4458" s="290"/>
    </row>
    <row r="4459" spans="2:5" x14ac:dyDescent="0.25">
      <c r="B4459" s="290"/>
      <c r="C4459" s="290"/>
      <c r="D4459" s="290"/>
      <c r="E4459" s="290"/>
    </row>
    <row r="4460" spans="2:5" x14ac:dyDescent="0.25">
      <c r="B4460" s="290"/>
      <c r="C4460" s="290"/>
      <c r="D4460" s="290"/>
      <c r="E4460" s="290"/>
    </row>
    <row r="4461" spans="2:5" x14ac:dyDescent="0.25">
      <c r="B4461" s="290"/>
      <c r="C4461" s="290"/>
      <c r="D4461" s="290"/>
      <c r="E4461" s="290"/>
    </row>
    <row r="4462" spans="2:5" x14ac:dyDescent="0.25">
      <c r="B4462" s="290"/>
      <c r="C4462" s="290"/>
      <c r="D4462" s="290"/>
      <c r="E4462" s="290"/>
    </row>
    <row r="4463" spans="2:5" x14ac:dyDescent="0.25">
      <c r="B4463" s="290"/>
      <c r="C4463" s="290"/>
      <c r="D4463" s="290"/>
      <c r="E4463" s="290"/>
    </row>
    <row r="4464" spans="2:5" x14ac:dyDescent="0.25">
      <c r="B4464" s="290"/>
      <c r="C4464" s="290"/>
      <c r="D4464" s="290"/>
      <c r="E4464" s="290"/>
    </row>
    <row r="4465" spans="2:5" x14ac:dyDescent="0.25">
      <c r="B4465" s="290"/>
      <c r="C4465" s="290"/>
      <c r="D4465" s="290"/>
      <c r="E4465" s="290"/>
    </row>
    <row r="4466" spans="2:5" x14ac:dyDescent="0.25">
      <c r="B4466" s="290"/>
      <c r="C4466" s="290"/>
      <c r="D4466" s="290"/>
      <c r="E4466" s="290"/>
    </row>
    <row r="4467" spans="2:5" x14ac:dyDescent="0.25">
      <c r="B4467" s="290"/>
      <c r="C4467" s="290"/>
      <c r="D4467" s="290"/>
      <c r="E4467" s="290"/>
    </row>
    <row r="4468" spans="2:5" x14ac:dyDescent="0.25">
      <c r="B4468" s="290"/>
      <c r="C4468" s="290"/>
      <c r="D4468" s="290"/>
      <c r="E4468" s="290"/>
    </row>
    <row r="4469" spans="2:5" x14ac:dyDescent="0.25">
      <c r="B4469" s="290"/>
      <c r="C4469" s="290"/>
      <c r="D4469" s="290"/>
      <c r="E4469" s="290"/>
    </row>
    <row r="4470" spans="2:5" x14ac:dyDescent="0.25">
      <c r="B4470" s="290"/>
      <c r="C4470" s="290"/>
      <c r="D4470" s="290"/>
      <c r="E4470" s="290"/>
    </row>
    <row r="4471" spans="2:5" x14ac:dyDescent="0.25">
      <c r="B4471" s="290"/>
      <c r="C4471" s="290"/>
      <c r="D4471" s="290"/>
      <c r="E4471" s="290"/>
    </row>
    <row r="4472" spans="2:5" x14ac:dyDescent="0.25">
      <c r="B4472" s="290"/>
      <c r="C4472" s="290"/>
      <c r="D4472" s="290"/>
      <c r="E4472" s="290"/>
    </row>
    <row r="4473" spans="2:5" x14ac:dyDescent="0.25">
      <c r="B4473" s="290"/>
      <c r="C4473" s="290"/>
      <c r="D4473" s="290"/>
      <c r="E4473" s="290"/>
    </row>
    <row r="4474" spans="2:5" x14ac:dyDescent="0.25">
      <c r="B4474" s="290"/>
      <c r="C4474" s="290"/>
      <c r="D4474" s="290"/>
      <c r="E4474" s="290"/>
    </row>
    <row r="4475" spans="2:5" x14ac:dyDescent="0.25">
      <c r="B4475" s="290"/>
      <c r="C4475" s="290"/>
      <c r="D4475" s="290"/>
      <c r="E4475" s="290"/>
    </row>
    <row r="4476" spans="2:5" x14ac:dyDescent="0.25">
      <c r="B4476" s="290"/>
      <c r="C4476" s="290"/>
      <c r="D4476" s="290"/>
      <c r="E4476" s="290"/>
    </row>
    <row r="4477" spans="2:5" x14ac:dyDescent="0.25">
      <c r="B4477" s="290"/>
      <c r="C4477" s="290"/>
      <c r="D4477" s="290"/>
      <c r="E4477" s="290"/>
    </row>
    <row r="4478" spans="2:5" x14ac:dyDescent="0.25">
      <c r="B4478" s="290"/>
      <c r="C4478" s="290"/>
      <c r="D4478" s="290"/>
      <c r="E4478" s="290"/>
    </row>
    <row r="4479" spans="2:5" x14ac:dyDescent="0.25">
      <c r="B4479" s="290"/>
      <c r="C4479" s="290"/>
      <c r="D4479" s="290"/>
      <c r="E4479" s="290"/>
    </row>
    <row r="4480" spans="2:5" x14ac:dyDescent="0.25">
      <c r="B4480" s="290"/>
      <c r="C4480" s="290"/>
      <c r="D4480" s="290"/>
      <c r="E4480" s="290"/>
    </row>
    <row r="4481" spans="2:5" x14ac:dyDescent="0.25">
      <c r="B4481" s="290"/>
      <c r="C4481" s="290"/>
      <c r="D4481" s="290"/>
      <c r="E4481" s="290"/>
    </row>
    <row r="4482" spans="2:5" x14ac:dyDescent="0.25">
      <c r="B4482" s="290"/>
      <c r="C4482" s="290"/>
      <c r="D4482" s="290"/>
      <c r="E4482" s="290"/>
    </row>
    <row r="4483" spans="2:5" x14ac:dyDescent="0.25">
      <c r="B4483" s="290"/>
      <c r="C4483" s="290"/>
      <c r="D4483" s="290"/>
      <c r="E4483" s="290"/>
    </row>
    <row r="4484" spans="2:5" x14ac:dyDescent="0.25">
      <c r="B4484" s="290"/>
      <c r="C4484" s="290"/>
      <c r="D4484" s="290"/>
      <c r="E4484" s="290"/>
    </row>
    <row r="4485" spans="2:5" x14ac:dyDescent="0.25">
      <c r="B4485" s="290"/>
      <c r="C4485" s="290"/>
      <c r="D4485" s="290"/>
      <c r="E4485" s="290"/>
    </row>
    <row r="4486" spans="2:5" x14ac:dyDescent="0.25">
      <c r="B4486" s="290"/>
      <c r="C4486" s="290"/>
      <c r="D4486" s="290"/>
      <c r="E4486" s="290"/>
    </row>
    <row r="4487" spans="2:5" x14ac:dyDescent="0.25">
      <c r="B4487" s="290"/>
      <c r="C4487" s="290"/>
      <c r="D4487" s="290"/>
      <c r="E4487" s="290"/>
    </row>
    <row r="4488" spans="2:5" x14ac:dyDescent="0.25">
      <c r="B4488" s="290"/>
      <c r="C4488" s="290"/>
      <c r="D4488" s="290"/>
      <c r="E4488" s="290"/>
    </row>
    <row r="4489" spans="2:5" x14ac:dyDescent="0.25">
      <c r="B4489" s="290"/>
      <c r="C4489" s="290"/>
      <c r="D4489" s="290"/>
      <c r="E4489" s="290"/>
    </row>
    <row r="4490" spans="2:5" x14ac:dyDescent="0.25">
      <c r="B4490" s="290"/>
      <c r="C4490" s="290"/>
      <c r="D4490" s="290"/>
      <c r="E4490" s="290"/>
    </row>
    <row r="4491" spans="2:5" x14ac:dyDescent="0.25">
      <c r="B4491" s="290"/>
      <c r="C4491" s="290"/>
      <c r="D4491" s="290"/>
      <c r="E4491" s="290"/>
    </row>
    <row r="4492" spans="2:5" x14ac:dyDescent="0.25">
      <c r="B4492" s="290"/>
      <c r="C4492" s="290"/>
      <c r="D4492" s="290"/>
      <c r="E4492" s="290"/>
    </row>
    <row r="4493" spans="2:5" x14ac:dyDescent="0.25">
      <c r="B4493" s="290"/>
      <c r="C4493" s="290"/>
      <c r="D4493" s="290"/>
      <c r="E4493" s="290"/>
    </row>
    <row r="4494" spans="2:5" x14ac:dyDescent="0.25">
      <c r="B4494" s="290"/>
      <c r="C4494" s="290"/>
      <c r="D4494" s="290"/>
      <c r="E4494" s="290"/>
    </row>
    <row r="4495" spans="2:5" x14ac:dyDescent="0.25">
      <c r="B4495" s="290"/>
      <c r="C4495" s="290"/>
      <c r="D4495" s="290"/>
      <c r="E4495" s="290"/>
    </row>
    <row r="4496" spans="2:5" x14ac:dyDescent="0.25">
      <c r="B4496" s="290"/>
      <c r="C4496" s="290"/>
      <c r="D4496" s="290"/>
      <c r="E4496" s="290"/>
    </row>
    <row r="4497" spans="2:5" x14ac:dyDescent="0.25">
      <c r="B4497" s="290"/>
      <c r="C4497" s="290"/>
      <c r="D4497" s="290"/>
      <c r="E4497" s="290"/>
    </row>
    <row r="4498" spans="2:5" x14ac:dyDescent="0.25">
      <c r="B4498" s="290"/>
      <c r="C4498" s="290"/>
      <c r="D4498" s="290"/>
      <c r="E4498" s="290"/>
    </row>
    <row r="4499" spans="2:5" x14ac:dyDescent="0.25">
      <c r="B4499" s="290"/>
      <c r="C4499" s="290"/>
      <c r="D4499" s="290"/>
      <c r="E4499" s="290"/>
    </row>
    <row r="4500" spans="2:5" x14ac:dyDescent="0.25">
      <c r="B4500" s="290"/>
      <c r="C4500" s="290"/>
      <c r="D4500" s="290"/>
      <c r="E4500" s="290"/>
    </row>
    <row r="4501" spans="2:5" x14ac:dyDescent="0.25">
      <c r="B4501" s="290"/>
      <c r="C4501" s="290"/>
      <c r="D4501" s="290"/>
      <c r="E4501" s="290"/>
    </row>
    <row r="4502" spans="2:5" x14ac:dyDescent="0.25">
      <c r="B4502" s="290"/>
      <c r="C4502" s="290"/>
      <c r="D4502" s="290"/>
      <c r="E4502" s="290"/>
    </row>
    <row r="4503" spans="2:5" x14ac:dyDescent="0.25">
      <c r="B4503" s="290"/>
      <c r="C4503" s="290"/>
      <c r="D4503" s="290"/>
      <c r="E4503" s="290"/>
    </row>
    <row r="4504" spans="2:5" x14ac:dyDescent="0.25">
      <c r="B4504" s="290"/>
      <c r="C4504" s="290"/>
      <c r="D4504" s="290"/>
      <c r="E4504" s="290"/>
    </row>
    <row r="4505" spans="2:5" x14ac:dyDescent="0.25">
      <c r="B4505" s="290"/>
      <c r="C4505" s="290"/>
      <c r="D4505" s="290"/>
      <c r="E4505" s="290"/>
    </row>
    <row r="4506" spans="2:5" x14ac:dyDescent="0.25">
      <c r="B4506" s="290"/>
      <c r="C4506" s="290"/>
      <c r="D4506" s="290"/>
      <c r="E4506" s="290"/>
    </row>
    <row r="4507" spans="2:5" x14ac:dyDescent="0.25">
      <c r="B4507" s="290"/>
      <c r="C4507" s="290"/>
      <c r="D4507" s="290"/>
      <c r="E4507" s="290"/>
    </row>
    <row r="4508" spans="2:5" x14ac:dyDescent="0.25">
      <c r="B4508" s="290"/>
      <c r="C4508" s="290"/>
      <c r="D4508" s="290"/>
      <c r="E4508" s="290"/>
    </row>
    <row r="4509" spans="2:5" x14ac:dyDescent="0.25">
      <c r="B4509" s="290"/>
      <c r="C4509" s="290"/>
      <c r="D4509" s="290"/>
      <c r="E4509" s="290"/>
    </row>
    <row r="4510" spans="2:5" x14ac:dyDescent="0.25">
      <c r="B4510" s="290"/>
      <c r="C4510" s="290"/>
      <c r="D4510" s="290"/>
      <c r="E4510" s="290"/>
    </row>
    <row r="4511" spans="2:5" x14ac:dyDescent="0.25">
      <c r="B4511" s="290"/>
      <c r="C4511" s="290"/>
      <c r="D4511" s="290"/>
      <c r="E4511" s="290"/>
    </row>
    <row r="4512" spans="2:5" x14ac:dyDescent="0.25">
      <c r="B4512" s="290"/>
      <c r="C4512" s="290"/>
      <c r="D4512" s="290"/>
      <c r="E4512" s="290"/>
    </row>
    <row r="4513" spans="2:5" x14ac:dyDescent="0.25">
      <c r="B4513" s="290"/>
      <c r="C4513" s="290"/>
      <c r="D4513" s="290"/>
      <c r="E4513" s="290"/>
    </row>
    <row r="4514" spans="2:5" x14ac:dyDescent="0.25">
      <c r="B4514" s="290"/>
      <c r="C4514" s="290"/>
      <c r="D4514" s="290"/>
      <c r="E4514" s="290"/>
    </row>
    <row r="4515" spans="2:5" x14ac:dyDescent="0.25">
      <c r="B4515" s="290"/>
      <c r="C4515" s="290"/>
      <c r="D4515" s="290"/>
      <c r="E4515" s="290"/>
    </row>
    <row r="4516" spans="2:5" x14ac:dyDescent="0.25">
      <c r="B4516" s="290"/>
      <c r="C4516" s="290"/>
      <c r="D4516" s="290"/>
      <c r="E4516" s="290"/>
    </row>
    <row r="4517" spans="2:5" x14ac:dyDescent="0.25">
      <c r="B4517" s="290"/>
      <c r="C4517" s="290"/>
      <c r="D4517" s="290"/>
      <c r="E4517" s="290"/>
    </row>
    <row r="4518" spans="2:5" x14ac:dyDescent="0.25">
      <c r="B4518" s="290"/>
      <c r="C4518" s="290"/>
      <c r="D4518" s="290"/>
      <c r="E4518" s="290"/>
    </row>
    <row r="4519" spans="2:5" x14ac:dyDescent="0.25">
      <c r="B4519" s="290"/>
      <c r="C4519" s="290"/>
      <c r="D4519" s="290"/>
      <c r="E4519" s="290"/>
    </row>
    <row r="4520" spans="2:5" x14ac:dyDescent="0.25">
      <c r="B4520" s="290"/>
      <c r="C4520" s="290"/>
      <c r="D4520" s="290"/>
      <c r="E4520" s="290"/>
    </row>
    <row r="4521" spans="2:5" x14ac:dyDescent="0.25">
      <c r="B4521" s="290"/>
      <c r="C4521" s="290"/>
      <c r="D4521" s="290"/>
      <c r="E4521" s="290"/>
    </row>
    <row r="4522" spans="2:5" x14ac:dyDescent="0.25">
      <c r="B4522" s="290"/>
      <c r="C4522" s="290"/>
      <c r="D4522" s="290"/>
      <c r="E4522" s="290"/>
    </row>
    <row r="4523" spans="2:5" x14ac:dyDescent="0.25">
      <c r="B4523" s="290"/>
      <c r="C4523" s="290"/>
      <c r="D4523" s="290"/>
      <c r="E4523" s="290"/>
    </row>
    <row r="4524" spans="2:5" x14ac:dyDescent="0.25">
      <c r="B4524" s="290"/>
      <c r="C4524" s="290"/>
      <c r="D4524" s="290"/>
      <c r="E4524" s="290"/>
    </row>
    <row r="4525" spans="2:5" x14ac:dyDescent="0.25">
      <c r="B4525" s="290"/>
      <c r="C4525" s="290"/>
      <c r="D4525" s="290"/>
      <c r="E4525" s="290"/>
    </row>
    <row r="4526" spans="2:5" x14ac:dyDescent="0.25">
      <c r="B4526" s="290"/>
      <c r="C4526" s="290"/>
      <c r="D4526" s="290"/>
      <c r="E4526" s="290"/>
    </row>
    <row r="4527" spans="2:5" x14ac:dyDescent="0.25">
      <c r="B4527" s="290"/>
      <c r="C4527" s="290"/>
      <c r="D4527" s="290"/>
      <c r="E4527" s="290"/>
    </row>
    <row r="4528" spans="2:5" x14ac:dyDescent="0.25">
      <c r="B4528" s="290"/>
      <c r="C4528" s="290"/>
      <c r="D4528" s="290"/>
      <c r="E4528" s="290"/>
    </row>
    <row r="4529" spans="2:5" x14ac:dyDescent="0.25">
      <c r="B4529" s="290"/>
      <c r="C4529" s="290"/>
      <c r="D4529" s="290"/>
      <c r="E4529" s="290"/>
    </row>
    <row r="4530" spans="2:5" x14ac:dyDescent="0.25">
      <c r="B4530" s="290"/>
      <c r="C4530" s="290"/>
      <c r="D4530" s="290"/>
      <c r="E4530" s="290"/>
    </row>
    <row r="4531" spans="2:5" x14ac:dyDescent="0.25">
      <c r="B4531" s="290"/>
      <c r="C4531" s="290"/>
      <c r="D4531" s="290"/>
      <c r="E4531" s="290"/>
    </row>
    <row r="4532" spans="2:5" x14ac:dyDescent="0.25">
      <c r="B4532" s="290"/>
      <c r="C4532" s="290"/>
      <c r="D4532" s="290"/>
      <c r="E4532" s="290"/>
    </row>
    <row r="4533" spans="2:5" x14ac:dyDescent="0.25">
      <c r="B4533" s="290"/>
      <c r="C4533" s="290"/>
      <c r="D4533" s="290"/>
      <c r="E4533" s="290"/>
    </row>
    <row r="4534" spans="2:5" x14ac:dyDescent="0.25">
      <c r="B4534" s="290"/>
      <c r="C4534" s="290"/>
      <c r="D4534" s="290"/>
      <c r="E4534" s="290"/>
    </row>
    <row r="4535" spans="2:5" x14ac:dyDescent="0.25">
      <c r="B4535" s="290"/>
      <c r="C4535" s="290"/>
      <c r="D4535" s="290"/>
      <c r="E4535" s="290"/>
    </row>
    <row r="4536" spans="2:5" x14ac:dyDescent="0.25">
      <c r="B4536" s="290"/>
      <c r="C4536" s="290"/>
      <c r="D4536" s="290"/>
      <c r="E4536" s="290"/>
    </row>
    <row r="4537" spans="2:5" x14ac:dyDescent="0.25">
      <c r="B4537" s="290"/>
      <c r="C4537" s="290"/>
      <c r="D4537" s="290"/>
      <c r="E4537" s="290"/>
    </row>
    <row r="4538" spans="2:5" x14ac:dyDescent="0.25">
      <c r="B4538" s="290"/>
      <c r="C4538" s="290"/>
      <c r="D4538" s="290"/>
      <c r="E4538" s="290"/>
    </row>
    <row r="4539" spans="2:5" x14ac:dyDescent="0.25">
      <c r="B4539" s="290"/>
      <c r="C4539" s="290"/>
      <c r="D4539" s="290"/>
      <c r="E4539" s="290"/>
    </row>
    <row r="4540" spans="2:5" x14ac:dyDescent="0.25">
      <c r="B4540" s="290"/>
      <c r="C4540" s="290"/>
      <c r="D4540" s="290"/>
      <c r="E4540" s="290"/>
    </row>
    <row r="4541" spans="2:5" x14ac:dyDescent="0.25">
      <c r="B4541" s="290"/>
      <c r="C4541" s="290"/>
      <c r="D4541" s="290"/>
      <c r="E4541" s="290"/>
    </row>
    <row r="4542" spans="2:5" x14ac:dyDescent="0.25">
      <c r="B4542" s="290"/>
      <c r="C4542" s="290"/>
      <c r="D4542" s="290"/>
      <c r="E4542" s="290"/>
    </row>
    <row r="4543" spans="2:5" x14ac:dyDescent="0.25">
      <c r="B4543" s="290"/>
      <c r="C4543" s="290"/>
      <c r="D4543" s="290"/>
      <c r="E4543" s="290"/>
    </row>
    <row r="4544" spans="2:5" x14ac:dyDescent="0.25">
      <c r="B4544" s="290"/>
      <c r="C4544" s="290"/>
      <c r="D4544" s="290"/>
      <c r="E4544" s="290"/>
    </row>
    <row r="4545" spans="2:5" x14ac:dyDescent="0.25">
      <c r="B4545" s="290"/>
      <c r="C4545" s="290"/>
      <c r="D4545" s="290"/>
      <c r="E4545" s="290"/>
    </row>
    <row r="4546" spans="2:5" x14ac:dyDescent="0.25">
      <c r="B4546" s="290"/>
      <c r="C4546" s="290"/>
      <c r="D4546" s="290"/>
      <c r="E4546" s="290"/>
    </row>
    <row r="4547" spans="2:5" x14ac:dyDescent="0.25">
      <c r="B4547" s="290"/>
      <c r="C4547" s="290"/>
      <c r="D4547" s="290"/>
      <c r="E4547" s="290"/>
    </row>
    <row r="4548" spans="2:5" x14ac:dyDescent="0.25">
      <c r="B4548" s="290"/>
      <c r="C4548" s="290"/>
      <c r="D4548" s="290"/>
      <c r="E4548" s="290"/>
    </row>
    <row r="4549" spans="2:5" x14ac:dyDescent="0.25">
      <c r="B4549" s="290"/>
      <c r="C4549" s="290"/>
      <c r="D4549" s="290"/>
      <c r="E4549" s="290"/>
    </row>
    <row r="4550" spans="2:5" x14ac:dyDescent="0.25">
      <c r="B4550" s="290"/>
      <c r="C4550" s="290"/>
      <c r="D4550" s="290"/>
      <c r="E4550" s="290"/>
    </row>
    <row r="4551" spans="2:5" x14ac:dyDescent="0.25">
      <c r="B4551" s="290"/>
      <c r="C4551" s="290"/>
      <c r="D4551" s="290"/>
      <c r="E4551" s="290"/>
    </row>
    <row r="4552" spans="2:5" x14ac:dyDescent="0.25">
      <c r="B4552" s="290"/>
      <c r="C4552" s="290"/>
      <c r="D4552" s="290"/>
      <c r="E4552" s="290"/>
    </row>
    <row r="4553" spans="2:5" x14ac:dyDescent="0.25">
      <c r="B4553" s="290"/>
      <c r="C4553" s="290"/>
      <c r="D4553" s="290"/>
      <c r="E4553" s="290"/>
    </row>
    <row r="4554" spans="2:5" x14ac:dyDescent="0.25">
      <c r="B4554" s="290"/>
      <c r="C4554" s="290"/>
      <c r="D4554" s="290"/>
      <c r="E4554" s="290"/>
    </row>
    <row r="4555" spans="2:5" x14ac:dyDescent="0.25">
      <c r="B4555" s="290"/>
      <c r="C4555" s="290"/>
      <c r="D4555" s="290"/>
      <c r="E4555" s="290"/>
    </row>
    <row r="4556" spans="2:5" x14ac:dyDescent="0.25">
      <c r="B4556" s="290"/>
      <c r="C4556" s="290"/>
      <c r="D4556" s="290"/>
      <c r="E4556" s="290"/>
    </row>
    <row r="4557" spans="2:5" x14ac:dyDescent="0.25">
      <c r="B4557" s="290"/>
      <c r="C4557" s="290"/>
      <c r="D4557" s="290"/>
      <c r="E4557" s="290"/>
    </row>
    <row r="4558" spans="2:5" x14ac:dyDescent="0.25">
      <c r="B4558" s="290"/>
      <c r="C4558" s="290"/>
      <c r="D4558" s="290"/>
      <c r="E4558" s="290"/>
    </row>
    <row r="4559" spans="2:5" x14ac:dyDescent="0.25">
      <c r="B4559" s="290"/>
      <c r="C4559" s="290"/>
      <c r="D4559" s="290"/>
      <c r="E4559" s="290"/>
    </row>
    <row r="4560" spans="2:5" x14ac:dyDescent="0.25">
      <c r="B4560" s="290"/>
      <c r="C4560" s="290"/>
      <c r="D4560" s="290"/>
      <c r="E4560" s="290"/>
    </row>
    <row r="4561" spans="2:5" x14ac:dyDescent="0.25">
      <c r="B4561" s="290"/>
      <c r="C4561" s="290"/>
      <c r="D4561" s="290"/>
      <c r="E4561" s="290"/>
    </row>
    <row r="4562" spans="2:5" x14ac:dyDescent="0.25">
      <c r="B4562" s="290"/>
      <c r="C4562" s="290"/>
      <c r="D4562" s="290"/>
      <c r="E4562" s="290"/>
    </row>
    <row r="4563" spans="2:5" x14ac:dyDescent="0.25">
      <c r="B4563" s="290"/>
      <c r="C4563" s="290"/>
      <c r="D4563" s="290"/>
      <c r="E4563" s="290"/>
    </row>
    <row r="4564" spans="2:5" x14ac:dyDescent="0.25">
      <c r="B4564" s="290"/>
      <c r="C4564" s="290"/>
      <c r="D4564" s="290"/>
      <c r="E4564" s="290"/>
    </row>
    <row r="4565" spans="2:5" x14ac:dyDescent="0.25">
      <c r="B4565" s="290"/>
      <c r="C4565" s="290"/>
      <c r="D4565" s="290"/>
      <c r="E4565" s="290"/>
    </row>
    <row r="4566" spans="2:5" x14ac:dyDescent="0.25">
      <c r="B4566" s="290"/>
      <c r="C4566" s="290"/>
      <c r="D4566" s="290"/>
      <c r="E4566" s="290"/>
    </row>
    <row r="4567" spans="2:5" x14ac:dyDescent="0.25">
      <c r="B4567" s="290"/>
      <c r="C4567" s="290"/>
      <c r="D4567" s="290"/>
      <c r="E4567" s="290"/>
    </row>
    <row r="4568" spans="2:5" x14ac:dyDescent="0.25">
      <c r="B4568" s="290"/>
      <c r="C4568" s="290"/>
      <c r="D4568" s="290"/>
      <c r="E4568" s="290"/>
    </row>
    <row r="4569" spans="2:5" x14ac:dyDescent="0.25">
      <c r="B4569" s="290"/>
      <c r="C4569" s="290"/>
      <c r="D4569" s="290"/>
      <c r="E4569" s="290"/>
    </row>
    <row r="4570" spans="2:5" x14ac:dyDescent="0.25">
      <c r="B4570" s="290"/>
      <c r="C4570" s="290"/>
      <c r="D4570" s="290"/>
      <c r="E4570" s="290"/>
    </row>
    <row r="4571" spans="2:5" x14ac:dyDescent="0.25">
      <c r="B4571" s="290"/>
      <c r="C4571" s="290"/>
      <c r="D4571" s="290"/>
      <c r="E4571" s="290"/>
    </row>
    <row r="4572" spans="2:5" x14ac:dyDescent="0.25">
      <c r="B4572" s="290"/>
      <c r="C4572" s="290"/>
      <c r="D4572" s="290"/>
      <c r="E4572" s="290"/>
    </row>
    <row r="4573" spans="2:5" x14ac:dyDescent="0.25">
      <c r="B4573" s="290"/>
      <c r="C4573" s="290"/>
      <c r="D4573" s="290"/>
      <c r="E4573" s="290"/>
    </row>
    <row r="4574" spans="2:5" x14ac:dyDescent="0.25">
      <c r="B4574" s="290"/>
      <c r="C4574" s="290"/>
      <c r="D4574" s="290"/>
      <c r="E4574" s="290"/>
    </row>
    <row r="4575" spans="2:5" x14ac:dyDescent="0.25">
      <c r="B4575" s="290"/>
      <c r="C4575" s="290"/>
      <c r="D4575" s="290"/>
      <c r="E4575" s="290"/>
    </row>
    <row r="4576" spans="2:5" x14ac:dyDescent="0.25">
      <c r="B4576" s="290"/>
      <c r="C4576" s="290"/>
      <c r="D4576" s="290"/>
      <c r="E4576" s="290"/>
    </row>
    <row r="4577" spans="2:5" x14ac:dyDescent="0.25">
      <c r="B4577" s="290"/>
      <c r="C4577" s="290"/>
      <c r="D4577" s="290"/>
      <c r="E4577" s="290"/>
    </row>
    <row r="4578" spans="2:5" x14ac:dyDescent="0.25">
      <c r="B4578" s="290"/>
      <c r="C4578" s="290"/>
      <c r="D4578" s="290"/>
      <c r="E4578" s="290"/>
    </row>
    <row r="4579" spans="2:5" x14ac:dyDescent="0.25">
      <c r="B4579" s="290"/>
      <c r="C4579" s="290"/>
      <c r="D4579" s="290"/>
      <c r="E4579" s="290"/>
    </row>
    <row r="4580" spans="2:5" x14ac:dyDescent="0.25">
      <c r="B4580" s="290"/>
      <c r="C4580" s="290"/>
      <c r="D4580" s="290"/>
      <c r="E4580" s="290"/>
    </row>
    <row r="4581" spans="2:5" x14ac:dyDescent="0.25">
      <c r="B4581" s="290"/>
      <c r="C4581" s="290"/>
      <c r="D4581" s="290"/>
      <c r="E4581" s="290"/>
    </row>
    <row r="4582" spans="2:5" x14ac:dyDescent="0.25">
      <c r="B4582" s="290"/>
      <c r="C4582" s="290"/>
      <c r="D4582" s="290"/>
      <c r="E4582" s="290"/>
    </row>
    <row r="4583" spans="2:5" x14ac:dyDescent="0.25">
      <c r="B4583" s="290"/>
      <c r="C4583" s="290"/>
      <c r="D4583" s="290"/>
      <c r="E4583" s="290"/>
    </row>
    <row r="4584" spans="2:5" x14ac:dyDescent="0.25">
      <c r="B4584" s="290"/>
      <c r="C4584" s="290"/>
      <c r="D4584" s="290"/>
      <c r="E4584" s="290"/>
    </row>
    <row r="4585" spans="2:5" x14ac:dyDescent="0.25">
      <c r="B4585" s="290"/>
      <c r="C4585" s="290"/>
      <c r="D4585" s="290"/>
      <c r="E4585" s="290"/>
    </row>
    <row r="4586" spans="2:5" x14ac:dyDescent="0.25">
      <c r="B4586" s="290"/>
      <c r="C4586" s="290"/>
      <c r="D4586" s="290"/>
      <c r="E4586" s="290"/>
    </row>
    <row r="4587" spans="2:5" x14ac:dyDescent="0.25">
      <c r="B4587" s="290"/>
      <c r="C4587" s="290"/>
      <c r="D4587" s="290"/>
      <c r="E4587" s="290"/>
    </row>
    <row r="4588" spans="2:5" x14ac:dyDescent="0.25">
      <c r="B4588" s="290"/>
      <c r="C4588" s="290"/>
      <c r="D4588" s="290"/>
      <c r="E4588" s="290"/>
    </row>
    <row r="4589" spans="2:5" x14ac:dyDescent="0.25">
      <c r="B4589" s="290"/>
      <c r="C4589" s="290"/>
      <c r="D4589" s="290"/>
      <c r="E4589" s="290"/>
    </row>
    <row r="4590" spans="2:5" x14ac:dyDescent="0.25">
      <c r="B4590" s="290"/>
      <c r="C4590" s="290"/>
      <c r="D4590" s="290"/>
      <c r="E4590" s="290"/>
    </row>
    <row r="4591" spans="2:5" x14ac:dyDescent="0.25">
      <c r="B4591" s="290"/>
      <c r="C4591" s="290"/>
      <c r="D4591" s="290"/>
      <c r="E4591" s="290"/>
    </row>
    <row r="4592" spans="2:5" x14ac:dyDescent="0.25">
      <c r="B4592" s="290"/>
      <c r="C4592" s="290"/>
      <c r="D4592" s="290"/>
      <c r="E4592" s="290"/>
    </row>
    <row r="4593" spans="2:5" x14ac:dyDescent="0.25">
      <c r="B4593" s="290"/>
      <c r="C4593" s="290"/>
      <c r="D4593" s="290"/>
      <c r="E4593" s="290"/>
    </row>
    <row r="4594" spans="2:5" x14ac:dyDescent="0.25">
      <c r="B4594" s="290"/>
      <c r="C4594" s="290"/>
      <c r="D4594" s="290"/>
      <c r="E4594" s="290"/>
    </row>
    <row r="4595" spans="2:5" x14ac:dyDescent="0.25">
      <c r="B4595" s="290"/>
      <c r="C4595" s="290"/>
      <c r="D4595" s="290"/>
      <c r="E4595" s="290"/>
    </row>
    <row r="4596" spans="2:5" x14ac:dyDescent="0.25">
      <c r="B4596" s="290"/>
      <c r="C4596" s="290"/>
      <c r="D4596" s="290"/>
      <c r="E4596" s="290"/>
    </row>
    <row r="4597" spans="2:5" x14ac:dyDescent="0.25">
      <c r="B4597" s="290"/>
      <c r="C4597" s="290"/>
      <c r="D4597" s="290"/>
      <c r="E4597" s="290"/>
    </row>
    <row r="4598" spans="2:5" x14ac:dyDescent="0.25">
      <c r="B4598" s="290"/>
      <c r="C4598" s="290"/>
      <c r="D4598" s="290"/>
      <c r="E4598" s="290"/>
    </row>
    <row r="4599" spans="2:5" x14ac:dyDescent="0.25">
      <c r="B4599" s="290"/>
      <c r="C4599" s="290"/>
      <c r="D4599" s="290"/>
      <c r="E4599" s="290"/>
    </row>
    <row r="4600" spans="2:5" x14ac:dyDescent="0.25">
      <c r="B4600" s="290"/>
      <c r="C4600" s="290"/>
      <c r="D4600" s="290"/>
      <c r="E4600" s="290"/>
    </row>
    <row r="4601" spans="2:5" x14ac:dyDescent="0.25">
      <c r="B4601" s="290"/>
      <c r="C4601" s="290"/>
      <c r="D4601" s="290"/>
      <c r="E4601" s="290"/>
    </row>
    <row r="4602" spans="2:5" x14ac:dyDescent="0.25">
      <c r="B4602" s="290"/>
      <c r="C4602" s="290"/>
      <c r="D4602" s="290"/>
      <c r="E4602" s="290"/>
    </row>
    <row r="4603" spans="2:5" x14ac:dyDescent="0.25">
      <c r="B4603" s="290"/>
      <c r="C4603" s="290"/>
      <c r="D4603" s="290"/>
      <c r="E4603" s="290"/>
    </row>
    <row r="4604" spans="2:5" x14ac:dyDescent="0.25">
      <c r="B4604" s="290"/>
      <c r="C4604" s="290"/>
      <c r="D4604" s="290"/>
      <c r="E4604" s="290"/>
    </row>
    <row r="4605" spans="2:5" x14ac:dyDescent="0.25">
      <c r="B4605" s="290"/>
      <c r="C4605" s="290"/>
      <c r="D4605" s="290"/>
      <c r="E4605" s="290"/>
    </row>
    <row r="4606" spans="2:5" x14ac:dyDescent="0.25">
      <c r="B4606" s="290"/>
      <c r="C4606" s="290"/>
      <c r="D4606" s="290"/>
      <c r="E4606" s="290"/>
    </row>
    <row r="4607" spans="2:5" x14ac:dyDescent="0.25">
      <c r="B4607" s="290"/>
      <c r="C4607" s="290"/>
      <c r="D4607" s="290"/>
      <c r="E4607" s="290"/>
    </row>
    <row r="4608" spans="2:5" x14ac:dyDescent="0.25">
      <c r="B4608" s="290"/>
      <c r="C4608" s="290"/>
      <c r="D4608" s="290"/>
      <c r="E4608" s="290"/>
    </row>
    <row r="4609" spans="2:5" x14ac:dyDescent="0.25">
      <c r="B4609" s="290"/>
      <c r="C4609" s="290"/>
      <c r="D4609" s="290"/>
      <c r="E4609" s="290"/>
    </row>
    <row r="4610" spans="2:5" x14ac:dyDescent="0.25">
      <c r="B4610" s="290"/>
      <c r="C4610" s="290"/>
      <c r="D4610" s="290"/>
      <c r="E4610" s="290"/>
    </row>
    <row r="4611" spans="2:5" x14ac:dyDescent="0.25">
      <c r="B4611" s="290"/>
      <c r="C4611" s="290"/>
      <c r="D4611" s="290"/>
      <c r="E4611" s="290"/>
    </row>
    <row r="4612" spans="2:5" x14ac:dyDescent="0.25">
      <c r="B4612" s="290"/>
      <c r="C4612" s="290"/>
      <c r="D4612" s="290"/>
      <c r="E4612" s="290"/>
    </row>
    <row r="4613" spans="2:5" x14ac:dyDescent="0.25">
      <c r="B4613" s="290"/>
      <c r="C4613" s="290"/>
      <c r="D4613" s="290"/>
      <c r="E4613" s="290"/>
    </row>
    <row r="4614" spans="2:5" x14ac:dyDescent="0.25">
      <c r="B4614" s="290"/>
      <c r="C4614" s="290"/>
      <c r="D4614" s="290"/>
      <c r="E4614" s="290"/>
    </row>
    <row r="4615" spans="2:5" x14ac:dyDescent="0.25">
      <c r="B4615" s="290"/>
      <c r="C4615" s="290"/>
      <c r="D4615" s="290"/>
      <c r="E4615" s="290"/>
    </row>
    <row r="4616" spans="2:5" x14ac:dyDescent="0.25">
      <c r="B4616" s="290"/>
      <c r="C4616" s="290"/>
      <c r="D4616" s="290"/>
      <c r="E4616" s="290"/>
    </row>
    <row r="4617" spans="2:5" x14ac:dyDescent="0.25">
      <c r="B4617" s="290"/>
      <c r="C4617" s="290"/>
      <c r="D4617" s="290"/>
      <c r="E4617" s="290"/>
    </row>
    <row r="4618" spans="2:5" x14ac:dyDescent="0.25">
      <c r="B4618" s="290"/>
      <c r="C4618" s="290"/>
      <c r="D4618" s="290"/>
      <c r="E4618" s="290"/>
    </row>
    <row r="4619" spans="2:5" x14ac:dyDescent="0.25">
      <c r="B4619" s="290"/>
      <c r="C4619" s="290"/>
      <c r="D4619" s="290"/>
      <c r="E4619" s="290"/>
    </row>
    <row r="4620" spans="2:5" x14ac:dyDescent="0.25">
      <c r="B4620" s="290"/>
      <c r="C4620" s="290"/>
      <c r="D4620" s="290"/>
      <c r="E4620" s="290"/>
    </row>
    <row r="4621" spans="2:5" x14ac:dyDescent="0.25">
      <c r="B4621" s="290"/>
      <c r="C4621" s="290"/>
      <c r="D4621" s="290"/>
      <c r="E4621" s="290"/>
    </row>
    <row r="4622" spans="2:5" x14ac:dyDescent="0.25">
      <c r="B4622" s="290"/>
      <c r="C4622" s="290"/>
      <c r="D4622" s="290"/>
      <c r="E4622" s="290"/>
    </row>
    <row r="4623" spans="2:5" x14ac:dyDescent="0.25">
      <c r="B4623" s="290"/>
      <c r="C4623" s="290"/>
      <c r="D4623" s="290"/>
      <c r="E4623" s="290"/>
    </row>
    <row r="4624" spans="2:5" x14ac:dyDescent="0.25">
      <c r="B4624" s="290"/>
      <c r="C4624" s="290"/>
      <c r="D4624" s="290"/>
      <c r="E4624" s="290"/>
    </row>
    <row r="4625" spans="2:5" x14ac:dyDescent="0.25">
      <c r="B4625" s="290"/>
      <c r="C4625" s="290"/>
      <c r="D4625" s="290"/>
      <c r="E4625" s="290"/>
    </row>
    <row r="4626" spans="2:5" x14ac:dyDescent="0.25">
      <c r="B4626" s="290"/>
      <c r="C4626" s="290"/>
      <c r="D4626" s="290"/>
      <c r="E4626" s="290"/>
    </row>
    <row r="4627" spans="2:5" x14ac:dyDescent="0.25">
      <c r="B4627" s="290"/>
      <c r="C4627" s="290"/>
      <c r="D4627" s="290"/>
      <c r="E4627" s="290"/>
    </row>
    <row r="4628" spans="2:5" x14ac:dyDescent="0.25">
      <c r="B4628" s="290"/>
      <c r="C4628" s="290"/>
      <c r="D4628" s="290"/>
      <c r="E4628" s="290"/>
    </row>
    <row r="4629" spans="2:5" x14ac:dyDescent="0.25">
      <c r="B4629" s="290"/>
      <c r="C4629" s="290"/>
      <c r="D4629" s="290"/>
      <c r="E4629" s="290"/>
    </row>
    <row r="4630" spans="2:5" x14ac:dyDescent="0.25">
      <c r="B4630" s="290"/>
      <c r="C4630" s="290"/>
      <c r="D4630" s="290"/>
      <c r="E4630" s="290"/>
    </row>
    <row r="4631" spans="2:5" x14ac:dyDescent="0.25">
      <c r="B4631" s="290"/>
      <c r="C4631" s="290"/>
      <c r="D4631" s="290"/>
      <c r="E4631" s="290"/>
    </row>
    <row r="4632" spans="2:5" x14ac:dyDescent="0.25">
      <c r="B4632" s="290"/>
      <c r="C4632" s="290"/>
      <c r="D4632" s="290"/>
      <c r="E4632" s="290"/>
    </row>
    <row r="4633" spans="2:5" x14ac:dyDescent="0.25">
      <c r="B4633" s="290"/>
      <c r="C4633" s="290"/>
      <c r="D4633" s="290"/>
      <c r="E4633" s="290"/>
    </row>
    <row r="4634" spans="2:5" x14ac:dyDescent="0.25">
      <c r="B4634" s="290"/>
      <c r="C4634" s="290"/>
      <c r="D4634" s="290"/>
      <c r="E4634" s="290"/>
    </row>
    <row r="4635" spans="2:5" x14ac:dyDescent="0.25">
      <c r="B4635" s="290"/>
      <c r="C4635" s="290"/>
      <c r="D4635" s="290"/>
      <c r="E4635" s="290"/>
    </row>
    <row r="4636" spans="2:5" x14ac:dyDescent="0.25">
      <c r="B4636" s="290"/>
      <c r="C4636" s="290"/>
      <c r="D4636" s="290"/>
      <c r="E4636" s="290"/>
    </row>
    <row r="4637" spans="2:5" x14ac:dyDescent="0.25">
      <c r="B4637" s="290"/>
      <c r="C4637" s="290"/>
      <c r="D4637" s="290"/>
      <c r="E4637" s="290"/>
    </row>
    <row r="4638" spans="2:5" x14ac:dyDescent="0.25">
      <c r="B4638" s="290"/>
      <c r="C4638" s="290"/>
      <c r="D4638" s="290"/>
      <c r="E4638" s="290"/>
    </row>
    <row r="4639" spans="2:5" x14ac:dyDescent="0.25">
      <c r="B4639" s="290"/>
      <c r="C4639" s="290"/>
      <c r="D4639" s="290"/>
      <c r="E4639" s="290"/>
    </row>
    <row r="4640" spans="2:5" x14ac:dyDescent="0.25">
      <c r="B4640" s="290"/>
      <c r="C4640" s="290"/>
      <c r="D4640" s="290"/>
      <c r="E4640" s="290"/>
    </row>
    <row r="4641" spans="2:5" x14ac:dyDescent="0.25">
      <c r="B4641" s="290"/>
      <c r="C4641" s="290"/>
      <c r="D4641" s="290"/>
      <c r="E4641" s="290"/>
    </row>
    <row r="4642" spans="2:5" x14ac:dyDescent="0.25">
      <c r="B4642" s="290"/>
      <c r="C4642" s="290"/>
      <c r="D4642" s="290"/>
      <c r="E4642" s="290"/>
    </row>
    <row r="4643" spans="2:5" x14ac:dyDescent="0.25">
      <c r="B4643" s="290"/>
      <c r="C4643" s="290"/>
      <c r="D4643" s="290"/>
      <c r="E4643" s="290"/>
    </row>
    <row r="4644" spans="2:5" x14ac:dyDescent="0.25">
      <c r="B4644" s="290"/>
      <c r="C4644" s="290"/>
      <c r="D4644" s="290"/>
      <c r="E4644" s="290"/>
    </row>
    <row r="4645" spans="2:5" x14ac:dyDescent="0.25">
      <c r="B4645" s="290"/>
      <c r="C4645" s="290"/>
      <c r="D4645" s="290"/>
      <c r="E4645" s="290"/>
    </row>
    <row r="4646" spans="2:5" x14ac:dyDescent="0.25">
      <c r="B4646" s="290"/>
      <c r="C4646" s="290"/>
      <c r="D4646" s="290"/>
      <c r="E4646" s="290"/>
    </row>
    <row r="4647" spans="2:5" x14ac:dyDescent="0.25">
      <c r="B4647" s="290"/>
      <c r="C4647" s="290"/>
      <c r="D4647" s="290"/>
      <c r="E4647" s="290"/>
    </row>
    <row r="4648" spans="2:5" x14ac:dyDescent="0.25">
      <c r="B4648" s="290"/>
      <c r="C4648" s="290"/>
      <c r="D4648" s="290"/>
      <c r="E4648" s="290"/>
    </row>
    <row r="4649" spans="2:5" x14ac:dyDescent="0.25">
      <c r="B4649" s="290"/>
      <c r="C4649" s="290"/>
      <c r="D4649" s="290"/>
      <c r="E4649" s="290"/>
    </row>
    <row r="4650" spans="2:5" x14ac:dyDescent="0.25">
      <c r="B4650" s="290"/>
      <c r="C4650" s="290"/>
      <c r="D4650" s="290"/>
      <c r="E4650" s="290"/>
    </row>
    <row r="4651" spans="2:5" x14ac:dyDescent="0.25">
      <c r="B4651" s="290"/>
      <c r="C4651" s="290"/>
      <c r="D4651" s="290"/>
      <c r="E4651" s="290"/>
    </row>
    <row r="4652" spans="2:5" x14ac:dyDescent="0.25">
      <c r="B4652" s="290"/>
      <c r="C4652" s="290"/>
      <c r="D4652" s="290"/>
      <c r="E4652" s="290"/>
    </row>
    <row r="4653" spans="2:5" x14ac:dyDescent="0.25">
      <c r="B4653" s="290"/>
      <c r="C4653" s="290"/>
      <c r="D4653" s="290"/>
      <c r="E4653" s="290"/>
    </row>
    <row r="4654" spans="2:5" x14ac:dyDescent="0.25">
      <c r="B4654" s="290"/>
      <c r="C4654" s="290"/>
      <c r="D4654" s="290"/>
      <c r="E4654" s="290"/>
    </row>
    <row r="4655" spans="2:5" x14ac:dyDescent="0.25">
      <c r="B4655" s="290"/>
      <c r="C4655" s="290"/>
      <c r="D4655" s="290"/>
      <c r="E4655" s="290"/>
    </row>
    <row r="4656" spans="2:5" x14ac:dyDescent="0.25">
      <c r="B4656" s="290"/>
      <c r="C4656" s="290"/>
      <c r="D4656" s="290"/>
      <c r="E4656" s="290"/>
    </row>
    <row r="4657" spans="2:5" x14ac:dyDescent="0.25">
      <c r="B4657" s="290"/>
      <c r="C4657" s="290"/>
      <c r="D4657" s="290"/>
      <c r="E4657" s="290"/>
    </row>
    <row r="4658" spans="2:5" x14ac:dyDescent="0.25">
      <c r="B4658" s="290"/>
      <c r="C4658" s="290"/>
      <c r="D4658" s="290"/>
      <c r="E4658" s="290"/>
    </row>
    <row r="4659" spans="2:5" x14ac:dyDescent="0.25">
      <c r="B4659" s="290"/>
      <c r="C4659" s="290"/>
      <c r="D4659" s="290"/>
      <c r="E4659" s="290"/>
    </row>
    <row r="4660" spans="2:5" x14ac:dyDescent="0.25">
      <c r="B4660" s="290"/>
      <c r="C4660" s="290"/>
      <c r="D4660" s="290"/>
      <c r="E4660" s="290"/>
    </row>
    <row r="4661" spans="2:5" x14ac:dyDescent="0.25">
      <c r="B4661" s="290"/>
      <c r="C4661" s="290"/>
      <c r="D4661" s="290"/>
      <c r="E4661" s="290"/>
    </row>
    <row r="4662" spans="2:5" x14ac:dyDescent="0.25">
      <c r="B4662" s="290"/>
      <c r="C4662" s="290"/>
      <c r="D4662" s="290"/>
      <c r="E4662" s="290"/>
    </row>
    <row r="4663" spans="2:5" x14ac:dyDescent="0.25">
      <c r="B4663" s="290"/>
      <c r="C4663" s="290"/>
      <c r="D4663" s="290"/>
      <c r="E4663" s="290"/>
    </row>
    <row r="4664" spans="2:5" x14ac:dyDescent="0.25">
      <c r="B4664" s="290"/>
      <c r="C4664" s="290"/>
      <c r="D4664" s="290"/>
      <c r="E4664" s="290"/>
    </row>
    <row r="4665" spans="2:5" x14ac:dyDescent="0.25">
      <c r="B4665" s="290"/>
      <c r="C4665" s="290"/>
      <c r="D4665" s="290"/>
      <c r="E4665" s="290"/>
    </row>
    <row r="4666" spans="2:5" x14ac:dyDescent="0.25">
      <c r="B4666" s="290"/>
      <c r="C4666" s="290"/>
      <c r="D4666" s="290"/>
      <c r="E4666" s="290"/>
    </row>
    <row r="4667" spans="2:5" x14ac:dyDescent="0.25">
      <c r="B4667" s="290"/>
      <c r="C4667" s="290"/>
      <c r="D4667" s="290"/>
      <c r="E4667" s="290"/>
    </row>
    <row r="4668" spans="2:5" x14ac:dyDescent="0.25">
      <c r="B4668" s="290"/>
      <c r="C4668" s="290"/>
      <c r="D4668" s="290"/>
      <c r="E4668" s="290"/>
    </row>
    <row r="4669" spans="2:5" x14ac:dyDescent="0.25">
      <c r="B4669" s="290"/>
      <c r="C4669" s="290"/>
      <c r="D4669" s="290"/>
      <c r="E4669" s="290"/>
    </row>
    <row r="4670" spans="2:5" x14ac:dyDescent="0.25">
      <c r="B4670" s="290"/>
      <c r="C4670" s="290"/>
      <c r="D4670" s="290"/>
      <c r="E4670" s="290"/>
    </row>
    <row r="4671" spans="2:5" x14ac:dyDescent="0.25">
      <c r="B4671" s="290"/>
      <c r="C4671" s="290"/>
      <c r="D4671" s="290"/>
      <c r="E4671" s="290"/>
    </row>
    <row r="4672" spans="2:5" x14ac:dyDescent="0.25">
      <c r="B4672" s="290"/>
      <c r="C4672" s="290"/>
      <c r="D4672" s="290"/>
      <c r="E4672" s="290"/>
    </row>
    <row r="4673" spans="2:5" x14ac:dyDescent="0.25">
      <c r="B4673" s="290"/>
      <c r="C4673" s="290"/>
      <c r="D4673" s="290"/>
      <c r="E4673" s="290"/>
    </row>
    <row r="4674" spans="2:5" x14ac:dyDescent="0.25">
      <c r="B4674" s="290"/>
      <c r="C4674" s="290"/>
      <c r="D4674" s="290"/>
      <c r="E4674" s="290"/>
    </row>
    <row r="4675" spans="2:5" x14ac:dyDescent="0.25">
      <c r="B4675" s="290"/>
      <c r="C4675" s="290"/>
      <c r="D4675" s="290"/>
      <c r="E4675" s="290"/>
    </row>
    <row r="4676" spans="2:5" x14ac:dyDescent="0.25">
      <c r="B4676" s="290"/>
      <c r="C4676" s="290"/>
      <c r="D4676" s="290"/>
      <c r="E4676" s="290"/>
    </row>
    <row r="4677" spans="2:5" x14ac:dyDescent="0.25">
      <c r="B4677" s="290"/>
      <c r="C4677" s="290"/>
      <c r="D4677" s="290"/>
      <c r="E4677" s="290"/>
    </row>
    <row r="4678" spans="2:5" x14ac:dyDescent="0.25">
      <c r="B4678" s="290"/>
      <c r="C4678" s="290"/>
      <c r="D4678" s="290"/>
      <c r="E4678" s="290"/>
    </row>
    <row r="4679" spans="2:5" x14ac:dyDescent="0.25">
      <c r="B4679" s="290"/>
      <c r="C4679" s="290"/>
      <c r="D4679" s="290"/>
      <c r="E4679" s="290"/>
    </row>
    <row r="4680" spans="2:5" x14ac:dyDescent="0.25">
      <c r="B4680" s="290"/>
      <c r="C4680" s="290"/>
      <c r="D4680" s="290"/>
      <c r="E4680" s="290"/>
    </row>
    <row r="4681" spans="2:5" x14ac:dyDescent="0.25">
      <c r="B4681" s="290"/>
      <c r="C4681" s="290"/>
      <c r="D4681" s="290"/>
      <c r="E4681" s="290"/>
    </row>
    <row r="4682" spans="2:5" x14ac:dyDescent="0.25">
      <c r="B4682" s="290"/>
      <c r="C4682" s="290"/>
      <c r="D4682" s="290"/>
      <c r="E4682" s="290"/>
    </row>
    <row r="4683" spans="2:5" x14ac:dyDescent="0.25">
      <c r="B4683" s="290"/>
      <c r="C4683" s="290"/>
      <c r="D4683" s="290"/>
      <c r="E4683" s="290"/>
    </row>
    <row r="4684" spans="2:5" x14ac:dyDescent="0.25">
      <c r="B4684" s="290"/>
      <c r="C4684" s="290"/>
      <c r="D4684" s="290"/>
      <c r="E4684" s="290"/>
    </row>
    <row r="4685" spans="2:5" x14ac:dyDescent="0.25">
      <c r="B4685" s="290"/>
      <c r="C4685" s="290"/>
      <c r="D4685" s="290"/>
      <c r="E4685" s="290"/>
    </row>
    <row r="4686" spans="2:5" x14ac:dyDescent="0.25">
      <c r="B4686" s="290"/>
      <c r="C4686" s="290"/>
      <c r="D4686" s="290"/>
      <c r="E4686" s="290"/>
    </row>
    <row r="4687" spans="2:5" x14ac:dyDescent="0.25">
      <c r="B4687" s="290"/>
      <c r="C4687" s="290"/>
      <c r="D4687" s="290"/>
      <c r="E4687" s="290"/>
    </row>
    <row r="4688" spans="2:5" x14ac:dyDescent="0.25">
      <c r="B4688" s="290"/>
      <c r="C4688" s="290"/>
      <c r="D4688" s="290"/>
      <c r="E4688" s="290"/>
    </row>
    <row r="4689" spans="2:5" x14ac:dyDescent="0.25">
      <c r="B4689" s="290"/>
      <c r="C4689" s="290"/>
      <c r="D4689" s="290"/>
      <c r="E4689" s="290"/>
    </row>
    <row r="4690" spans="2:5" x14ac:dyDescent="0.25">
      <c r="B4690" s="290"/>
      <c r="C4690" s="290"/>
      <c r="D4690" s="290"/>
      <c r="E4690" s="290"/>
    </row>
    <row r="4691" spans="2:5" x14ac:dyDescent="0.25">
      <c r="B4691" s="290"/>
      <c r="C4691" s="290"/>
      <c r="D4691" s="290"/>
      <c r="E4691" s="290"/>
    </row>
    <row r="4692" spans="2:5" x14ac:dyDescent="0.25">
      <c r="B4692" s="290"/>
      <c r="C4692" s="290"/>
      <c r="D4692" s="290"/>
      <c r="E4692" s="290"/>
    </row>
    <row r="4693" spans="2:5" x14ac:dyDescent="0.25">
      <c r="B4693" s="290"/>
      <c r="C4693" s="290"/>
      <c r="D4693" s="290"/>
      <c r="E4693" s="290"/>
    </row>
    <row r="4694" spans="2:5" x14ac:dyDescent="0.25">
      <c r="B4694" s="290"/>
      <c r="C4694" s="290"/>
      <c r="D4694" s="290"/>
      <c r="E4694" s="290"/>
    </row>
    <row r="4695" spans="2:5" x14ac:dyDescent="0.25">
      <c r="B4695" s="290"/>
      <c r="C4695" s="290"/>
      <c r="D4695" s="290"/>
      <c r="E4695" s="290"/>
    </row>
    <row r="4696" spans="2:5" x14ac:dyDescent="0.25">
      <c r="B4696" s="290"/>
      <c r="C4696" s="290"/>
      <c r="D4696" s="290"/>
      <c r="E4696" s="290"/>
    </row>
    <row r="4697" spans="2:5" x14ac:dyDescent="0.25">
      <c r="B4697" s="290"/>
      <c r="C4697" s="290"/>
      <c r="D4697" s="290"/>
      <c r="E4697" s="290"/>
    </row>
    <row r="4698" spans="2:5" x14ac:dyDescent="0.25">
      <c r="B4698" s="290"/>
      <c r="C4698" s="290"/>
      <c r="D4698" s="290"/>
      <c r="E4698" s="290"/>
    </row>
    <row r="4699" spans="2:5" x14ac:dyDescent="0.25">
      <c r="B4699" s="290"/>
      <c r="C4699" s="290"/>
      <c r="D4699" s="290"/>
      <c r="E4699" s="290"/>
    </row>
    <row r="4700" spans="2:5" x14ac:dyDescent="0.25">
      <c r="B4700" s="290"/>
      <c r="C4700" s="290"/>
      <c r="D4700" s="290"/>
      <c r="E4700" s="290"/>
    </row>
    <row r="4701" spans="2:5" x14ac:dyDescent="0.25">
      <c r="B4701" s="290"/>
      <c r="C4701" s="290"/>
      <c r="D4701" s="290"/>
      <c r="E4701" s="290"/>
    </row>
    <row r="4702" spans="2:5" x14ac:dyDescent="0.25">
      <c r="B4702" s="290"/>
      <c r="C4702" s="290"/>
      <c r="D4702" s="290"/>
      <c r="E4702" s="290"/>
    </row>
    <row r="4703" spans="2:5" x14ac:dyDescent="0.25">
      <c r="B4703" s="290"/>
      <c r="C4703" s="290"/>
      <c r="D4703" s="290"/>
      <c r="E4703" s="290"/>
    </row>
    <row r="4704" spans="2:5" x14ac:dyDescent="0.25">
      <c r="B4704" s="290"/>
      <c r="C4704" s="290"/>
      <c r="D4704" s="290"/>
      <c r="E4704" s="290"/>
    </row>
    <row r="4705" spans="2:5" x14ac:dyDescent="0.25">
      <c r="B4705" s="290"/>
      <c r="C4705" s="290"/>
      <c r="D4705" s="290"/>
      <c r="E4705" s="290"/>
    </row>
    <row r="4706" spans="2:5" x14ac:dyDescent="0.25">
      <c r="B4706" s="290"/>
      <c r="C4706" s="290"/>
      <c r="D4706" s="290"/>
      <c r="E4706" s="290"/>
    </row>
    <row r="4707" spans="2:5" x14ac:dyDescent="0.25">
      <c r="B4707" s="290"/>
      <c r="C4707" s="290"/>
      <c r="D4707" s="290"/>
      <c r="E4707" s="290"/>
    </row>
    <row r="4708" spans="2:5" x14ac:dyDescent="0.25">
      <c r="B4708" s="290"/>
      <c r="C4708" s="290"/>
      <c r="D4708" s="290"/>
      <c r="E4708" s="290"/>
    </row>
    <row r="4709" spans="2:5" x14ac:dyDescent="0.25">
      <c r="B4709" s="290"/>
      <c r="C4709" s="290"/>
      <c r="D4709" s="290"/>
      <c r="E4709" s="290"/>
    </row>
    <row r="4710" spans="2:5" x14ac:dyDescent="0.25">
      <c r="B4710" s="290"/>
      <c r="C4710" s="290"/>
      <c r="D4710" s="290"/>
      <c r="E4710" s="290"/>
    </row>
    <row r="4711" spans="2:5" x14ac:dyDescent="0.25">
      <c r="B4711" s="290"/>
      <c r="C4711" s="290"/>
      <c r="D4711" s="290"/>
      <c r="E4711" s="290"/>
    </row>
    <row r="4712" spans="2:5" x14ac:dyDescent="0.25">
      <c r="B4712" s="290"/>
      <c r="C4712" s="290"/>
      <c r="D4712" s="290"/>
      <c r="E4712" s="290"/>
    </row>
    <row r="4713" spans="2:5" x14ac:dyDescent="0.25">
      <c r="B4713" s="290"/>
      <c r="C4713" s="290"/>
      <c r="D4713" s="290"/>
      <c r="E4713" s="290"/>
    </row>
    <row r="4714" spans="2:5" x14ac:dyDescent="0.25">
      <c r="B4714" s="290"/>
      <c r="C4714" s="290"/>
      <c r="D4714" s="290"/>
      <c r="E4714" s="290"/>
    </row>
    <row r="4715" spans="2:5" x14ac:dyDescent="0.25">
      <c r="B4715" s="290"/>
      <c r="C4715" s="290"/>
      <c r="D4715" s="290"/>
      <c r="E4715" s="290"/>
    </row>
    <row r="4716" spans="2:5" x14ac:dyDescent="0.25">
      <c r="B4716" s="290"/>
      <c r="C4716" s="290"/>
      <c r="D4716" s="290"/>
      <c r="E4716" s="290"/>
    </row>
    <row r="4717" spans="2:5" x14ac:dyDescent="0.25">
      <c r="B4717" s="290"/>
      <c r="C4717" s="290"/>
      <c r="D4717" s="290"/>
      <c r="E4717" s="290"/>
    </row>
    <row r="4718" spans="2:5" x14ac:dyDescent="0.25">
      <c r="B4718" s="290"/>
      <c r="C4718" s="290"/>
      <c r="D4718" s="290"/>
      <c r="E4718" s="290"/>
    </row>
    <row r="4719" spans="2:5" x14ac:dyDescent="0.25">
      <c r="B4719" s="290"/>
      <c r="C4719" s="290"/>
      <c r="D4719" s="290"/>
      <c r="E4719" s="290"/>
    </row>
    <row r="4720" spans="2:5" x14ac:dyDescent="0.25">
      <c r="B4720" s="290"/>
      <c r="C4720" s="290"/>
      <c r="D4720" s="290"/>
      <c r="E4720" s="290"/>
    </row>
    <row r="4721" spans="2:5" x14ac:dyDescent="0.25">
      <c r="B4721" s="290"/>
      <c r="C4721" s="290"/>
      <c r="D4721" s="290"/>
      <c r="E4721" s="290"/>
    </row>
    <row r="4722" spans="2:5" x14ac:dyDescent="0.25">
      <c r="B4722" s="290"/>
      <c r="C4722" s="290"/>
      <c r="D4722" s="290"/>
      <c r="E4722" s="290"/>
    </row>
    <row r="4723" spans="2:5" x14ac:dyDescent="0.25">
      <c r="B4723" s="290"/>
      <c r="C4723" s="290"/>
      <c r="D4723" s="290"/>
      <c r="E4723" s="290"/>
    </row>
    <row r="4724" spans="2:5" x14ac:dyDescent="0.25">
      <c r="B4724" s="290"/>
      <c r="C4724" s="290"/>
      <c r="D4724" s="290"/>
      <c r="E4724" s="290"/>
    </row>
    <row r="4725" spans="2:5" x14ac:dyDescent="0.25">
      <c r="B4725" s="290"/>
      <c r="C4725" s="290"/>
      <c r="D4725" s="290"/>
      <c r="E4725" s="290"/>
    </row>
    <row r="4726" spans="2:5" x14ac:dyDescent="0.25">
      <c r="B4726" s="290"/>
      <c r="C4726" s="290"/>
      <c r="D4726" s="290"/>
      <c r="E4726" s="290"/>
    </row>
    <row r="4727" spans="2:5" x14ac:dyDescent="0.25">
      <c r="B4727" s="290"/>
      <c r="C4727" s="290"/>
      <c r="D4727" s="290"/>
      <c r="E4727" s="290"/>
    </row>
    <row r="4728" spans="2:5" x14ac:dyDescent="0.25">
      <c r="B4728" s="290"/>
      <c r="C4728" s="290"/>
      <c r="D4728" s="290"/>
      <c r="E4728" s="290"/>
    </row>
    <row r="4729" spans="2:5" x14ac:dyDescent="0.25">
      <c r="B4729" s="290"/>
      <c r="C4729" s="290"/>
      <c r="D4729" s="290"/>
      <c r="E4729" s="290"/>
    </row>
    <row r="4730" spans="2:5" x14ac:dyDescent="0.25">
      <c r="B4730" s="290"/>
      <c r="C4730" s="290"/>
      <c r="D4730" s="290"/>
      <c r="E4730" s="290"/>
    </row>
    <row r="4731" spans="2:5" x14ac:dyDescent="0.25">
      <c r="B4731" s="290"/>
      <c r="C4731" s="290"/>
      <c r="D4731" s="290"/>
      <c r="E4731" s="290"/>
    </row>
    <row r="4732" spans="2:5" x14ac:dyDescent="0.25">
      <c r="B4732" s="290"/>
      <c r="C4732" s="290"/>
      <c r="D4732" s="290"/>
      <c r="E4732" s="290"/>
    </row>
    <row r="4733" spans="2:5" x14ac:dyDescent="0.25">
      <c r="B4733" s="290"/>
      <c r="C4733" s="290"/>
      <c r="D4733" s="290"/>
      <c r="E4733" s="290"/>
    </row>
    <row r="4734" spans="2:5" x14ac:dyDescent="0.25">
      <c r="B4734" s="290"/>
      <c r="C4734" s="290"/>
      <c r="D4734" s="290"/>
      <c r="E4734" s="290"/>
    </row>
    <row r="4735" spans="2:5" x14ac:dyDescent="0.25">
      <c r="B4735" s="290"/>
      <c r="C4735" s="290"/>
      <c r="D4735" s="290"/>
      <c r="E4735" s="290"/>
    </row>
    <row r="4736" spans="2:5" x14ac:dyDescent="0.25">
      <c r="B4736" s="290"/>
      <c r="C4736" s="290"/>
      <c r="D4736" s="290"/>
      <c r="E4736" s="290"/>
    </row>
    <row r="4737" spans="2:5" x14ac:dyDescent="0.25">
      <c r="B4737" s="290"/>
      <c r="C4737" s="290"/>
      <c r="D4737" s="290"/>
      <c r="E4737" s="290"/>
    </row>
    <row r="4738" spans="2:5" x14ac:dyDescent="0.25">
      <c r="B4738" s="290"/>
      <c r="C4738" s="290"/>
      <c r="D4738" s="290"/>
      <c r="E4738" s="290"/>
    </row>
    <row r="4739" spans="2:5" x14ac:dyDescent="0.25">
      <c r="B4739" s="290"/>
      <c r="C4739" s="290"/>
      <c r="D4739" s="290"/>
      <c r="E4739" s="290"/>
    </row>
    <row r="4740" spans="2:5" x14ac:dyDescent="0.25">
      <c r="B4740" s="290"/>
      <c r="C4740" s="290"/>
      <c r="D4740" s="290"/>
      <c r="E4740" s="290"/>
    </row>
    <row r="4741" spans="2:5" x14ac:dyDescent="0.25">
      <c r="B4741" s="290"/>
      <c r="C4741" s="290"/>
      <c r="D4741" s="290"/>
      <c r="E4741" s="290"/>
    </row>
    <row r="4742" spans="2:5" x14ac:dyDescent="0.25">
      <c r="B4742" s="290"/>
      <c r="C4742" s="290"/>
      <c r="D4742" s="290"/>
      <c r="E4742" s="290"/>
    </row>
    <row r="4743" spans="2:5" x14ac:dyDescent="0.25">
      <c r="B4743" s="290"/>
      <c r="C4743" s="290"/>
      <c r="D4743" s="290"/>
      <c r="E4743" s="290"/>
    </row>
    <row r="4744" spans="2:5" x14ac:dyDescent="0.25">
      <c r="B4744" s="290"/>
      <c r="C4744" s="290"/>
      <c r="D4744" s="290"/>
      <c r="E4744" s="290"/>
    </row>
    <row r="4745" spans="2:5" x14ac:dyDescent="0.25">
      <c r="B4745" s="290"/>
      <c r="C4745" s="290"/>
      <c r="D4745" s="290"/>
      <c r="E4745" s="290"/>
    </row>
    <row r="4746" spans="2:5" x14ac:dyDescent="0.25">
      <c r="B4746" s="290"/>
      <c r="C4746" s="290"/>
      <c r="D4746" s="290"/>
      <c r="E4746" s="290"/>
    </row>
    <row r="4747" spans="2:5" x14ac:dyDescent="0.25">
      <c r="B4747" s="290"/>
      <c r="C4747" s="290"/>
      <c r="D4747" s="290"/>
      <c r="E4747" s="290"/>
    </row>
    <row r="4748" spans="2:5" x14ac:dyDescent="0.25">
      <c r="B4748" s="290"/>
      <c r="C4748" s="290"/>
      <c r="D4748" s="290"/>
      <c r="E4748" s="290"/>
    </row>
    <row r="4749" spans="2:5" x14ac:dyDescent="0.25">
      <c r="B4749" s="290"/>
      <c r="C4749" s="290"/>
      <c r="D4749" s="290"/>
      <c r="E4749" s="290"/>
    </row>
    <row r="4750" spans="2:5" x14ac:dyDescent="0.25">
      <c r="B4750" s="290"/>
      <c r="C4750" s="290"/>
      <c r="D4750" s="290"/>
      <c r="E4750" s="290"/>
    </row>
    <row r="4751" spans="2:5" x14ac:dyDescent="0.25">
      <c r="B4751" s="290"/>
      <c r="C4751" s="290"/>
      <c r="D4751" s="290"/>
      <c r="E4751" s="290"/>
    </row>
    <row r="4752" spans="2:5" x14ac:dyDescent="0.25">
      <c r="B4752" s="290"/>
      <c r="C4752" s="290"/>
      <c r="D4752" s="290"/>
      <c r="E4752" s="290"/>
    </row>
    <row r="4753" spans="2:5" x14ac:dyDescent="0.25">
      <c r="B4753" s="290"/>
      <c r="C4753" s="290"/>
      <c r="D4753" s="290"/>
      <c r="E4753" s="290"/>
    </row>
    <row r="4754" spans="2:5" x14ac:dyDescent="0.25">
      <c r="B4754" s="290"/>
      <c r="C4754" s="290"/>
      <c r="D4754" s="290"/>
      <c r="E4754" s="290"/>
    </row>
    <row r="4755" spans="2:5" x14ac:dyDescent="0.25">
      <c r="B4755" s="290"/>
      <c r="C4755" s="290"/>
      <c r="D4755" s="290"/>
      <c r="E4755" s="290"/>
    </row>
    <row r="4756" spans="2:5" x14ac:dyDescent="0.25">
      <c r="B4756" s="290"/>
      <c r="C4756" s="290"/>
      <c r="D4756" s="290"/>
      <c r="E4756" s="290"/>
    </row>
    <row r="4757" spans="2:5" x14ac:dyDescent="0.25">
      <c r="B4757" s="290"/>
      <c r="C4757" s="290"/>
      <c r="D4757" s="290"/>
      <c r="E4757" s="290"/>
    </row>
    <row r="4758" spans="2:5" x14ac:dyDescent="0.25">
      <c r="B4758" s="290"/>
      <c r="C4758" s="290"/>
      <c r="D4758" s="290"/>
      <c r="E4758" s="290"/>
    </row>
    <row r="4759" spans="2:5" x14ac:dyDescent="0.25">
      <c r="B4759" s="290"/>
      <c r="C4759" s="290"/>
      <c r="D4759" s="290"/>
      <c r="E4759" s="290"/>
    </row>
    <row r="4760" spans="2:5" x14ac:dyDescent="0.25">
      <c r="B4760" s="290"/>
      <c r="C4760" s="290"/>
      <c r="D4760" s="290"/>
      <c r="E4760" s="290"/>
    </row>
    <row r="4761" spans="2:5" x14ac:dyDescent="0.25">
      <c r="B4761" s="290"/>
      <c r="C4761" s="290"/>
      <c r="D4761" s="290"/>
      <c r="E4761" s="290"/>
    </row>
    <row r="4762" spans="2:5" x14ac:dyDescent="0.25">
      <c r="B4762" s="290"/>
      <c r="C4762" s="290"/>
      <c r="D4762" s="290"/>
      <c r="E4762" s="290"/>
    </row>
    <row r="4763" spans="2:5" x14ac:dyDescent="0.25">
      <c r="B4763" s="290"/>
      <c r="C4763" s="290"/>
      <c r="D4763" s="290"/>
      <c r="E4763" s="290"/>
    </row>
    <row r="4764" spans="2:5" x14ac:dyDescent="0.25">
      <c r="B4764" s="290"/>
      <c r="C4764" s="290"/>
      <c r="D4764" s="290"/>
      <c r="E4764" s="290"/>
    </row>
    <row r="4765" spans="2:5" x14ac:dyDescent="0.25">
      <c r="B4765" s="290"/>
      <c r="C4765" s="290"/>
      <c r="D4765" s="290"/>
      <c r="E4765" s="290"/>
    </row>
    <row r="4766" spans="2:5" x14ac:dyDescent="0.25">
      <c r="B4766" s="290"/>
      <c r="C4766" s="290"/>
      <c r="D4766" s="290"/>
      <c r="E4766" s="290"/>
    </row>
    <row r="4767" spans="2:5" x14ac:dyDescent="0.25">
      <c r="B4767" s="290"/>
      <c r="C4767" s="290"/>
      <c r="D4767" s="290"/>
      <c r="E4767" s="290"/>
    </row>
    <row r="4768" spans="2:5" x14ac:dyDescent="0.25">
      <c r="B4768" s="290"/>
      <c r="C4768" s="290"/>
      <c r="D4768" s="290"/>
      <c r="E4768" s="290"/>
    </row>
    <row r="4769" spans="2:5" x14ac:dyDescent="0.25">
      <c r="B4769" s="290"/>
      <c r="C4769" s="290"/>
      <c r="D4769" s="290"/>
      <c r="E4769" s="290"/>
    </row>
    <row r="4770" spans="2:5" x14ac:dyDescent="0.25">
      <c r="B4770" s="290"/>
      <c r="C4770" s="290"/>
      <c r="D4770" s="290"/>
      <c r="E4770" s="290"/>
    </row>
    <row r="4771" spans="2:5" x14ac:dyDescent="0.25">
      <c r="B4771" s="290"/>
      <c r="C4771" s="290"/>
      <c r="D4771" s="290"/>
      <c r="E4771" s="290"/>
    </row>
    <row r="4772" spans="2:5" x14ac:dyDescent="0.25">
      <c r="B4772" s="290"/>
      <c r="C4772" s="290"/>
      <c r="D4772" s="290"/>
      <c r="E4772" s="290"/>
    </row>
    <row r="4773" spans="2:5" x14ac:dyDescent="0.25">
      <c r="B4773" s="290"/>
      <c r="C4773" s="290"/>
      <c r="D4773" s="290"/>
      <c r="E4773" s="290"/>
    </row>
    <row r="4774" spans="2:5" x14ac:dyDescent="0.25">
      <c r="B4774" s="290"/>
      <c r="C4774" s="290"/>
      <c r="D4774" s="290"/>
      <c r="E4774" s="290"/>
    </row>
    <row r="4775" spans="2:5" x14ac:dyDescent="0.25">
      <c r="B4775" s="290"/>
      <c r="C4775" s="290"/>
      <c r="D4775" s="290"/>
      <c r="E4775" s="290"/>
    </row>
    <row r="4776" spans="2:5" x14ac:dyDescent="0.25">
      <c r="B4776" s="290"/>
      <c r="C4776" s="290"/>
      <c r="D4776" s="290"/>
      <c r="E4776" s="290"/>
    </row>
    <row r="4777" spans="2:5" x14ac:dyDescent="0.25">
      <c r="B4777" s="290"/>
      <c r="C4777" s="290"/>
      <c r="D4777" s="290"/>
      <c r="E4777" s="290"/>
    </row>
    <row r="4778" spans="2:5" x14ac:dyDescent="0.25">
      <c r="B4778" s="290"/>
      <c r="C4778" s="290"/>
      <c r="D4778" s="290"/>
      <c r="E4778" s="290"/>
    </row>
    <row r="4779" spans="2:5" x14ac:dyDescent="0.25">
      <c r="B4779" s="290"/>
      <c r="C4779" s="290"/>
      <c r="D4779" s="290"/>
      <c r="E4779" s="290"/>
    </row>
    <row r="4780" spans="2:5" x14ac:dyDescent="0.25">
      <c r="B4780" s="290"/>
      <c r="C4780" s="290"/>
      <c r="D4780" s="290"/>
      <c r="E4780" s="290"/>
    </row>
    <row r="4781" spans="2:5" x14ac:dyDescent="0.25">
      <c r="B4781" s="290"/>
      <c r="C4781" s="290"/>
      <c r="D4781" s="290"/>
      <c r="E4781" s="290"/>
    </row>
    <row r="4782" spans="2:5" x14ac:dyDescent="0.25">
      <c r="B4782" s="290"/>
      <c r="C4782" s="290"/>
      <c r="D4782" s="290"/>
      <c r="E4782" s="290"/>
    </row>
    <row r="4783" spans="2:5" x14ac:dyDescent="0.25">
      <c r="B4783" s="290"/>
      <c r="C4783" s="290"/>
      <c r="D4783" s="290"/>
      <c r="E4783" s="290"/>
    </row>
    <row r="4784" spans="2:5" x14ac:dyDescent="0.25">
      <c r="B4784" s="290"/>
      <c r="C4784" s="290"/>
      <c r="D4784" s="290"/>
      <c r="E4784" s="290"/>
    </row>
    <row r="4785" spans="2:5" x14ac:dyDescent="0.25">
      <c r="B4785" s="290"/>
      <c r="C4785" s="290"/>
      <c r="D4785" s="290"/>
      <c r="E4785" s="290"/>
    </row>
    <row r="4786" spans="2:5" x14ac:dyDescent="0.25">
      <c r="B4786" s="290"/>
      <c r="C4786" s="290"/>
      <c r="D4786" s="290"/>
      <c r="E4786" s="290"/>
    </row>
    <row r="4787" spans="2:5" x14ac:dyDescent="0.25">
      <c r="B4787" s="290"/>
      <c r="C4787" s="290"/>
      <c r="D4787" s="290"/>
      <c r="E4787" s="290"/>
    </row>
    <row r="4788" spans="2:5" x14ac:dyDescent="0.25">
      <c r="B4788" s="290"/>
      <c r="C4788" s="290"/>
      <c r="D4788" s="290"/>
      <c r="E4788" s="290"/>
    </row>
    <row r="4789" spans="2:5" x14ac:dyDescent="0.25">
      <c r="B4789" s="290"/>
      <c r="C4789" s="290"/>
      <c r="D4789" s="290"/>
      <c r="E4789" s="290"/>
    </row>
    <row r="4790" spans="2:5" x14ac:dyDescent="0.25">
      <c r="B4790" s="290"/>
      <c r="C4790" s="290"/>
      <c r="D4790" s="290"/>
      <c r="E4790" s="290"/>
    </row>
    <row r="4791" spans="2:5" x14ac:dyDescent="0.25">
      <c r="B4791" s="290"/>
      <c r="C4791" s="290"/>
      <c r="D4791" s="290"/>
      <c r="E4791" s="290"/>
    </row>
    <row r="4792" spans="2:5" x14ac:dyDescent="0.25">
      <c r="B4792" s="290"/>
      <c r="C4792" s="290"/>
      <c r="D4792" s="290"/>
      <c r="E4792" s="290"/>
    </row>
    <row r="4793" spans="2:5" x14ac:dyDescent="0.25">
      <c r="B4793" s="290"/>
      <c r="C4793" s="290"/>
      <c r="D4793" s="290"/>
      <c r="E4793" s="290"/>
    </row>
    <row r="4794" spans="2:5" x14ac:dyDescent="0.25">
      <c r="B4794" s="290"/>
      <c r="C4794" s="290"/>
      <c r="D4794" s="290"/>
      <c r="E4794" s="290"/>
    </row>
    <row r="4795" spans="2:5" x14ac:dyDescent="0.25">
      <c r="B4795" s="290"/>
      <c r="C4795" s="290"/>
      <c r="D4795" s="290"/>
      <c r="E4795" s="290"/>
    </row>
    <row r="4796" spans="2:5" x14ac:dyDescent="0.25">
      <c r="B4796" s="290"/>
      <c r="C4796" s="290"/>
      <c r="D4796" s="290"/>
      <c r="E4796" s="290"/>
    </row>
    <row r="4797" spans="2:5" x14ac:dyDescent="0.25">
      <c r="B4797" s="290"/>
      <c r="C4797" s="290"/>
      <c r="D4797" s="290"/>
      <c r="E4797" s="290"/>
    </row>
    <row r="4798" spans="2:5" x14ac:dyDescent="0.25">
      <c r="B4798" s="290"/>
      <c r="C4798" s="290"/>
      <c r="D4798" s="290"/>
      <c r="E4798" s="290"/>
    </row>
    <row r="4799" spans="2:5" x14ac:dyDescent="0.25">
      <c r="B4799" s="290"/>
      <c r="C4799" s="290"/>
      <c r="D4799" s="290"/>
      <c r="E4799" s="290"/>
    </row>
    <row r="4800" spans="2:5" x14ac:dyDescent="0.25">
      <c r="B4800" s="290"/>
      <c r="C4800" s="290"/>
      <c r="D4800" s="290"/>
      <c r="E4800" s="290"/>
    </row>
    <row r="4801" spans="2:5" x14ac:dyDescent="0.25">
      <c r="B4801" s="290"/>
      <c r="C4801" s="290"/>
      <c r="D4801" s="290"/>
      <c r="E4801" s="290"/>
    </row>
    <row r="4802" spans="2:5" x14ac:dyDescent="0.25">
      <c r="B4802" s="290"/>
      <c r="C4802" s="290"/>
      <c r="D4802" s="290"/>
      <c r="E4802" s="290"/>
    </row>
    <row r="4803" spans="2:5" x14ac:dyDescent="0.25">
      <c r="B4803" s="290"/>
      <c r="C4803" s="290"/>
      <c r="D4803" s="290"/>
      <c r="E4803" s="290"/>
    </row>
    <row r="4804" spans="2:5" x14ac:dyDescent="0.25">
      <c r="B4804" s="290"/>
      <c r="C4804" s="290"/>
      <c r="D4804" s="290"/>
      <c r="E4804" s="290"/>
    </row>
    <row r="4805" spans="2:5" x14ac:dyDescent="0.25">
      <c r="B4805" s="290"/>
      <c r="C4805" s="290"/>
      <c r="D4805" s="290"/>
      <c r="E4805" s="290"/>
    </row>
    <row r="4806" spans="2:5" x14ac:dyDescent="0.25">
      <c r="B4806" s="290"/>
      <c r="C4806" s="290"/>
      <c r="D4806" s="290"/>
      <c r="E4806" s="290"/>
    </row>
    <row r="4807" spans="2:5" x14ac:dyDescent="0.25">
      <c r="B4807" s="290"/>
      <c r="C4807" s="290"/>
      <c r="D4807" s="290"/>
      <c r="E4807" s="290"/>
    </row>
    <row r="4808" spans="2:5" x14ac:dyDescent="0.25">
      <c r="B4808" s="290"/>
      <c r="C4808" s="290"/>
      <c r="D4808" s="290"/>
      <c r="E4808" s="290"/>
    </row>
    <row r="4809" spans="2:5" x14ac:dyDescent="0.25">
      <c r="B4809" s="290"/>
      <c r="C4809" s="290"/>
      <c r="D4809" s="290"/>
      <c r="E4809" s="290"/>
    </row>
    <row r="4810" spans="2:5" x14ac:dyDescent="0.25">
      <c r="B4810" s="290"/>
      <c r="C4810" s="290"/>
      <c r="D4810" s="290"/>
      <c r="E4810" s="290"/>
    </row>
    <row r="4811" spans="2:5" x14ac:dyDescent="0.25">
      <c r="B4811" s="290"/>
      <c r="C4811" s="290"/>
      <c r="D4811" s="290"/>
      <c r="E4811" s="290"/>
    </row>
    <row r="4812" spans="2:5" x14ac:dyDescent="0.25">
      <c r="B4812" s="290"/>
      <c r="C4812" s="290"/>
      <c r="D4812" s="290"/>
      <c r="E4812" s="290"/>
    </row>
    <row r="4813" spans="2:5" x14ac:dyDescent="0.25">
      <c r="B4813" s="290"/>
      <c r="C4813" s="290"/>
      <c r="D4813" s="290"/>
      <c r="E4813" s="290"/>
    </row>
    <row r="4814" spans="2:5" x14ac:dyDescent="0.25">
      <c r="B4814" s="290"/>
      <c r="C4814" s="290"/>
      <c r="D4814" s="290"/>
      <c r="E4814" s="290"/>
    </row>
    <row r="4815" spans="2:5" x14ac:dyDescent="0.25">
      <c r="B4815" s="290"/>
      <c r="C4815" s="290"/>
      <c r="D4815" s="290"/>
      <c r="E4815" s="290"/>
    </row>
    <row r="4816" spans="2:5" x14ac:dyDescent="0.25">
      <c r="B4816" s="290"/>
      <c r="C4816" s="290"/>
      <c r="D4816" s="290"/>
      <c r="E4816" s="290"/>
    </row>
    <row r="4817" spans="2:5" x14ac:dyDescent="0.25">
      <c r="B4817" s="290"/>
      <c r="C4817" s="290"/>
      <c r="D4817" s="290"/>
      <c r="E4817" s="290"/>
    </row>
    <row r="4818" spans="2:5" x14ac:dyDescent="0.25">
      <c r="B4818" s="290"/>
      <c r="C4818" s="290"/>
      <c r="D4818" s="290"/>
      <c r="E4818" s="290"/>
    </row>
    <row r="4819" spans="2:5" x14ac:dyDescent="0.25">
      <c r="B4819" s="290"/>
      <c r="C4819" s="290"/>
      <c r="D4819" s="290"/>
      <c r="E4819" s="290"/>
    </row>
    <row r="4820" spans="2:5" x14ac:dyDescent="0.25">
      <c r="B4820" s="290"/>
      <c r="C4820" s="290"/>
      <c r="D4820" s="290"/>
      <c r="E4820" s="290"/>
    </row>
    <row r="4821" spans="2:5" x14ac:dyDescent="0.25">
      <c r="B4821" s="290"/>
      <c r="C4821" s="290"/>
      <c r="D4821" s="290"/>
      <c r="E4821" s="290"/>
    </row>
    <row r="4822" spans="2:5" x14ac:dyDescent="0.25">
      <c r="B4822" s="290"/>
      <c r="C4822" s="290"/>
      <c r="D4822" s="290"/>
      <c r="E4822" s="290"/>
    </row>
    <row r="4823" spans="2:5" x14ac:dyDescent="0.25">
      <c r="B4823" s="290"/>
      <c r="C4823" s="290"/>
      <c r="D4823" s="290"/>
      <c r="E4823" s="290"/>
    </row>
    <row r="4824" spans="2:5" x14ac:dyDescent="0.25">
      <c r="B4824" s="290"/>
      <c r="C4824" s="290"/>
      <c r="D4824" s="290"/>
      <c r="E4824" s="290"/>
    </row>
    <row r="4825" spans="2:5" x14ac:dyDescent="0.25">
      <c r="B4825" s="290"/>
      <c r="C4825" s="290"/>
      <c r="D4825" s="290"/>
      <c r="E4825" s="290"/>
    </row>
    <row r="4826" spans="2:5" x14ac:dyDescent="0.25">
      <c r="B4826" s="290"/>
      <c r="C4826" s="290"/>
      <c r="D4826" s="290"/>
      <c r="E4826" s="290"/>
    </row>
    <row r="4827" spans="2:5" x14ac:dyDescent="0.25">
      <c r="B4827" s="290"/>
      <c r="C4827" s="290"/>
      <c r="D4827" s="290"/>
      <c r="E4827" s="290"/>
    </row>
    <row r="4828" spans="2:5" x14ac:dyDescent="0.25">
      <c r="B4828" s="290"/>
      <c r="C4828" s="290"/>
      <c r="D4828" s="290"/>
      <c r="E4828" s="290"/>
    </row>
    <row r="4829" spans="2:5" x14ac:dyDescent="0.25">
      <c r="B4829" s="290"/>
      <c r="C4829" s="290"/>
      <c r="D4829" s="290"/>
      <c r="E4829" s="290"/>
    </row>
    <row r="4830" spans="2:5" x14ac:dyDescent="0.25">
      <c r="B4830" s="290"/>
      <c r="C4830" s="290"/>
      <c r="D4830" s="290"/>
      <c r="E4830" s="290"/>
    </row>
    <row r="4831" spans="2:5" x14ac:dyDescent="0.25">
      <c r="B4831" s="290"/>
      <c r="C4831" s="290"/>
      <c r="D4831" s="290"/>
      <c r="E4831" s="290"/>
    </row>
    <row r="4832" spans="2:5" x14ac:dyDescent="0.25">
      <c r="B4832" s="290"/>
      <c r="C4832" s="290"/>
      <c r="D4832" s="290"/>
      <c r="E4832" s="290"/>
    </row>
    <row r="4833" spans="2:5" x14ac:dyDescent="0.25">
      <c r="B4833" s="290"/>
      <c r="C4833" s="290"/>
      <c r="D4833" s="290"/>
      <c r="E4833" s="290"/>
    </row>
    <row r="4834" spans="2:5" x14ac:dyDescent="0.25">
      <c r="B4834" s="290"/>
      <c r="C4834" s="290"/>
      <c r="D4834" s="290"/>
      <c r="E4834" s="290"/>
    </row>
    <row r="4835" spans="2:5" x14ac:dyDescent="0.25">
      <c r="B4835" s="290"/>
      <c r="C4835" s="290"/>
      <c r="D4835" s="290"/>
      <c r="E4835" s="290"/>
    </row>
    <row r="4836" spans="2:5" x14ac:dyDescent="0.25">
      <c r="B4836" s="290"/>
      <c r="C4836" s="290"/>
      <c r="D4836" s="290"/>
      <c r="E4836" s="290"/>
    </row>
    <row r="4837" spans="2:5" x14ac:dyDescent="0.25">
      <c r="B4837" s="290"/>
      <c r="C4837" s="290"/>
      <c r="D4837" s="290"/>
      <c r="E4837" s="290"/>
    </row>
    <row r="4838" spans="2:5" x14ac:dyDescent="0.25">
      <c r="B4838" s="290"/>
      <c r="C4838" s="290"/>
      <c r="D4838" s="290"/>
      <c r="E4838" s="290"/>
    </row>
    <row r="4839" spans="2:5" x14ac:dyDescent="0.25">
      <c r="B4839" s="290"/>
      <c r="C4839" s="290"/>
      <c r="D4839" s="290"/>
      <c r="E4839" s="290"/>
    </row>
    <row r="4840" spans="2:5" x14ac:dyDescent="0.25">
      <c r="B4840" s="290"/>
      <c r="C4840" s="290"/>
      <c r="D4840" s="290"/>
      <c r="E4840" s="290"/>
    </row>
    <row r="4841" spans="2:5" x14ac:dyDescent="0.25">
      <c r="B4841" s="290"/>
      <c r="C4841" s="290"/>
      <c r="D4841" s="290"/>
      <c r="E4841" s="290"/>
    </row>
    <row r="4842" spans="2:5" x14ac:dyDescent="0.25">
      <c r="B4842" s="290"/>
      <c r="C4842" s="290"/>
      <c r="D4842" s="290"/>
      <c r="E4842" s="290"/>
    </row>
    <row r="4843" spans="2:5" x14ac:dyDescent="0.25">
      <c r="B4843" s="290"/>
      <c r="C4843" s="290"/>
      <c r="D4843" s="290"/>
      <c r="E4843" s="290"/>
    </row>
    <row r="4844" spans="2:5" x14ac:dyDescent="0.25">
      <c r="B4844" s="290"/>
      <c r="C4844" s="290"/>
      <c r="D4844" s="290"/>
      <c r="E4844" s="290"/>
    </row>
    <row r="4845" spans="2:5" x14ac:dyDescent="0.25">
      <c r="B4845" s="290"/>
      <c r="C4845" s="290"/>
      <c r="D4845" s="290"/>
      <c r="E4845" s="290"/>
    </row>
    <row r="4846" spans="2:5" x14ac:dyDescent="0.25">
      <c r="B4846" s="290"/>
      <c r="C4846" s="290"/>
      <c r="D4846" s="290"/>
      <c r="E4846" s="290"/>
    </row>
    <row r="4847" spans="2:5" x14ac:dyDescent="0.25">
      <c r="B4847" s="290"/>
      <c r="C4847" s="290"/>
      <c r="D4847" s="290"/>
      <c r="E4847" s="290"/>
    </row>
    <row r="4848" spans="2:5" x14ac:dyDescent="0.25">
      <c r="B4848" s="290"/>
      <c r="C4848" s="290"/>
      <c r="D4848" s="290"/>
      <c r="E4848" s="290"/>
    </row>
    <row r="4849" spans="2:5" x14ac:dyDescent="0.25">
      <c r="B4849" s="290"/>
      <c r="C4849" s="290"/>
      <c r="D4849" s="290"/>
      <c r="E4849" s="290"/>
    </row>
    <row r="4850" spans="2:5" x14ac:dyDescent="0.25">
      <c r="B4850" s="290"/>
      <c r="C4850" s="290"/>
      <c r="D4850" s="290"/>
      <c r="E4850" s="290"/>
    </row>
    <row r="4851" spans="2:5" x14ac:dyDescent="0.25">
      <c r="B4851" s="290"/>
      <c r="C4851" s="290"/>
      <c r="D4851" s="290"/>
      <c r="E4851" s="290"/>
    </row>
    <row r="4852" spans="2:5" x14ac:dyDescent="0.25">
      <c r="B4852" s="290"/>
      <c r="C4852" s="290"/>
      <c r="D4852" s="290"/>
      <c r="E4852" s="290"/>
    </row>
    <row r="4853" spans="2:5" x14ac:dyDescent="0.25">
      <c r="B4853" s="290"/>
      <c r="C4853" s="290"/>
      <c r="D4853" s="290"/>
      <c r="E4853" s="290"/>
    </row>
    <row r="4854" spans="2:5" x14ac:dyDescent="0.25">
      <c r="B4854" s="290"/>
      <c r="C4854" s="290"/>
      <c r="D4854" s="290"/>
      <c r="E4854" s="290"/>
    </row>
    <row r="4855" spans="2:5" x14ac:dyDescent="0.25">
      <c r="B4855" s="290"/>
      <c r="C4855" s="290"/>
      <c r="D4855" s="290"/>
      <c r="E4855" s="290"/>
    </row>
    <row r="4856" spans="2:5" x14ac:dyDescent="0.25">
      <c r="B4856" s="290"/>
      <c r="C4856" s="290"/>
      <c r="D4856" s="290"/>
      <c r="E4856" s="290"/>
    </row>
    <row r="4857" spans="2:5" x14ac:dyDescent="0.25">
      <c r="B4857" s="290"/>
      <c r="C4857" s="290"/>
      <c r="D4857" s="290"/>
      <c r="E4857" s="290"/>
    </row>
    <row r="4858" spans="2:5" x14ac:dyDescent="0.25">
      <c r="B4858" s="290"/>
      <c r="C4858" s="290"/>
      <c r="D4858" s="290"/>
      <c r="E4858" s="290"/>
    </row>
    <row r="4859" spans="2:5" x14ac:dyDescent="0.25">
      <c r="B4859" s="290"/>
      <c r="C4859" s="290"/>
      <c r="D4859" s="290"/>
      <c r="E4859" s="290"/>
    </row>
    <row r="4860" spans="2:5" x14ac:dyDescent="0.25">
      <c r="B4860" s="290"/>
      <c r="C4860" s="290"/>
      <c r="D4860" s="290"/>
      <c r="E4860" s="290"/>
    </row>
    <row r="4861" spans="2:5" x14ac:dyDescent="0.25">
      <c r="B4861" s="290"/>
      <c r="C4861" s="290"/>
      <c r="D4861" s="290"/>
      <c r="E4861" s="290"/>
    </row>
    <row r="4862" spans="2:5" x14ac:dyDescent="0.25">
      <c r="B4862" s="290"/>
      <c r="C4862" s="290"/>
      <c r="D4862" s="290"/>
      <c r="E4862" s="290"/>
    </row>
    <row r="4863" spans="2:5" x14ac:dyDescent="0.25">
      <c r="B4863" s="290"/>
      <c r="C4863" s="290"/>
      <c r="D4863" s="290"/>
      <c r="E4863" s="290"/>
    </row>
    <row r="4864" spans="2:5" x14ac:dyDescent="0.25">
      <c r="B4864" s="290"/>
      <c r="C4864" s="290"/>
      <c r="D4864" s="290"/>
      <c r="E4864" s="290"/>
    </row>
    <row r="4865" spans="2:5" x14ac:dyDescent="0.25">
      <c r="B4865" s="290"/>
      <c r="C4865" s="290"/>
      <c r="D4865" s="290"/>
      <c r="E4865" s="290"/>
    </row>
    <row r="4866" spans="2:5" x14ac:dyDescent="0.25">
      <c r="B4866" s="290"/>
      <c r="C4866" s="290"/>
      <c r="D4866" s="290"/>
      <c r="E4866" s="290"/>
    </row>
    <row r="4867" spans="2:5" x14ac:dyDescent="0.25">
      <c r="B4867" s="290"/>
      <c r="C4867" s="290"/>
      <c r="D4867" s="290"/>
      <c r="E4867" s="290"/>
    </row>
    <row r="4868" spans="2:5" x14ac:dyDescent="0.25">
      <c r="B4868" s="290"/>
      <c r="C4868" s="290"/>
      <c r="D4868" s="290"/>
      <c r="E4868" s="290"/>
    </row>
    <row r="4869" spans="2:5" x14ac:dyDescent="0.25">
      <c r="B4869" s="290"/>
      <c r="C4869" s="290"/>
      <c r="D4869" s="290"/>
      <c r="E4869" s="290"/>
    </row>
    <row r="4870" spans="2:5" x14ac:dyDescent="0.25">
      <c r="B4870" s="290"/>
      <c r="C4870" s="290"/>
      <c r="D4870" s="290"/>
      <c r="E4870" s="290"/>
    </row>
    <row r="4871" spans="2:5" x14ac:dyDescent="0.25">
      <c r="B4871" s="290"/>
      <c r="C4871" s="290"/>
      <c r="D4871" s="290"/>
      <c r="E4871" s="290"/>
    </row>
    <row r="4872" spans="2:5" x14ac:dyDescent="0.25">
      <c r="B4872" s="290"/>
      <c r="C4872" s="290"/>
      <c r="D4872" s="290"/>
      <c r="E4872" s="290"/>
    </row>
    <row r="4873" spans="2:5" x14ac:dyDescent="0.25">
      <c r="B4873" s="290"/>
      <c r="C4873" s="290"/>
      <c r="D4873" s="290"/>
      <c r="E4873" s="290"/>
    </row>
    <row r="4874" spans="2:5" x14ac:dyDescent="0.25">
      <c r="B4874" s="290"/>
      <c r="C4874" s="290"/>
      <c r="D4874" s="290"/>
      <c r="E4874" s="290"/>
    </row>
    <row r="4875" spans="2:5" x14ac:dyDescent="0.25">
      <c r="B4875" s="290"/>
      <c r="C4875" s="290"/>
      <c r="D4875" s="290"/>
      <c r="E4875" s="290"/>
    </row>
    <row r="4876" spans="2:5" x14ac:dyDescent="0.25">
      <c r="B4876" s="290"/>
      <c r="C4876" s="290"/>
      <c r="D4876" s="290"/>
      <c r="E4876" s="290"/>
    </row>
    <row r="4877" spans="2:5" x14ac:dyDescent="0.25">
      <c r="B4877" s="290"/>
      <c r="C4877" s="290"/>
      <c r="D4877" s="290"/>
      <c r="E4877" s="290"/>
    </row>
    <row r="4878" spans="2:5" x14ac:dyDescent="0.25">
      <c r="B4878" s="290"/>
      <c r="C4878" s="290"/>
      <c r="D4878" s="290"/>
      <c r="E4878" s="290"/>
    </row>
    <row r="4879" spans="2:5" x14ac:dyDescent="0.25">
      <c r="B4879" s="290"/>
      <c r="C4879" s="290"/>
      <c r="D4879" s="290"/>
      <c r="E4879" s="290"/>
    </row>
    <row r="4880" spans="2:5" x14ac:dyDescent="0.25">
      <c r="B4880" s="290"/>
      <c r="C4880" s="290"/>
      <c r="D4880" s="290"/>
      <c r="E4880" s="290"/>
    </row>
    <row r="4881" spans="2:5" x14ac:dyDescent="0.25">
      <c r="B4881" s="290"/>
      <c r="C4881" s="290"/>
      <c r="D4881" s="290"/>
      <c r="E4881" s="290"/>
    </row>
    <row r="4882" spans="2:5" x14ac:dyDescent="0.25">
      <c r="B4882" s="290"/>
      <c r="C4882" s="290"/>
      <c r="D4882" s="290"/>
      <c r="E4882" s="290"/>
    </row>
    <row r="4883" spans="2:5" x14ac:dyDescent="0.25">
      <c r="B4883" s="290"/>
      <c r="C4883" s="290"/>
      <c r="D4883" s="290"/>
      <c r="E4883" s="290"/>
    </row>
    <row r="4884" spans="2:5" x14ac:dyDescent="0.25">
      <c r="B4884" s="290"/>
      <c r="C4884" s="290"/>
      <c r="D4884" s="290"/>
      <c r="E4884" s="290"/>
    </row>
    <row r="4885" spans="2:5" x14ac:dyDescent="0.25">
      <c r="B4885" s="290"/>
      <c r="C4885" s="290"/>
      <c r="D4885" s="290"/>
      <c r="E4885" s="290"/>
    </row>
    <row r="4886" spans="2:5" x14ac:dyDescent="0.25">
      <c r="B4886" s="290"/>
      <c r="C4886" s="290"/>
      <c r="D4886" s="290"/>
      <c r="E4886" s="290"/>
    </row>
    <row r="4887" spans="2:5" x14ac:dyDescent="0.25">
      <c r="B4887" s="290"/>
      <c r="C4887" s="290"/>
      <c r="D4887" s="290"/>
      <c r="E4887" s="290"/>
    </row>
    <row r="4888" spans="2:5" x14ac:dyDescent="0.25">
      <c r="B4888" s="290"/>
      <c r="C4888" s="290"/>
      <c r="D4888" s="290"/>
      <c r="E4888" s="290"/>
    </row>
    <row r="4889" spans="2:5" x14ac:dyDescent="0.25">
      <c r="B4889" s="290"/>
      <c r="C4889" s="290"/>
      <c r="D4889" s="290"/>
      <c r="E4889" s="290"/>
    </row>
    <row r="4890" spans="2:5" x14ac:dyDescent="0.25">
      <c r="B4890" s="290"/>
      <c r="C4890" s="290"/>
      <c r="D4890" s="290"/>
      <c r="E4890" s="290"/>
    </row>
    <row r="4891" spans="2:5" x14ac:dyDescent="0.25">
      <c r="B4891" s="290"/>
      <c r="C4891" s="290"/>
      <c r="D4891" s="290"/>
      <c r="E4891" s="290"/>
    </row>
    <row r="4892" spans="2:5" x14ac:dyDescent="0.25">
      <c r="B4892" s="290"/>
      <c r="C4892" s="290"/>
      <c r="D4892" s="290"/>
      <c r="E4892" s="290"/>
    </row>
    <row r="4893" spans="2:5" x14ac:dyDescent="0.25">
      <c r="B4893" s="290"/>
      <c r="C4893" s="290"/>
      <c r="D4893" s="290"/>
      <c r="E4893" s="290"/>
    </row>
    <row r="4894" spans="2:5" x14ac:dyDescent="0.25">
      <c r="B4894" s="290"/>
      <c r="C4894" s="290"/>
      <c r="D4894" s="290"/>
      <c r="E4894" s="290"/>
    </row>
    <row r="4895" spans="2:5" x14ac:dyDescent="0.25">
      <c r="B4895" s="290"/>
      <c r="C4895" s="290"/>
      <c r="D4895" s="290"/>
      <c r="E4895" s="290"/>
    </row>
    <row r="4896" spans="2:5" x14ac:dyDescent="0.25">
      <c r="B4896" s="290"/>
      <c r="C4896" s="290"/>
      <c r="D4896" s="290"/>
      <c r="E4896" s="290"/>
    </row>
    <row r="4897" spans="2:5" x14ac:dyDescent="0.25">
      <c r="B4897" s="290"/>
      <c r="C4897" s="290"/>
      <c r="D4897" s="290"/>
      <c r="E4897" s="290"/>
    </row>
    <row r="4898" spans="2:5" x14ac:dyDescent="0.25">
      <c r="B4898" s="290"/>
      <c r="C4898" s="290"/>
      <c r="D4898" s="290"/>
      <c r="E4898" s="290"/>
    </row>
    <row r="4899" spans="2:5" x14ac:dyDescent="0.25">
      <c r="B4899" s="290"/>
      <c r="C4899" s="290"/>
      <c r="D4899" s="290"/>
      <c r="E4899" s="290"/>
    </row>
    <row r="4900" spans="2:5" x14ac:dyDescent="0.25">
      <c r="B4900" s="290"/>
      <c r="C4900" s="290"/>
      <c r="D4900" s="290"/>
      <c r="E4900" s="290"/>
    </row>
    <row r="4901" spans="2:5" x14ac:dyDescent="0.25">
      <c r="B4901" s="290"/>
      <c r="C4901" s="290"/>
      <c r="D4901" s="290"/>
      <c r="E4901" s="290"/>
    </row>
    <row r="4902" spans="2:5" x14ac:dyDescent="0.25">
      <c r="B4902" s="290"/>
      <c r="C4902" s="290"/>
      <c r="D4902" s="290"/>
      <c r="E4902" s="290"/>
    </row>
    <row r="4903" spans="2:5" x14ac:dyDescent="0.25">
      <c r="B4903" s="290"/>
      <c r="C4903" s="290"/>
      <c r="D4903" s="290"/>
      <c r="E4903" s="290"/>
    </row>
    <row r="4904" spans="2:5" x14ac:dyDescent="0.25">
      <c r="B4904" s="290"/>
      <c r="C4904" s="290"/>
      <c r="D4904" s="290"/>
      <c r="E4904" s="290"/>
    </row>
    <row r="4905" spans="2:5" x14ac:dyDescent="0.25">
      <c r="B4905" s="290"/>
      <c r="C4905" s="290"/>
      <c r="D4905" s="290"/>
      <c r="E4905" s="290"/>
    </row>
    <row r="4906" spans="2:5" x14ac:dyDescent="0.25">
      <c r="B4906" s="290"/>
      <c r="C4906" s="290"/>
      <c r="D4906" s="290"/>
      <c r="E4906" s="290"/>
    </row>
    <row r="4907" spans="2:5" x14ac:dyDescent="0.25">
      <c r="B4907" s="290"/>
      <c r="C4907" s="290"/>
      <c r="D4907" s="290"/>
      <c r="E4907" s="290"/>
    </row>
    <row r="4908" spans="2:5" x14ac:dyDescent="0.25">
      <c r="B4908" s="290"/>
      <c r="C4908" s="290"/>
      <c r="D4908" s="290"/>
      <c r="E4908" s="290"/>
    </row>
    <row r="4909" spans="2:5" x14ac:dyDescent="0.25">
      <c r="B4909" s="290"/>
      <c r="C4909" s="290"/>
      <c r="D4909" s="290"/>
      <c r="E4909" s="290"/>
    </row>
    <row r="4910" spans="2:5" x14ac:dyDescent="0.25">
      <c r="B4910" s="290"/>
      <c r="C4910" s="290"/>
      <c r="D4910" s="290"/>
      <c r="E4910" s="290"/>
    </row>
    <row r="4911" spans="2:5" x14ac:dyDescent="0.25">
      <c r="B4911" s="290"/>
      <c r="C4911" s="290"/>
      <c r="D4911" s="290"/>
      <c r="E4911" s="290"/>
    </row>
    <row r="4912" spans="2:5" x14ac:dyDescent="0.25">
      <c r="B4912" s="290"/>
      <c r="C4912" s="290"/>
      <c r="D4912" s="290"/>
      <c r="E4912" s="290"/>
    </row>
    <row r="4913" spans="2:5" x14ac:dyDescent="0.25">
      <c r="B4913" s="290"/>
      <c r="C4913" s="290"/>
      <c r="D4913" s="290"/>
      <c r="E4913" s="290"/>
    </row>
    <row r="4914" spans="2:5" x14ac:dyDescent="0.25">
      <c r="B4914" s="290"/>
      <c r="C4914" s="290"/>
      <c r="D4914" s="290"/>
      <c r="E4914" s="290"/>
    </row>
    <row r="4915" spans="2:5" x14ac:dyDescent="0.25">
      <c r="B4915" s="290"/>
      <c r="C4915" s="290"/>
      <c r="D4915" s="290"/>
      <c r="E4915" s="290"/>
    </row>
    <row r="4916" spans="2:5" x14ac:dyDescent="0.25">
      <c r="B4916" s="290"/>
      <c r="C4916" s="290"/>
      <c r="D4916" s="290"/>
      <c r="E4916" s="290"/>
    </row>
    <row r="4917" spans="2:5" x14ac:dyDescent="0.25">
      <c r="B4917" s="290"/>
      <c r="C4917" s="290"/>
      <c r="D4917" s="290"/>
      <c r="E4917" s="290"/>
    </row>
    <row r="4918" spans="2:5" x14ac:dyDescent="0.25">
      <c r="B4918" s="290"/>
      <c r="C4918" s="290"/>
      <c r="D4918" s="290"/>
      <c r="E4918" s="290"/>
    </row>
    <row r="4919" spans="2:5" x14ac:dyDescent="0.25">
      <c r="B4919" s="290"/>
      <c r="C4919" s="290"/>
      <c r="D4919" s="290"/>
      <c r="E4919" s="290"/>
    </row>
    <row r="4920" spans="2:5" x14ac:dyDescent="0.25">
      <c r="B4920" s="290"/>
      <c r="C4920" s="290"/>
      <c r="D4920" s="290"/>
      <c r="E4920" s="290"/>
    </row>
    <row r="4921" spans="2:5" x14ac:dyDescent="0.25">
      <c r="B4921" s="290"/>
      <c r="C4921" s="290"/>
      <c r="D4921" s="290"/>
      <c r="E4921" s="290"/>
    </row>
    <row r="4922" spans="2:5" x14ac:dyDescent="0.25">
      <c r="B4922" s="290"/>
      <c r="C4922" s="290"/>
      <c r="D4922" s="290"/>
      <c r="E4922" s="290"/>
    </row>
    <row r="4923" spans="2:5" x14ac:dyDescent="0.25">
      <c r="B4923" s="290"/>
      <c r="C4923" s="290"/>
      <c r="D4923" s="290"/>
      <c r="E4923" s="290"/>
    </row>
    <row r="4924" spans="2:5" x14ac:dyDescent="0.25">
      <c r="B4924" s="290"/>
      <c r="C4924" s="290"/>
      <c r="D4924" s="290"/>
      <c r="E4924" s="290"/>
    </row>
    <row r="4925" spans="2:5" x14ac:dyDescent="0.25">
      <c r="B4925" s="290"/>
      <c r="C4925" s="290"/>
      <c r="D4925" s="290"/>
      <c r="E4925" s="290"/>
    </row>
    <row r="4926" spans="2:5" x14ac:dyDescent="0.25">
      <c r="B4926" s="290"/>
      <c r="C4926" s="290"/>
      <c r="D4926" s="290"/>
      <c r="E4926" s="290"/>
    </row>
    <row r="4927" spans="2:5" x14ac:dyDescent="0.25">
      <c r="B4927" s="290"/>
      <c r="C4927" s="290"/>
      <c r="D4927" s="290"/>
      <c r="E4927" s="290"/>
    </row>
    <row r="4928" spans="2:5" x14ac:dyDescent="0.25">
      <c r="B4928" s="290"/>
      <c r="C4928" s="290"/>
      <c r="D4928" s="290"/>
      <c r="E4928" s="290"/>
    </row>
    <row r="4929" spans="2:5" x14ac:dyDescent="0.25">
      <c r="B4929" s="290"/>
      <c r="C4929" s="290"/>
      <c r="D4929" s="290"/>
      <c r="E4929" s="290"/>
    </row>
    <row r="4930" spans="2:5" x14ac:dyDescent="0.25">
      <c r="B4930" s="290"/>
      <c r="C4930" s="290"/>
      <c r="D4930" s="290"/>
      <c r="E4930" s="290"/>
    </row>
    <row r="4931" spans="2:5" x14ac:dyDescent="0.25">
      <c r="B4931" s="290"/>
      <c r="C4931" s="290"/>
      <c r="D4931" s="290"/>
      <c r="E4931" s="290"/>
    </row>
    <row r="4932" spans="2:5" x14ac:dyDescent="0.25">
      <c r="B4932" s="290"/>
      <c r="C4932" s="290"/>
      <c r="D4932" s="290"/>
      <c r="E4932" s="290"/>
    </row>
    <row r="4933" spans="2:5" x14ac:dyDescent="0.25">
      <c r="B4933" s="290"/>
      <c r="C4933" s="290"/>
      <c r="D4933" s="290"/>
      <c r="E4933" s="290"/>
    </row>
    <row r="4934" spans="2:5" x14ac:dyDescent="0.25">
      <c r="B4934" s="290"/>
      <c r="C4934" s="290"/>
      <c r="D4934" s="290"/>
      <c r="E4934" s="290"/>
    </row>
    <row r="4935" spans="2:5" x14ac:dyDescent="0.25">
      <c r="B4935" s="290"/>
      <c r="C4935" s="290"/>
      <c r="D4935" s="290"/>
      <c r="E4935" s="290"/>
    </row>
    <row r="4936" spans="2:5" x14ac:dyDescent="0.25">
      <c r="B4936" s="290"/>
      <c r="C4936" s="290"/>
      <c r="D4936" s="290"/>
      <c r="E4936" s="290"/>
    </row>
    <row r="4937" spans="2:5" x14ac:dyDescent="0.25">
      <c r="B4937" s="290"/>
      <c r="C4937" s="290"/>
      <c r="D4937" s="290"/>
      <c r="E4937" s="290"/>
    </row>
    <row r="4938" spans="2:5" x14ac:dyDescent="0.25">
      <c r="B4938" s="290"/>
      <c r="C4938" s="290"/>
      <c r="D4938" s="290"/>
      <c r="E4938" s="290"/>
    </row>
    <row r="4939" spans="2:5" x14ac:dyDescent="0.25">
      <c r="B4939" s="290"/>
      <c r="C4939" s="290"/>
      <c r="D4939" s="290"/>
      <c r="E4939" s="290"/>
    </row>
    <row r="4940" spans="2:5" x14ac:dyDescent="0.25">
      <c r="B4940" s="290"/>
      <c r="C4940" s="290"/>
      <c r="D4940" s="290"/>
      <c r="E4940" s="290"/>
    </row>
    <row r="4941" spans="2:5" x14ac:dyDescent="0.25">
      <c r="B4941" s="290"/>
      <c r="C4941" s="290"/>
      <c r="D4941" s="290"/>
      <c r="E4941" s="290"/>
    </row>
    <row r="4942" spans="2:5" x14ac:dyDescent="0.25">
      <c r="B4942" s="290"/>
      <c r="C4942" s="290"/>
      <c r="D4942" s="290"/>
      <c r="E4942" s="290"/>
    </row>
    <row r="4943" spans="2:5" x14ac:dyDescent="0.25">
      <c r="B4943" s="290"/>
      <c r="C4943" s="290"/>
      <c r="D4943" s="290"/>
      <c r="E4943" s="290"/>
    </row>
    <row r="4944" spans="2:5" x14ac:dyDescent="0.25">
      <c r="B4944" s="290"/>
      <c r="C4944" s="290"/>
      <c r="D4944" s="290"/>
      <c r="E4944" s="290"/>
    </row>
    <row r="4945" spans="2:5" x14ac:dyDescent="0.25">
      <c r="B4945" s="290"/>
      <c r="C4945" s="290"/>
      <c r="D4945" s="290"/>
      <c r="E4945" s="290"/>
    </row>
    <row r="4946" spans="2:5" x14ac:dyDescent="0.25">
      <c r="B4946" s="290"/>
      <c r="C4946" s="290"/>
      <c r="D4946" s="290"/>
      <c r="E4946" s="290"/>
    </row>
    <row r="4947" spans="2:5" x14ac:dyDescent="0.25">
      <c r="B4947" s="290"/>
      <c r="C4947" s="290"/>
      <c r="D4947" s="290"/>
      <c r="E4947" s="290"/>
    </row>
    <row r="4948" spans="2:5" x14ac:dyDescent="0.25">
      <c r="B4948" s="290"/>
      <c r="C4948" s="290"/>
      <c r="D4948" s="290"/>
      <c r="E4948" s="290"/>
    </row>
    <row r="4949" spans="2:5" x14ac:dyDescent="0.25">
      <c r="B4949" s="290"/>
      <c r="C4949" s="290"/>
      <c r="D4949" s="290"/>
      <c r="E4949" s="290"/>
    </row>
    <row r="4950" spans="2:5" x14ac:dyDescent="0.25">
      <c r="B4950" s="290"/>
      <c r="C4950" s="290"/>
      <c r="D4950" s="290"/>
      <c r="E4950" s="290"/>
    </row>
    <row r="4951" spans="2:5" x14ac:dyDescent="0.25">
      <c r="B4951" s="290"/>
      <c r="C4951" s="290"/>
      <c r="D4951" s="290"/>
      <c r="E4951" s="290"/>
    </row>
    <row r="4952" spans="2:5" x14ac:dyDescent="0.25">
      <c r="B4952" s="290"/>
      <c r="C4952" s="290"/>
      <c r="D4952" s="290"/>
      <c r="E4952" s="290"/>
    </row>
    <row r="4953" spans="2:5" x14ac:dyDescent="0.25">
      <c r="B4953" s="290"/>
      <c r="C4953" s="290"/>
      <c r="D4953" s="290"/>
      <c r="E4953" s="290"/>
    </row>
    <row r="4954" spans="2:5" x14ac:dyDescent="0.25">
      <c r="B4954" s="290"/>
      <c r="C4954" s="290"/>
      <c r="D4954" s="290"/>
      <c r="E4954" s="290"/>
    </row>
    <row r="4955" spans="2:5" x14ac:dyDescent="0.25">
      <c r="B4955" s="290"/>
      <c r="C4955" s="290"/>
      <c r="D4955" s="290"/>
      <c r="E4955" s="290"/>
    </row>
    <row r="4956" spans="2:5" x14ac:dyDescent="0.25">
      <c r="B4956" s="290"/>
      <c r="C4956" s="290"/>
      <c r="D4956" s="290"/>
      <c r="E4956" s="290"/>
    </row>
    <row r="4957" spans="2:5" x14ac:dyDescent="0.25">
      <c r="B4957" s="290"/>
      <c r="C4957" s="290"/>
      <c r="D4957" s="290"/>
      <c r="E4957" s="290"/>
    </row>
    <row r="4958" spans="2:5" x14ac:dyDescent="0.25">
      <c r="B4958" s="290"/>
      <c r="C4958" s="290"/>
      <c r="D4958" s="290"/>
      <c r="E4958" s="290"/>
    </row>
    <row r="4959" spans="2:5" x14ac:dyDescent="0.25">
      <c r="B4959" s="290"/>
      <c r="C4959" s="290"/>
      <c r="D4959" s="290"/>
      <c r="E4959" s="290"/>
    </row>
    <row r="4960" spans="2:5" x14ac:dyDescent="0.25">
      <c r="B4960" s="290"/>
      <c r="C4960" s="290"/>
      <c r="D4960" s="290"/>
      <c r="E4960" s="290"/>
    </row>
    <row r="4961" spans="2:5" x14ac:dyDescent="0.25">
      <c r="B4961" s="290"/>
      <c r="C4961" s="290"/>
      <c r="D4961" s="290"/>
      <c r="E4961" s="290"/>
    </row>
    <row r="4962" spans="2:5" x14ac:dyDescent="0.25">
      <c r="B4962" s="290"/>
      <c r="C4962" s="290"/>
      <c r="D4962" s="290"/>
      <c r="E4962" s="290"/>
    </row>
    <row r="4963" spans="2:5" x14ac:dyDescent="0.25">
      <c r="B4963" s="290"/>
      <c r="C4963" s="290"/>
      <c r="D4963" s="290"/>
      <c r="E4963" s="290"/>
    </row>
    <row r="4964" spans="2:5" x14ac:dyDescent="0.25">
      <c r="B4964" s="290"/>
      <c r="C4964" s="290"/>
      <c r="D4964" s="290"/>
      <c r="E4964" s="290"/>
    </row>
    <row r="4965" spans="2:5" x14ac:dyDescent="0.25">
      <c r="B4965" s="290"/>
      <c r="C4965" s="290"/>
      <c r="D4965" s="290"/>
      <c r="E4965" s="290"/>
    </row>
    <row r="4966" spans="2:5" x14ac:dyDescent="0.25">
      <c r="B4966" s="290"/>
      <c r="C4966" s="290"/>
      <c r="D4966" s="290"/>
      <c r="E4966" s="290"/>
    </row>
    <row r="4967" spans="2:5" x14ac:dyDescent="0.25">
      <c r="B4967" s="290"/>
      <c r="C4967" s="290"/>
      <c r="D4967" s="290"/>
      <c r="E4967" s="290"/>
    </row>
    <row r="4968" spans="2:5" x14ac:dyDescent="0.25">
      <c r="B4968" s="290"/>
      <c r="C4968" s="290"/>
      <c r="D4968" s="290"/>
      <c r="E4968" s="290"/>
    </row>
    <row r="4969" spans="2:5" x14ac:dyDescent="0.25">
      <c r="B4969" s="290"/>
      <c r="C4969" s="290"/>
      <c r="D4969" s="290"/>
      <c r="E4969" s="290"/>
    </row>
    <row r="4970" spans="2:5" x14ac:dyDescent="0.25">
      <c r="B4970" s="290"/>
      <c r="C4970" s="290"/>
      <c r="D4970" s="290"/>
      <c r="E4970" s="290"/>
    </row>
    <row r="4971" spans="2:5" x14ac:dyDescent="0.25">
      <c r="B4971" s="290"/>
      <c r="C4971" s="290"/>
      <c r="D4971" s="290"/>
      <c r="E4971" s="290"/>
    </row>
    <row r="4972" spans="2:5" x14ac:dyDescent="0.25">
      <c r="B4972" s="290"/>
      <c r="C4972" s="290"/>
      <c r="D4972" s="290"/>
      <c r="E4972" s="290"/>
    </row>
    <row r="4973" spans="2:5" x14ac:dyDescent="0.25">
      <c r="B4973" s="290"/>
      <c r="C4973" s="290"/>
      <c r="D4973" s="290"/>
      <c r="E4973" s="290"/>
    </row>
    <row r="4974" spans="2:5" x14ac:dyDescent="0.25">
      <c r="B4974" s="290"/>
      <c r="C4974" s="290"/>
      <c r="D4974" s="290"/>
      <c r="E4974" s="290"/>
    </row>
    <row r="4975" spans="2:5" x14ac:dyDescent="0.25">
      <c r="B4975" s="290"/>
      <c r="C4975" s="290"/>
      <c r="D4975" s="290"/>
      <c r="E4975" s="290"/>
    </row>
    <row r="4976" spans="2:5" x14ac:dyDescent="0.25">
      <c r="B4976" s="290"/>
      <c r="C4976" s="290"/>
      <c r="D4976" s="290"/>
      <c r="E4976" s="290"/>
    </row>
    <row r="4977" spans="2:5" x14ac:dyDescent="0.25">
      <c r="B4977" s="290"/>
      <c r="C4977" s="290"/>
      <c r="D4977" s="290"/>
      <c r="E4977" s="290"/>
    </row>
    <row r="4978" spans="2:5" x14ac:dyDescent="0.25">
      <c r="B4978" s="290"/>
      <c r="C4978" s="290"/>
      <c r="D4978" s="290"/>
      <c r="E4978" s="290"/>
    </row>
    <row r="4979" spans="2:5" x14ac:dyDescent="0.25">
      <c r="B4979" s="290"/>
      <c r="C4979" s="290"/>
      <c r="D4979" s="290"/>
      <c r="E4979" s="290"/>
    </row>
    <row r="4980" spans="2:5" x14ac:dyDescent="0.25">
      <c r="B4980" s="290"/>
      <c r="C4980" s="290"/>
      <c r="D4980" s="290"/>
      <c r="E4980" s="290"/>
    </row>
    <row r="4981" spans="2:5" x14ac:dyDescent="0.25">
      <c r="B4981" s="290"/>
      <c r="C4981" s="290"/>
      <c r="D4981" s="290"/>
      <c r="E4981" s="290"/>
    </row>
    <row r="4982" spans="2:5" x14ac:dyDescent="0.25">
      <c r="B4982" s="290"/>
      <c r="C4982" s="290"/>
      <c r="D4982" s="290"/>
      <c r="E4982" s="290"/>
    </row>
    <row r="4983" spans="2:5" x14ac:dyDescent="0.25">
      <c r="B4983" s="290"/>
      <c r="C4983" s="290"/>
      <c r="D4983" s="290"/>
      <c r="E4983" s="290"/>
    </row>
    <row r="4984" spans="2:5" x14ac:dyDescent="0.25">
      <c r="B4984" s="290"/>
      <c r="C4984" s="290"/>
      <c r="D4984" s="290"/>
      <c r="E4984" s="290"/>
    </row>
    <row r="4985" spans="2:5" x14ac:dyDescent="0.25">
      <c r="B4985" s="290"/>
      <c r="C4985" s="290"/>
      <c r="D4985" s="290"/>
      <c r="E4985" s="290"/>
    </row>
    <row r="4986" spans="2:5" x14ac:dyDescent="0.25">
      <c r="B4986" s="290"/>
      <c r="C4986" s="290"/>
      <c r="D4986" s="290"/>
      <c r="E4986" s="290"/>
    </row>
    <row r="4987" spans="2:5" x14ac:dyDescent="0.25">
      <c r="B4987" s="290"/>
      <c r="C4987" s="290"/>
      <c r="D4987" s="290"/>
      <c r="E4987" s="290"/>
    </row>
    <row r="4988" spans="2:5" x14ac:dyDescent="0.25">
      <c r="B4988" s="290"/>
      <c r="C4988" s="290"/>
      <c r="D4988" s="290"/>
      <c r="E4988" s="290"/>
    </row>
    <row r="4989" spans="2:5" x14ac:dyDescent="0.25">
      <c r="B4989" s="290"/>
      <c r="C4989" s="290"/>
      <c r="D4989" s="290"/>
      <c r="E4989" s="290"/>
    </row>
    <row r="4990" spans="2:5" x14ac:dyDescent="0.25">
      <c r="B4990" s="290"/>
      <c r="C4990" s="290"/>
      <c r="D4990" s="290"/>
      <c r="E4990" s="290"/>
    </row>
    <row r="4991" spans="2:5" x14ac:dyDescent="0.25">
      <c r="B4991" s="290"/>
      <c r="C4991" s="290"/>
      <c r="D4991" s="290"/>
      <c r="E4991" s="290"/>
    </row>
    <row r="4992" spans="2:5" x14ac:dyDescent="0.25">
      <c r="B4992" s="290"/>
      <c r="C4992" s="290"/>
      <c r="D4992" s="290"/>
      <c r="E4992" s="290"/>
    </row>
    <row r="4993" spans="2:5" x14ac:dyDescent="0.25">
      <c r="B4993" s="290"/>
      <c r="C4993" s="290"/>
      <c r="D4993" s="290"/>
      <c r="E4993" s="290"/>
    </row>
    <row r="4994" spans="2:5" x14ac:dyDescent="0.25">
      <c r="B4994" s="290"/>
      <c r="C4994" s="290"/>
      <c r="D4994" s="290"/>
      <c r="E4994" s="290"/>
    </row>
    <row r="4995" spans="2:5" x14ac:dyDescent="0.25">
      <c r="B4995" s="290"/>
      <c r="C4995" s="290"/>
      <c r="D4995" s="290"/>
      <c r="E4995" s="290"/>
    </row>
    <row r="4996" spans="2:5" x14ac:dyDescent="0.25">
      <c r="B4996" s="290"/>
      <c r="C4996" s="290"/>
      <c r="D4996" s="290"/>
      <c r="E4996" s="290"/>
    </row>
    <row r="4997" spans="2:5" x14ac:dyDescent="0.25">
      <c r="B4997" s="290"/>
      <c r="C4997" s="290"/>
      <c r="D4997" s="290"/>
      <c r="E4997" s="290"/>
    </row>
    <row r="4998" spans="2:5" x14ac:dyDescent="0.25">
      <c r="B4998" s="290"/>
      <c r="C4998" s="290"/>
      <c r="D4998" s="290"/>
      <c r="E4998" s="290"/>
    </row>
    <row r="4999" spans="2:5" x14ac:dyDescent="0.25">
      <c r="B4999" s="290"/>
      <c r="C4999" s="290"/>
      <c r="D4999" s="290"/>
      <c r="E4999" s="290"/>
    </row>
    <row r="5000" spans="2:5" x14ac:dyDescent="0.25">
      <c r="B5000" s="290"/>
      <c r="C5000" s="290"/>
      <c r="D5000" s="290"/>
      <c r="E5000" s="290"/>
    </row>
    <row r="5001" spans="2:5" x14ac:dyDescent="0.25">
      <c r="B5001" s="290"/>
      <c r="C5001" s="290"/>
      <c r="D5001" s="290"/>
      <c r="E5001" s="290"/>
    </row>
    <row r="5002" spans="2:5" x14ac:dyDescent="0.25">
      <c r="B5002" s="290"/>
      <c r="C5002" s="290"/>
      <c r="D5002" s="290"/>
      <c r="E5002" s="290"/>
    </row>
    <row r="5003" spans="2:5" x14ac:dyDescent="0.25">
      <c r="B5003" s="290"/>
      <c r="C5003" s="290"/>
      <c r="D5003" s="290"/>
      <c r="E5003" s="290"/>
    </row>
    <row r="5004" spans="2:5" x14ac:dyDescent="0.25">
      <c r="B5004" s="290"/>
      <c r="C5004" s="290"/>
      <c r="D5004" s="290"/>
      <c r="E5004" s="290"/>
    </row>
    <row r="5005" spans="2:5" x14ac:dyDescent="0.25">
      <c r="B5005" s="290"/>
      <c r="C5005" s="290"/>
      <c r="D5005" s="290"/>
      <c r="E5005" s="290"/>
    </row>
    <row r="5006" spans="2:5" x14ac:dyDescent="0.25">
      <c r="B5006" s="290"/>
      <c r="C5006" s="290"/>
      <c r="D5006" s="290"/>
      <c r="E5006" s="290"/>
    </row>
    <row r="5007" spans="2:5" x14ac:dyDescent="0.25">
      <c r="B5007" s="290"/>
      <c r="C5007" s="290"/>
      <c r="D5007" s="290"/>
      <c r="E5007" s="290"/>
    </row>
    <row r="5008" spans="2:5" x14ac:dyDescent="0.25">
      <c r="B5008" s="290"/>
      <c r="C5008" s="290"/>
      <c r="D5008" s="290"/>
      <c r="E5008" s="290"/>
    </row>
    <row r="5009" spans="2:5" x14ac:dyDescent="0.25">
      <c r="B5009" s="290"/>
      <c r="C5009" s="290"/>
      <c r="D5009" s="290"/>
      <c r="E5009" s="290"/>
    </row>
    <row r="5010" spans="2:5" x14ac:dyDescent="0.25">
      <c r="B5010" s="290"/>
      <c r="C5010" s="290"/>
      <c r="D5010" s="290"/>
      <c r="E5010" s="290"/>
    </row>
    <row r="5011" spans="2:5" x14ac:dyDescent="0.25">
      <c r="B5011" s="290"/>
      <c r="C5011" s="290"/>
      <c r="D5011" s="290"/>
      <c r="E5011" s="290"/>
    </row>
    <row r="5012" spans="2:5" x14ac:dyDescent="0.25">
      <c r="B5012" s="290"/>
      <c r="C5012" s="290"/>
      <c r="D5012" s="290"/>
      <c r="E5012" s="290"/>
    </row>
    <row r="5013" spans="2:5" x14ac:dyDescent="0.25">
      <c r="B5013" s="290"/>
      <c r="C5013" s="290"/>
      <c r="D5013" s="290"/>
      <c r="E5013" s="290"/>
    </row>
    <row r="5014" spans="2:5" x14ac:dyDescent="0.25">
      <c r="B5014" s="290"/>
      <c r="C5014" s="290"/>
      <c r="D5014" s="290"/>
      <c r="E5014" s="290"/>
    </row>
    <row r="5015" spans="2:5" x14ac:dyDescent="0.25">
      <c r="B5015" s="290"/>
      <c r="C5015" s="290"/>
      <c r="D5015" s="290"/>
      <c r="E5015" s="290"/>
    </row>
    <row r="5016" spans="2:5" x14ac:dyDescent="0.25">
      <c r="B5016" s="290"/>
      <c r="C5016" s="290"/>
      <c r="D5016" s="290"/>
      <c r="E5016" s="290"/>
    </row>
    <row r="5017" spans="2:5" x14ac:dyDescent="0.25">
      <c r="B5017" s="290"/>
      <c r="C5017" s="290"/>
      <c r="D5017" s="290"/>
      <c r="E5017" s="290"/>
    </row>
    <row r="5018" spans="2:5" x14ac:dyDescent="0.25">
      <c r="B5018" s="290"/>
      <c r="C5018" s="290"/>
      <c r="D5018" s="290"/>
      <c r="E5018" s="290"/>
    </row>
    <row r="5019" spans="2:5" x14ac:dyDescent="0.25">
      <c r="B5019" s="290"/>
      <c r="C5019" s="290"/>
      <c r="D5019" s="290"/>
      <c r="E5019" s="290"/>
    </row>
    <row r="5020" spans="2:5" x14ac:dyDescent="0.25">
      <c r="B5020" s="290"/>
      <c r="C5020" s="290"/>
      <c r="D5020" s="290"/>
      <c r="E5020" s="290"/>
    </row>
    <row r="5021" spans="2:5" x14ac:dyDescent="0.25">
      <c r="B5021" s="290"/>
      <c r="C5021" s="290"/>
      <c r="D5021" s="290"/>
      <c r="E5021" s="290"/>
    </row>
    <row r="5022" spans="2:5" x14ac:dyDescent="0.25">
      <c r="B5022" s="290"/>
      <c r="C5022" s="290"/>
      <c r="D5022" s="290"/>
      <c r="E5022" s="290"/>
    </row>
    <row r="5023" spans="2:5" x14ac:dyDescent="0.25">
      <c r="B5023" s="290"/>
      <c r="C5023" s="290"/>
      <c r="D5023" s="290"/>
      <c r="E5023" s="290"/>
    </row>
    <row r="5024" spans="2:5" x14ac:dyDescent="0.25">
      <c r="B5024" s="290"/>
      <c r="C5024" s="290"/>
      <c r="D5024" s="290"/>
      <c r="E5024" s="290"/>
    </row>
    <row r="5025" spans="2:5" x14ac:dyDescent="0.25">
      <c r="B5025" s="290"/>
      <c r="C5025" s="290"/>
      <c r="D5025" s="290"/>
      <c r="E5025" s="290"/>
    </row>
    <row r="5026" spans="2:5" x14ac:dyDescent="0.25">
      <c r="B5026" s="290"/>
      <c r="C5026" s="290"/>
      <c r="D5026" s="290"/>
      <c r="E5026" s="290"/>
    </row>
    <row r="5027" spans="2:5" x14ac:dyDescent="0.25">
      <c r="B5027" s="290"/>
      <c r="C5027" s="290"/>
      <c r="D5027" s="290"/>
      <c r="E5027" s="290"/>
    </row>
    <row r="5028" spans="2:5" x14ac:dyDescent="0.25">
      <c r="B5028" s="290"/>
      <c r="C5028" s="290"/>
      <c r="D5028" s="290"/>
      <c r="E5028" s="290"/>
    </row>
    <row r="5029" spans="2:5" x14ac:dyDescent="0.25">
      <c r="B5029" s="290"/>
      <c r="C5029" s="290"/>
      <c r="D5029" s="290"/>
      <c r="E5029" s="290"/>
    </row>
    <row r="5030" spans="2:5" x14ac:dyDescent="0.25">
      <c r="B5030" s="290"/>
      <c r="C5030" s="290"/>
      <c r="D5030" s="290"/>
      <c r="E5030" s="290"/>
    </row>
    <row r="5031" spans="2:5" x14ac:dyDescent="0.25">
      <c r="B5031" s="290"/>
      <c r="C5031" s="290"/>
      <c r="D5031" s="290"/>
      <c r="E5031" s="290"/>
    </row>
    <row r="5032" spans="2:5" x14ac:dyDescent="0.25">
      <c r="B5032" s="290"/>
      <c r="C5032" s="290"/>
      <c r="D5032" s="290"/>
      <c r="E5032" s="290"/>
    </row>
    <row r="5033" spans="2:5" x14ac:dyDescent="0.25">
      <c r="B5033" s="290"/>
      <c r="C5033" s="290"/>
      <c r="D5033" s="290"/>
      <c r="E5033" s="290"/>
    </row>
    <row r="5034" spans="2:5" x14ac:dyDescent="0.25">
      <c r="B5034" s="290"/>
      <c r="C5034" s="290"/>
      <c r="D5034" s="290"/>
      <c r="E5034" s="290"/>
    </row>
    <row r="5035" spans="2:5" x14ac:dyDescent="0.25">
      <c r="B5035" s="290"/>
      <c r="C5035" s="290"/>
      <c r="D5035" s="290"/>
      <c r="E5035" s="290"/>
    </row>
    <row r="5036" spans="2:5" x14ac:dyDescent="0.25">
      <c r="B5036" s="290"/>
      <c r="C5036" s="290"/>
      <c r="D5036" s="290"/>
      <c r="E5036" s="290"/>
    </row>
    <row r="5037" spans="2:5" x14ac:dyDescent="0.25">
      <c r="B5037" s="290"/>
      <c r="C5037" s="290"/>
      <c r="D5037" s="290"/>
      <c r="E5037" s="290"/>
    </row>
    <row r="5038" spans="2:5" x14ac:dyDescent="0.25">
      <c r="B5038" s="290"/>
      <c r="C5038" s="290"/>
      <c r="D5038" s="290"/>
      <c r="E5038" s="290"/>
    </row>
    <row r="5039" spans="2:5" x14ac:dyDescent="0.25">
      <c r="B5039" s="290"/>
      <c r="C5039" s="290"/>
      <c r="D5039" s="290"/>
      <c r="E5039" s="290"/>
    </row>
    <row r="5040" spans="2:5" x14ac:dyDescent="0.25">
      <c r="B5040" s="290"/>
      <c r="C5040" s="290"/>
      <c r="D5040" s="290"/>
      <c r="E5040" s="290"/>
    </row>
    <row r="5041" spans="2:5" x14ac:dyDescent="0.25">
      <c r="B5041" s="290"/>
      <c r="C5041" s="290"/>
      <c r="D5041" s="290"/>
      <c r="E5041" s="290"/>
    </row>
    <row r="5042" spans="2:5" x14ac:dyDescent="0.25">
      <c r="B5042" s="290"/>
      <c r="C5042" s="290"/>
      <c r="D5042" s="290"/>
      <c r="E5042" s="290"/>
    </row>
    <row r="5043" spans="2:5" x14ac:dyDescent="0.25">
      <c r="B5043" s="290"/>
      <c r="C5043" s="290"/>
      <c r="D5043" s="290"/>
      <c r="E5043" s="290"/>
    </row>
    <row r="5044" spans="2:5" x14ac:dyDescent="0.25">
      <c r="B5044" s="290"/>
      <c r="C5044" s="290"/>
      <c r="D5044" s="290"/>
      <c r="E5044" s="290"/>
    </row>
    <row r="5045" spans="2:5" x14ac:dyDescent="0.25">
      <c r="B5045" s="290"/>
      <c r="C5045" s="290"/>
      <c r="D5045" s="290"/>
      <c r="E5045" s="290"/>
    </row>
    <row r="5046" spans="2:5" x14ac:dyDescent="0.25">
      <c r="B5046" s="290"/>
      <c r="C5046" s="290"/>
      <c r="D5046" s="290"/>
      <c r="E5046" s="290"/>
    </row>
    <row r="5047" spans="2:5" x14ac:dyDescent="0.25">
      <c r="B5047" s="290"/>
      <c r="C5047" s="290"/>
      <c r="D5047" s="290"/>
      <c r="E5047" s="290"/>
    </row>
    <row r="5048" spans="2:5" x14ac:dyDescent="0.25">
      <c r="B5048" s="290"/>
      <c r="C5048" s="290"/>
      <c r="D5048" s="290"/>
      <c r="E5048" s="290"/>
    </row>
    <row r="5049" spans="2:5" x14ac:dyDescent="0.25">
      <c r="B5049" s="290"/>
      <c r="C5049" s="290"/>
      <c r="D5049" s="290"/>
      <c r="E5049" s="290"/>
    </row>
    <row r="5050" spans="2:5" x14ac:dyDescent="0.25">
      <c r="B5050" s="290"/>
      <c r="C5050" s="290"/>
      <c r="D5050" s="290"/>
      <c r="E5050" s="290"/>
    </row>
    <row r="5051" spans="2:5" x14ac:dyDescent="0.25">
      <c r="B5051" s="290"/>
      <c r="C5051" s="290"/>
      <c r="D5051" s="290"/>
      <c r="E5051" s="290"/>
    </row>
    <row r="5052" spans="2:5" x14ac:dyDescent="0.25">
      <c r="B5052" s="290"/>
      <c r="C5052" s="290"/>
      <c r="D5052" s="290"/>
      <c r="E5052" s="290"/>
    </row>
    <row r="5053" spans="2:5" x14ac:dyDescent="0.25">
      <c r="B5053" s="290"/>
      <c r="C5053" s="290"/>
      <c r="D5053" s="290"/>
      <c r="E5053" s="290"/>
    </row>
    <row r="5054" spans="2:5" x14ac:dyDescent="0.25">
      <c r="B5054" s="290"/>
      <c r="C5054" s="290"/>
      <c r="D5054" s="290"/>
      <c r="E5054" s="290"/>
    </row>
    <row r="5055" spans="2:5" x14ac:dyDescent="0.25">
      <c r="B5055" s="290"/>
      <c r="C5055" s="290"/>
      <c r="D5055" s="290"/>
      <c r="E5055" s="290"/>
    </row>
    <row r="5056" spans="2:5" x14ac:dyDescent="0.25">
      <c r="B5056" s="290"/>
      <c r="C5056" s="290"/>
      <c r="D5056" s="290"/>
      <c r="E5056" s="290"/>
    </row>
    <row r="5057" spans="2:5" x14ac:dyDescent="0.25">
      <c r="B5057" s="290"/>
      <c r="C5057" s="290"/>
      <c r="D5057" s="290"/>
      <c r="E5057" s="290"/>
    </row>
    <row r="5058" spans="2:5" x14ac:dyDescent="0.25">
      <c r="B5058" s="290"/>
      <c r="C5058" s="290"/>
      <c r="D5058" s="290"/>
      <c r="E5058" s="290"/>
    </row>
    <row r="5059" spans="2:5" x14ac:dyDescent="0.25">
      <c r="B5059" s="290"/>
      <c r="C5059" s="290"/>
      <c r="D5059" s="290"/>
      <c r="E5059" s="290"/>
    </row>
    <row r="5060" spans="2:5" x14ac:dyDescent="0.25">
      <c r="B5060" s="290"/>
      <c r="C5060" s="290"/>
      <c r="D5060" s="290"/>
      <c r="E5060" s="290"/>
    </row>
    <row r="5061" spans="2:5" x14ac:dyDescent="0.25">
      <c r="B5061" s="290"/>
      <c r="C5061" s="290"/>
      <c r="D5061" s="290"/>
      <c r="E5061" s="290"/>
    </row>
    <row r="5062" spans="2:5" x14ac:dyDescent="0.25">
      <c r="B5062" s="290"/>
      <c r="C5062" s="290"/>
      <c r="D5062" s="290"/>
      <c r="E5062" s="290"/>
    </row>
    <row r="5063" spans="2:5" x14ac:dyDescent="0.25">
      <c r="B5063" s="290"/>
      <c r="C5063" s="290"/>
      <c r="D5063" s="290"/>
      <c r="E5063" s="290"/>
    </row>
    <row r="5064" spans="2:5" x14ac:dyDescent="0.25">
      <c r="B5064" s="290"/>
      <c r="C5064" s="290"/>
      <c r="D5064" s="290"/>
      <c r="E5064" s="290"/>
    </row>
    <row r="5065" spans="2:5" x14ac:dyDescent="0.25">
      <c r="B5065" s="290"/>
      <c r="C5065" s="290"/>
      <c r="D5065" s="290"/>
      <c r="E5065" s="290"/>
    </row>
    <row r="5066" spans="2:5" x14ac:dyDescent="0.25">
      <c r="B5066" s="290"/>
      <c r="C5066" s="290"/>
      <c r="D5066" s="290"/>
      <c r="E5066" s="290"/>
    </row>
    <row r="5067" spans="2:5" x14ac:dyDescent="0.25">
      <c r="B5067" s="290"/>
      <c r="C5067" s="290"/>
      <c r="D5067" s="290"/>
      <c r="E5067" s="290"/>
    </row>
    <row r="5068" spans="2:5" x14ac:dyDescent="0.25">
      <c r="B5068" s="290"/>
      <c r="C5068" s="290"/>
      <c r="D5068" s="290"/>
      <c r="E5068" s="290"/>
    </row>
    <row r="5069" spans="2:5" x14ac:dyDescent="0.25">
      <c r="B5069" s="290"/>
      <c r="C5069" s="290"/>
      <c r="D5069" s="290"/>
      <c r="E5069" s="290"/>
    </row>
    <row r="5070" spans="2:5" x14ac:dyDescent="0.25">
      <c r="B5070" s="290"/>
      <c r="C5070" s="290"/>
      <c r="D5070" s="290"/>
      <c r="E5070" s="290"/>
    </row>
    <row r="5071" spans="2:5" x14ac:dyDescent="0.25">
      <c r="B5071" s="290"/>
      <c r="C5071" s="290"/>
      <c r="D5071" s="290"/>
      <c r="E5071" s="290"/>
    </row>
    <row r="5072" spans="2:5" x14ac:dyDescent="0.25">
      <c r="B5072" s="290"/>
      <c r="C5072" s="290"/>
      <c r="D5072" s="290"/>
      <c r="E5072" s="290"/>
    </row>
    <row r="5073" spans="2:5" x14ac:dyDescent="0.25">
      <c r="B5073" s="290"/>
      <c r="C5073" s="290"/>
      <c r="D5073" s="290"/>
      <c r="E5073" s="290"/>
    </row>
    <row r="5074" spans="2:5" x14ac:dyDescent="0.25">
      <c r="B5074" s="290"/>
      <c r="C5074" s="290"/>
      <c r="D5074" s="290"/>
      <c r="E5074" s="290"/>
    </row>
    <row r="5075" spans="2:5" x14ac:dyDescent="0.25">
      <c r="B5075" s="290"/>
      <c r="C5075" s="290"/>
      <c r="D5075" s="290"/>
      <c r="E5075" s="290"/>
    </row>
    <row r="5076" spans="2:5" x14ac:dyDescent="0.25">
      <c r="B5076" s="290"/>
      <c r="C5076" s="290"/>
      <c r="D5076" s="290"/>
      <c r="E5076" s="290"/>
    </row>
    <row r="5077" spans="2:5" x14ac:dyDescent="0.25">
      <c r="B5077" s="290"/>
      <c r="C5077" s="290"/>
      <c r="D5077" s="290"/>
      <c r="E5077" s="290"/>
    </row>
    <row r="5078" spans="2:5" x14ac:dyDescent="0.25">
      <c r="B5078" s="290"/>
      <c r="C5078" s="290"/>
      <c r="D5078" s="290"/>
      <c r="E5078" s="290"/>
    </row>
    <row r="5079" spans="2:5" x14ac:dyDescent="0.25">
      <c r="B5079" s="290"/>
      <c r="C5079" s="290"/>
      <c r="D5079" s="290"/>
      <c r="E5079" s="290"/>
    </row>
    <row r="5080" spans="2:5" x14ac:dyDescent="0.25">
      <c r="B5080" s="290"/>
      <c r="C5080" s="290"/>
      <c r="D5080" s="290"/>
      <c r="E5080" s="290"/>
    </row>
    <row r="5081" spans="2:5" x14ac:dyDescent="0.25">
      <c r="B5081" s="290"/>
      <c r="C5081" s="290"/>
      <c r="D5081" s="290"/>
      <c r="E5081" s="290"/>
    </row>
    <row r="5082" spans="2:5" x14ac:dyDescent="0.25">
      <c r="B5082" s="290"/>
      <c r="C5082" s="290"/>
      <c r="D5082" s="290"/>
      <c r="E5082" s="290"/>
    </row>
    <row r="5083" spans="2:5" x14ac:dyDescent="0.25">
      <c r="B5083" s="290"/>
      <c r="C5083" s="290"/>
      <c r="D5083" s="290"/>
      <c r="E5083" s="290"/>
    </row>
    <row r="5084" spans="2:5" x14ac:dyDescent="0.25">
      <c r="B5084" s="290"/>
      <c r="C5084" s="290"/>
      <c r="D5084" s="290"/>
      <c r="E5084" s="290"/>
    </row>
    <row r="5085" spans="2:5" x14ac:dyDescent="0.25">
      <c r="B5085" s="290"/>
      <c r="C5085" s="290"/>
      <c r="D5085" s="290"/>
      <c r="E5085" s="290"/>
    </row>
    <row r="5086" spans="2:5" x14ac:dyDescent="0.25">
      <c r="B5086" s="290"/>
      <c r="C5086" s="290"/>
      <c r="D5086" s="290"/>
      <c r="E5086" s="290"/>
    </row>
    <row r="5087" spans="2:5" x14ac:dyDescent="0.25">
      <c r="B5087" s="290"/>
      <c r="C5087" s="290"/>
      <c r="D5087" s="290"/>
      <c r="E5087" s="290"/>
    </row>
    <row r="5088" spans="2:5" x14ac:dyDescent="0.25">
      <c r="B5088" s="290"/>
      <c r="C5088" s="290"/>
      <c r="D5088" s="290"/>
      <c r="E5088" s="290"/>
    </row>
    <row r="5089" spans="2:5" x14ac:dyDescent="0.25">
      <c r="B5089" s="290"/>
      <c r="C5089" s="290"/>
      <c r="D5089" s="290"/>
      <c r="E5089" s="290"/>
    </row>
    <row r="5090" spans="2:5" x14ac:dyDescent="0.25">
      <c r="B5090" s="290"/>
      <c r="C5090" s="290"/>
      <c r="D5090" s="290"/>
      <c r="E5090" s="290"/>
    </row>
    <row r="5091" spans="2:5" x14ac:dyDescent="0.25">
      <c r="B5091" s="290"/>
      <c r="C5091" s="290"/>
      <c r="D5091" s="290"/>
      <c r="E5091" s="290"/>
    </row>
    <row r="5092" spans="2:5" x14ac:dyDescent="0.25">
      <c r="B5092" s="290"/>
      <c r="C5092" s="290"/>
      <c r="D5092" s="290"/>
      <c r="E5092" s="290"/>
    </row>
    <row r="5093" spans="2:5" x14ac:dyDescent="0.25">
      <c r="B5093" s="290"/>
      <c r="C5093" s="290"/>
      <c r="D5093" s="290"/>
      <c r="E5093" s="290"/>
    </row>
    <row r="5094" spans="2:5" x14ac:dyDescent="0.25">
      <c r="B5094" s="290"/>
      <c r="C5094" s="290"/>
      <c r="D5094" s="290"/>
      <c r="E5094" s="290"/>
    </row>
    <row r="5095" spans="2:5" x14ac:dyDescent="0.25">
      <c r="B5095" s="290"/>
      <c r="C5095" s="290"/>
      <c r="D5095" s="290"/>
      <c r="E5095" s="290"/>
    </row>
    <row r="5096" spans="2:5" x14ac:dyDescent="0.25">
      <c r="B5096" s="290"/>
      <c r="C5096" s="290"/>
      <c r="D5096" s="290"/>
      <c r="E5096" s="290"/>
    </row>
    <row r="5097" spans="2:5" x14ac:dyDescent="0.25">
      <c r="B5097" s="290"/>
      <c r="C5097" s="290"/>
      <c r="D5097" s="290"/>
      <c r="E5097" s="290"/>
    </row>
    <row r="5098" spans="2:5" x14ac:dyDescent="0.25">
      <c r="B5098" s="290"/>
      <c r="C5098" s="290"/>
      <c r="D5098" s="290"/>
      <c r="E5098" s="290"/>
    </row>
    <row r="5099" spans="2:5" x14ac:dyDescent="0.25">
      <c r="B5099" s="290"/>
      <c r="C5099" s="290"/>
      <c r="D5099" s="290"/>
      <c r="E5099" s="290"/>
    </row>
    <row r="5100" spans="2:5" x14ac:dyDescent="0.25">
      <c r="B5100" s="290"/>
      <c r="C5100" s="290"/>
      <c r="D5100" s="290"/>
      <c r="E5100" s="290"/>
    </row>
    <row r="5101" spans="2:5" x14ac:dyDescent="0.25">
      <c r="B5101" s="290"/>
      <c r="C5101" s="290"/>
      <c r="D5101" s="290"/>
      <c r="E5101" s="290"/>
    </row>
    <row r="5102" spans="2:5" x14ac:dyDescent="0.25">
      <c r="B5102" s="290"/>
      <c r="C5102" s="290"/>
      <c r="D5102" s="290"/>
      <c r="E5102" s="290"/>
    </row>
    <row r="5103" spans="2:5" x14ac:dyDescent="0.25">
      <c r="B5103" s="290"/>
      <c r="C5103" s="290"/>
      <c r="D5103" s="290"/>
      <c r="E5103" s="290"/>
    </row>
    <row r="5104" spans="2:5" x14ac:dyDescent="0.25">
      <c r="B5104" s="290"/>
      <c r="C5104" s="290"/>
      <c r="D5104" s="290"/>
      <c r="E5104" s="290"/>
    </row>
    <row r="5105" spans="2:5" x14ac:dyDescent="0.25">
      <c r="B5105" s="290"/>
      <c r="C5105" s="290"/>
      <c r="D5105" s="290"/>
      <c r="E5105" s="290"/>
    </row>
    <row r="5106" spans="2:5" x14ac:dyDescent="0.25">
      <c r="B5106" s="290"/>
      <c r="C5106" s="290"/>
      <c r="D5106" s="290"/>
      <c r="E5106" s="290"/>
    </row>
    <row r="5107" spans="2:5" x14ac:dyDescent="0.25">
      <c r="B5107" s="290"/>
      <c r="C5107" s="290"/>
      <c r="D5107" s="290"/>
      <c r="E5107" s="290"/>
    </row>
    <row r="5108" spans="2:5" x14ac:dyDescent="0.25">
      <c r="B5108" s="290"/>
      <c r="C5108" s="290"/>
      <c r="D5108" s="290"/>
      <c r="E5108" s="290"/>
    </row>
    <row r="5109" spans="2:5" x14ac:dyDescent="0.25">
      <c r="B5109" s="290"/>
      <c r="C5109" s="290"/>
      <c r="D5109" s="290"/>
      <c r="E5109" s="290"/>
    </row>
    <row r="5110" spans="2:5" x14ac:dyDescent="0.25">
      <c r="B5110" s="290"/>
      <c r="C5110" s="290"/>
      <c r="D5110" s="290"/>
      <c r="E5110" s="290"/>
    </row>
    <row r="5111" spans="2:5" x14ac:dyDescent="0.25">
      <c r="B5111" s="290"/>
      <c r="C5111" s="290"/>
      <c r="D5111" s="290"/>
      <c r="E5111" s="290"/>
    </row>
    <row r="5112" spans="2:5" x14ac:dyDescent="0.25">
      <c r="B5112" s="290"/>
      <c r="C5112" s="290"/>
      <c r="D5112" s="290"/>
      <c r="E5112" s="290"/>
    </row>
    <row r="5113" spans="2:5" x14ac:dyDescent="0.25">
      <c r="B5113" s="290"/>
      <c r="C5113" s="290"/>
      <c r="D5113" s="290"/>
      <c r="E5113" s="290"/>
    </row>
    <row r="5114" spans="2:5" x14ac:dyDescent="0.25">
      <c r="B5114" s="290"/>
      <c r="C5114" s="290"/>
      <c r="D5114" s="290"/>
      <c r="E5114" s="290"/>
    </row>
    <row r="5115" spans="2:5" x14ac:dyDescent="0.25">
      <c r="B5115" s="290"/>
      <c r="C5115" s="290"/>
      <c r="D5115" s="290"/>
      <c r="E5115" s="290"/>
    </row>
    <row r="5116" spans="2:5" x14ac:dyDescent="0.25">
      <c r="B5116" s="290"/>
      <c r="C5116" s="290"/>
      <c r="D5116" s="290"/>
      <c r="E5116" s="290"/>
    </row>
    <row r="5117" spans="2:5" x14ac:dyDescent="0.25">
      <c r="B5117" s="290"/>
      <c r="C5117" s="290"/>
      <c r="D5117" s="290"/>
      <c r="E5117" s="290"/>
    </row>
    <row r="5118" spans="2:5" x14ac:dyDescent="0.25">
      <c r="B5118" s="290"/>
      <c r="C5118" s="290"/>
      <c r="D5118" s="290"/>
      <c r="E5118" s="290"/>
    </row>
    <row r="5119" spans="2:5" x14ac:dyDescent="0.25">
      <c r="B5119" s="290"/>
      <c r="C5119" s="290"/>
      <c r="D5119" s="290"/>
      <c r="E5119" s="290"/>
    </row>
    <row r="5120" spans="2:5" x14ac:dyDescent="0.25">
      <c r="B5120" s="290"/>
      <c r="C5120" s="290"/>
      <c r="D5120" s="290"/>
      <c r="E5120" s="290"/>
    </row>
    <row r="5121" spans="2:5" x14ac:dyDescent="0.25">
      <c r="B5121" s="290"/>
      <c r="C5121" s="290"/>
      <c r="D5121" s="290"/>
      <c r="E5121" s="290"/>
    </row>
    <row r="5122" spans="2:5" x14ac:dyDescent="0.25">
      <c r="B5122" s="290"/>
      <c r="C5122" s="290"/>
      <c r="D5122" s="290"/>
      <c r="E5122" s="290"/>
    </row>
    <row r="5123" spans="2:5" x14ac:dyDescent="0.25">
      <c r="B5123" s="290"/>
      <c r="C5123" s="290"/>
      <c r="D5123" s="290"/>
      <c r="E5123" s="290"/>
    </row>
    <row r="5124" spans="2:5" x14ac:dyDescent="0.25">
      <c r="B5124" s="290"/>
      <c r="C5124" s="290"/>
      <c r="D5124" s="290"/>
      <c r="E5124" s="290"/>
    </row>
    <row r="5125" spans="2:5" x14ac:dyDescent="0.25">
      <c r="B5125" s="290"/>
      <c r="C5125" s="290"/>
      <c r="D5125" s="290"/>
      <c r="E5125" s="290"/>
    </row>
    <row r="5126" spans="2:5" x14ac:dyDescent="0.25">
      <c r="B5126" s="290"/>
      <c r="C5126" s="290"/>
      <c r="D5126" s="290"/>
      <c r="E5126" s="290"/>
    </row>
    <row r="5127" spans="2:5" x14ac:dyDescent="0.25">
      <c r="B5127" s="290"/>
      <c r="C5127" s="290"/>
      <c r="D5127" s="290"/>
      <c r="E5127" s="290"/>
    </row>
    <row r="5128" spans="2:5" x14ac:dyDescent="0.25">
      <c r="B5128" s="290"/>
      <c r="C5128" s="290"/>
      <c r="D5128" s="290"/>
      <c r="E5128" s="290"/>
    </row>
    <row r="5129" spans="2:5" x14ac:dyDescent="0.25">
      <c r="B5129" s="290"/>
      <c r="C5129" s="290"/>
      <c r="D5129" s="290"/>
      <c r="E5129" s="290"/>
    </row>
    <row r="5130" spans="2:5" x14ac:dyDescent="0.25">
      <c r="B5130" s="290"/>
      <c r="C5130" s="290"/>
      <c r="D5130" s="290"/>
      <c r="E5130" s="290"/>
    </row>
    <row r="5131" spans="2:5" x14ac:dyDescent="0.25">
      <c r="B5131" s="290"/>
      <c r="C5131" s="290"/>
      <c r="D5131" s="290"/>
      <c r="E5131" s="290"/>
    </row>
    <row r="5132" spans="2:5" x14ac:dyDescent="0.25">
      <c r="B5132" s="290"/>
      <c r="C5132" s="290"/>
      <c r="D5132" s="290"/>
      <c r="E5132" s="290"/>
    </row>
    <row r="5133" spans="2:5" x14ac:dyDescent="0.25">
      <c r="B5133" s="290"/>
      <c r="C5133" s="290"/>
      <c r="D5133" s="290"/>
      <c r="E5133" s="290"/>
    </row>
    <row r="5134" spans="2:5" x14ac:dyDescent="0.25">
      <c r="B5134" s="290"/>
      <c r="C5134" s="290"/>
      <c r="D5134" s="290"/>
      <c r="E5134" s="290"/>
    </row>
    <row r="5135" spans="2:5" x14ac:dyDescent="0.25">
      <c r="B5135" s="290"/>
      <c r="C5135" s="290"/>
      <c r="D5135" s="290"/>
      <c r="E5135" s="290"/>
    </row>
    <row r="5136" spans="2:5" x14ac:dyDescent="0.25">
      <c r="B5136" s="290"/>
      <c r="C5136" s="290"/>
      <c r="D5136" s="290"/>
      <c r="E5136" s="290"/>
    </row>
    <row r="5137" spans="2:5" x14ac:dyDescent="0.25">
      <c r="B5137" s="290"/>
      <c r="C5137" s="290"/>
      <c r="D5137" s="290"/>
      <c r="E5137" s="290"/>
    </row>
    <row r="5138" spans="2:5" x14ac:dyDescent="0.25">
      <c r="B5138" s="290"/>
      <c r="C5138" s="290"/>
      <c r="D5138" s="290"/>
      <c r="E5138" s="290"/>
    </row>
    <row r="5139" spans="2:5" x14ac:dyDescent="0.25">
      <c r="B5139" s="290"/>
      <c r="C5139" s="290"/>
      <c r="D5139" s="290"/>
      <c r="E5139" s="290"/>
    </row>
    <row r="5140" spans="2:5" x14ac:dyDescent="0.25">
      <c r="B5140" s="290"/>
      <c r="C5140" s="290"/>
      <c r="D5140" s="290"/>
      <c r="E5140" s="290"/>
    </row>
    <row r="5141" spans="2:5" x14ac:dyDescent="0.25">
      <c r="B5141" s="290"/>
      <c r="C5141" s="290"/>
      <c r="D5141" s="290"/>
      <c r="E5141" s="290"/>
    </row>
    <row r="5142" spans="2:5" x14ac:dyDescent="0.25">
      <c r="B5142" s="290"/>
      <c r="C5142" s="290"/>
      <c r="D5142" s="290"/>
      <c r="E5142" s="290"/>
    </row>
    <row r="5143" spans="2:5" x14ac:dyDescent="0.25">
      <c r="B5143" s="290"/>
      <c r="C5143" s="290"/>
      <c r="D5143" s="290"/>
      <c r="E5143" s="290"/>
    </row>
    <row r="5144" spans="2:5" x14ac:dyDescent="0.25">
      <c r="B5144" s="290"/>
      <c r="C5144" s="290"/>
      <c r="D5144" s="290"/>
      <c r="E5144" s="290"/>
    </row>
    <row r="5145" spans="2:5" x14ac:dyDescent="0.25">
      <c r="B5145" s="290"/>
      <c r="C5145" s="290"/>
      <c r="D5145" s="290"/>
      <c r="E5145" s="290"/>
    </row>
    <row r="5146" spans="2:5" x14ac:dyDescent="0.25">
      <c r="B5146" s="290"/>
      <c r="C5146" s="290"/>
      <c r="D5146" s="290"/>
      <c r="E5146" s="290"/>
    </row>
    <row r="5147" spans="2:5" x14ac:dyDescent="0.25">
      <c r="B5147" s="290"/>
      <c r="C5147" s="290"/>
      <c r="D5147" s="290"/>
      <c r="E5147" s="290"/>
    </row>
    <row r="5148" spans="2:5" x14ac:dyDescent="0.25">
      <c r="B5148" s="290"/>
      <c r="C5148" s="290"/>
      <c r="D5148" s="290"/>
      <c r="E5148" s="290"/>
    </row>
    <row r="5149" spans="2:5" x14ac:dyDescent="0.25">
      <c r="B5149" s="290"/>
      <c r="C5149" s="290"/>
      <c r="D5149" s="290"/>
      <c r="E5149" s="290"/>
    </row>
    <row r="5150" spans="2:5" x14ac:dyDescent="0.25">
      <c r="B5150" s="290"/>
      <c r="C5150" s="290"/>
      <c r="D5150" s="290"/>
      <c r="E5150" s="290"/>
    </row>
    <row r="5151" spans="2:5" x14ac:dyDescent="0.25">
      <c r="B5151" s="290"/>
      <c r="C5151" s="290"/>
      <c r="D5151" s="290"/>
      <c r="E5151" s="290"/>
    </row>
    <row r="5152" spans="2:5" x14ac:dyDescent="0.25">
      <c r="B5152" s="290"/>
      <c r="C5152" s="290"/>
      <c r="D5152" s="290"/>
      <c r="E5152" s="290"/>
    </row>
    <row r="5153" spans="2:5" x14ac:dyDescent="0.25">
      <c r="B5153" s="290"/>
      <c r="C5153" s="290"/>
      <c r="D5153" s="290"/>
      <c r="E5153" s="290"/>
    </row>
    <row r="5154" spans="2:5" x14ac:dyDescent="0.25">
      <c r="B5154" s="290"/>
      <c r="C5154" s="290"/>
      <c r="D5154" s="290"/>
      <c r="E5154" s="290"/>
    </row>
    <row r="5155" spans="2:5" x14ac:dyDescent="0.25">
      <c r="B5155" s="290"/>
      <c r="C5155" s="290"/>
      <c r="D5155" s="290"/>
      <c r="E5155" s="290"/>
    </row>
    <row r="5156" spans="2:5" x14ac:dyDescent="0.25">
      <c r="B5156" s="290"/>
      <c r="C5156" s="290"/>
      <c r="D5156" s="290"/>
      <c r="E5156" s="290"/>
    </row>
    <row r="5157" spans="2:5" x14ac:dyDescent="0.25">
      <c r="B5157" s="290"/>
      <c r="C5157" s="290"/>
      <c r="D5157" s="290"/>
      <c r="E5157" s="290"/>
    </row>
    <row r="5158" spans="2:5" x14ac:dyDescent="0.25">
      <c r="B5158" s="290"/>
      <c r="C5158" s="290"/>
      <c r="D5158" s="290"/>
      <c r="E5158" s="290"/>
    </row>
    <row r="5159" spans="2:5" x14ac:dyDescent="0.25">
      <c r="B5159" s="290"/>
      <c r="C5159" s="290"/>
      <c r="D5159" s="290"/>
      <c r="E5159" s="290"/>
    </row>
    <row r="5160" spans="2:5" x14ac:dyDescent="0.25">
      <c r="B5160" s="290"/>
      <c r="C5160" s="290"/>
      <c r="D5160" s="290"/>
      <c r="E5160" s="290"/>
    </row>
    <row r="5161" spans="2:5" x14ac:dyDescent="0.25">
      <c r="B5161" s="290"/>
      <c r="C5161" s="290"/>
      <c r="D5161" s="290"/>
      <c r="E5161" s="290"/>
    </row>
    <row r="5162" spans="2:5" x14ac:dyDescent="0.25">
      <c r="B5162" s="290"/>
      <c r="C5162" s="290"/>
      <c r="D5162" s="290"/>
      <c r="E5162" s="290"/>
    </row>
    <row r="5163" spans="2:5" x14ac:dyDescent="0.25">
      <c r="B5163" s="290"/>
      <c r="C5163" s="290"/>
      <c r="D5163" s="290"/>
      <c r="E5163" s="290"/>
    </row>
    <row r="5164" spans="2:5" x14ac:dyDescent="0.25">
      <c r="B5164" s="290"/>
      <c r="C5164" s="290"/>
      <c r="D5164" s="290"/>
      <c r="E5164" s="290"/>
    </row>
    <row r="5165" spans="2:5" x14ac:dyDescent="0.25">
      <c r="B5165" s="290"/>
      <c r="C5165" s="290"/>
      <c r="D5165" s="290"/>
      <c r="E5165" s="290"/>
    </row>
    <row r="5166" spans="2:5" x14ac:dyDescent="0.25">
      <c r="B5166" s="290"/>
      <c r="C5166" s="290"/>
      <c r="D5166" s="290"/>
      <c r="E5166" s="290"/>
    </row>
    <row r="5167" spans="2:5" x14ac:dyDescent="0.25">
      <c r="B5167" s="290"/>
      <c r="C5167" s="290"/>
      <c r="D5167" s="290"/>
      <c r="E5167" s="290"/>
    </row>
    <row r="5168" spans="2:5" x14ac:dyDescent="0.25">
      <c r="B5168" s="290"/>
      <c r="C5168" s="290"/>
      <c r="D5168" s="290"/>
      <c r="E5168" s="290"/>
    </row>
    <row r="5169" spans="2:5" x14ac:dyDescent="0.25">
      <c r="B5169" s="290"/>
      <c r="C5169" s="290"/>
      <c r="D5169" s="290"/>
      <c r="E5169" s="290"/>
    </row>
    <row r="5170" spans="2:5" x14ac:dyDescent="0.25">
      <c r="B5170" s="290"/>
      <c r="C5170" s="290"/>
      <c r="D5170" s="290"/>
      <c r="E5170" s="290"/>
    </row>
    <row r="5171" spans="2:5" x14ac:dyDescent="0.25">
      <c r="B5171" s="290"/>
      <c r="C5171" s="290"/>
      <c r="D5171" s="290"/>
      <c r="E5171" s="290"/>
    </row>
    <row r="5172" spans="2:5" x14ac:dyDescent="0.25">
      <c r="B5172" s="290"/>
      <c r="C5172" s="290"/>
      <c r="D5172" s="290"/>
      <c r="E5172" s="290"/>
    </row>
    <row r="5173" spans="2:5" x14ac:dyDescent="0.25">
      <c r="B5173" s="290"/>
      <c r="C5173" s="290"/>
      <c r="D5173" s="290"/>
      <c r="E5173" s="290"/>
    </row>
    <row r="5174" spans="2:5" x14ac:dyDescent="0.25">
      <c r="B5174" s="290"/>
      <c r="C5174" s="290"/>
      <c r="D5174" s="290"/>
      <c r="E5174" s="290"/>
    </row>
    <row r="5175" spans="2:5" x14ac:dyDescent="0.25">
      <c r="B5175" s="290"/>
      <c r="C5175" s="290"/>
      <c r="D5175" s="290"/>
      <c r="E5175" s="290"/>
    </row>
    <row r="5176" spans="2:5" x14ac:dyDescent="0.25">
      <c r="B5176" s="290"/>
      <c r="C5176" s="290"/>
      <c r="D5176" s="290"/>
      <c r="E5176" s="290"/>
    </row>
    <row r="5177" spans="2:5" x14ac:dyDescent="0.25">
      <c r="B5177" s="290"/>
      <c r="C5177" s="290"/>
      <c r="D5177" s="290"/>
      <c r="E5177" s="290"/>
    </row>
    <row r="5178" spans="2:5" x14ac:dyDescent="0.25">
      <c r="B5178" s="290"/>
      <c r="C5178" s="290"/>
      <c r="D5178" s="290"/>
      <c r="E5178" s="290"/>
    </row>
    <row r="5179" spans="2:5" x14ac:dyDescent="0.25">
      <c r="B5179" s="290"/>
      <c r="C5179" s="290"/>
      <c r="D5179" s="290"/>
      <c r="E5179" s="290"/>
    </row>
    <row r="5180" spans="2:5" x14ac:dyDescent="0.25">
      <c r="B5180" s="290"/>
      <c r="C5180" s="290"/>
      <c r="D5180" s="290"/>
      <c r="E5180" s="290"/>
    </row>
    <row r="5181" spans="2:5" x14ac:dyDescent="0.25">
      <c r="B5181" s="290"/>
      <c r="C5181" s="290"/>
      <c r="D5181" s="290"/>
      <c r="E5181" s="290"/>
    </row>
    <row r="5182" spans="2:5" x14ac:dyDescent="0.25">
      <c r="B5182" s="290"/>
      <c r="C5182" s="290"/>
      <c r="D5182" s="290"/>
      <c r="E5182" s="290"/>
    </row>
    <row r="5183" spans="2:5" x14ac:dyDescent="0.25">
      <c r="B5183" s="290"/>
      <c r="C5183" s="290"/>
      <c r="D5183" s="290"/>
      <c r="E5183" s="290"/>
    </row>
    <row r="5184" spans="2:5" x14ac:dyDescent="0.25">
      <c r="B5184" s="290"/>
      <c r="C5184" s="290"/>
      <c r="D5184" s="290"/>
      <c r="E5184" s="290"/>
    </row>
    <row r="5185" spans="2:5" x14ac:dyDescent="0.25">
      <c r="B5185" s="290"/>
      <c r="C5185" s="290"/>
      <c r="D5185" s="290"/>
      <c r="E5185" s="290"/>
    </row>
    <row r="5186" spans="2:5" x14ac:dyDescent="0.25">
      <c r="B5186" s="290"/>
      <c r="C5186" s="290"/>
      <c r="D5186" s="290"/>
      <c r="E5186" s="290"/>
    </row>
    <row r="5187" spans="2:5" x14ac:dyDescent="0.25">
      <c r="B5187" s="290"/>
      <c r="C5187" s="290"/>
      <c r="D5187" s="290"/>
      <c r="E5187" s="290"/>
    </row>
    <row r="5188" spans="2:5" x14ac:dyDescent="0.25">
      <c r="B5188" s="290"/>
      <c r="C5188" s="290"/>
      <c r="D5188" s="290"/>
      <c r="E5188" s="290"/>
    </row>
    <row r="5189" spans="2:5" x14ac:dyDescent="0.25">
      <c r="B5189" s="290"/>
      <c r="C5189" s="290"/>
      <c r="D5189" s="290"/>
      <c r="E5189" s="290"/>
    </row>
    <row r="5190" spans="2:5" x14ac:dyDescent="0.25">
      <c r="B5190" s="290"/>
      <c r="C5190" s="290"/>
      <c r="D5190" s="290"/>
      <c r="E5190" s="290"/>
    </row>
    <row r="5191" spans="2:5" x14ac:dyDescent="0.25">
      <c r="B5191" s="290"/>
      <c r="C5191" s="290"/>
      <c r="D5191" s="290"/>
      <c r="E5191" s="290"/>
    </row>
    <row r="5192" spans="2:5" x14ac:dyDescent="0.25">
      <c r="B5192" s="290"/>
      <c r="C5192" s="290"/>
      <c r="D5192" s="290"/>
      <c r="E5192" s="290"/>
    </row>
    <row r="5193" spans="2:5" x14ac:dyDescent="0.25">
      <c r="B5193" s="290"/>
      <c r="C5193" s="290"/>
      <c r="D5193" s="290"/>
      <c r="E5193" s="290"/>
    </row>
    <row r="5194" spans="2:5" x14ac:dyDescent="0.25">
      <c r="B5194" s="290"/>
      <c r="C5194" s="290"/>
      <c r="D5194" s="290"/>
      <c r="E5194" s="290"/>
    </row>
    <row r="5195" spans="2:5" x14ac:dyDescent="0.25">
      <c r="B5195" s="290"/>
      <c r="C5195" s="290"/>
      <c r="D5195" s="290"/>
      <c r="E5195" s="290"/>
    </row>
    <row r="5196" spans="2:5" x14ac:dyDescent="0.25">
      <c r="B5196" s="290"/>
      <c r="C5196" s="290"/>
      <c r="D5196" s="290"/>
      <c r="E5196" s="290"/>
    </row>
    <row r="5197" spans="2:5" x14ac:dyDescent="0.25">
      <c r="B5197" s="290"/>
      <c r="C5197" s="290"/>
      <c r="D5197" s="290"/>
      <c r="E5197" s="290"/>
    </row>
    <row r="5198" spans="2:5" x14ac:dyDescent="0.25">
      <c r="B5198" s="290"/>
      <c r="C5198" s="290"/>
      <c r="D5198" s="290"/>
      <c r="E5198" s="290"/>
    </row>
    <row r="5199" spans="2:5" x14ac:dyDescent="0.25">
      <c r="B5199" s="290"/>
      <c r="C5199" s="290"/>
      <c r="D5199" s="290"/>
      <c r="E5199" s="290"/>
    </row>
    <row r="5200" spans="2:5" x14ac:dyDescent="0.25">
      <c r="B5200" s="290"/>
      <c r="C5200" s="290"/>
      <c r="D5200" s="290"/>
      <c r="E5200" s="290"/>
    </row>
    <row r="5201" spans="2:5" x14ac:dyDescent="0.25">
      <c r="B5201" s="290"/>
      <c r="C5201" s="290"/>
      <c r="D5201" s="290"/>
      <c r="E5201" s="290"/>
    </row>
    <row r="5202" spans="2:5" x14ac:dyDescent="0.25">
      <c r="B5202" s="290"/>
      <c r="C5202" s="290"/>
      <c r="D5202" s="290"/>
      <c r="E5202" s="290"/>
    </row>
    <row r="5203" spans="2:5" x14ac:dyDescent="0.25">
      <c r="B5203" s="290"/>
      <c r="C5203" s="290"/>
      <c r="D5203" s="290"/>
      <c r="E5203" s="290"/>
    </row>
    <row r="5204" spans="2:5" x14ac:dyDescent="0.25">
      <c r="B5204" s="290"/>
      <c r="C5204" s="290"/>
      <c r="D5204" s="290"/>
      <c r="E5204" s="290"/>
    </row>
    <row r="5205" spans="2:5" x14ac:dyDescent="0.25">
      <c r="B5205" s="290"/>
      <c r="C5205" s="290"/>
      <c r="D5205" s="290"/>
      <c r="E5205" s="290"/>
    </row>
    <row r="5206" spans="2:5" x14ac:dyDescent="0.25">
      <c r="B5206" s="290"/>
      <c r="C5206" s="290"/>
      <c r="D5206" s="290"/>
      <c r="E5206" s="290"/>
    </row>
    <row r="5207" spans="2:5" x14ac:dyDescent="0.25">
      <c r="B5207" s="290"/>
      <c r="C5207" s="290"/>
      <c r="D5207" s="290"/>
      <c r="E5207" s="290"/>
    </row>
    <row r="5208" spans="2:5" x14ac:dyDescent="0.25">
      <c r="B5208" s="290"/>
      <c r="C5208" s="290"/>
      <c r="D5208" s="290"/>
      <c r="E5208" s="290"/>
    </row>
    <row r="5209" spans="2:5" x14ac:dyDescent="0.25">
      <c r="B5209" s="290"/>
      <c r="C5209" s="290"/>
      <c r="D5209" s="290"/>
      <c r="E5209" s="290"/>
    </row>
    <row r="5210" spans="2:5" x14ac:dyDescent="0.25">
      <c r="B5210" s="290"/>
      <c r="C5210" s="290"/>
      <c r="D5210" s="290"/>
      <c r="E5210" s="290"/>
    </row>
    <row r="5211" spans="2:5" x14ac:dyDescent="0.25">
      <c r="B5211" s="290"/>
      <c r="C5211" s="290"/>
      <c r="D5211" s="290"/>
      <c r="E5211" s="290"/>
    </row>
    <row r="5212" spans="2:5" x14ac:dyDescent="0.25">
      <c r="B5212" s="290"/>
      <c r="C5212" s="290"/>
      <c r="D5212" s="290"/>
      <c r="E5212" s="290"/>
    </row>
    <row r="5213" spans="2:5" x14ac:dyDescent="0.25">
      <c r="B5213" s="290"/>
      <c r="C5213" s="290"/>
      <c r="D5213" s="290"/>
      <c r="E5213" s="290"/>
    </row>
    <row r="5214" spans="2:5" x14ac:dyDescent="0.25">
      <c r="B5214" s="290"/>
      <c r="C5214" s="290"/>
      <c r="D5214" s="290"/>
      <c r="E5214" s="290"/>
    </row>
    <row r="5215" spans="2:5" x14ac:dyDescent="0.25">
      <c r="B5215" s="290"/>
      <c r="C5215" s="290"/>
      <c r="D5215" s="290"/>
      <c r="E5215" s="290"/>
    </row>
    <row r="5216" spans="2:5" x14ac:dyDescent="0.25">
      <c r="B5216" s="290"/>
      <c r="C5216" s="290"/>
      <c r="D5216" s="290"/>
      <c r="E5216" s="290"/>
    </row>
    <row r="5217" spans="2:5" x14ac:dyDescent="0.25">
      <c r="B5217" s="290"/>
      <c r="C5217" s="290"/>
      <c r="D5217" s="290"/>
      <c r="E5217" s="290"/>
    </row>
    <row r="5218" spans="2:5" x14ac:dyDescent="0.25">
      <c r="B5218" s="290"/>
      <c r="C5218" s="290"/>
      <c r="D5218" s="290"/>
      <c r="E5218" s="290"/>
    </row>
    <row r="5219" spans="2:5" x14ac:dyDescent="0.25">
      <c r="B5219" s="290"/>
      <c r="C5219" s="290"/>
      <c r="D5219" s="290"/>
      <c r="E5219" s="290"/>
    </row>
    <row r="5220" spans="2:5" x14ac:dyDescent="0.25">
      <c r="B5220" s="290"/>
      <c r="C5220" s="290"/>
      <c r="D5220" s="290"/>
      <c r="E5220" s="290"/>
    </row>
    <row r="5221" spans="2:5" x14ac:dyDescent="0.25">
      <c r="B5221" s="290"/>
      <c r="C5221" s="290"/>
      <c r="D5221" s="290"/>
      <c r="E5221" s="290"/>
    </row>
    <row r="5222" spans="2:5" x14ac:dyDescent="0.25">
      <c r="B5222" s="290"/>
      <c r="C5222" s="290"/>
      <c r="D5222" s="290"/>
      <c r="E5222" s="290"/>
    </row>
    <row r="5223" spans="2:5" x14ac:dyDescent="0.25">
      <c r="B5223" s="290"/>
      <c r="C5223" s="290"/>
      <c r="D5223" s="290"/>
      <c r="E5223" s="290"/>
    </row>
    <row r="5224" spans="2:5" x14ac:dyDescent="0.25">
      <c r="B5224" s="290"/>
      <c r="C5224" s="290"/>
      <c r="D5224" s="290"/>
      <c r="E5224" s="290"/>
    </row>
    <row r="5225" spans="2:5" x14ac:dyDescent="0.25">
      <c r="B5225" s="290"/>
      <c r="C5225" s="290"/>
      <c r="D5225" s="290"/>
      <c r="E5225" s="290"/>
    </row>
    <row r="5226" spans="2:5" x14ac:dyDescent="0.25">
      <c r="B5226" s="290"/>
      <c r="C5226" s="290"/>
      <c r="D5226" s="290"/>
      <c r="E5226" s="290"/>
    </row>
    <row r="5227" spans="2:5" x14ac:dyDescent="0.25">
      <c r="B5227" s="290"/>
      <c r="C5227" s="290"/>
      <c r="D5227" s="290"/>
      <c r="E5227" s="290"/>
    </row>
    <row r="5228" spans="2:5" x14ac:dyDescent="0.25">
      <c r="B5228" s="290"/>
      <c r="C5228" s="290"/>
      <c r="D5228" s="290"/>
      <c r="E5228" s="290"/>
    </row>
    <row r="5229" spans="2:5" x14ac:dyDescent="0.25">
      <c r="B5229" s="290"/>
      <c r="C5229" s="290"/>
      <c r="D5229" s="290"/>
      <c r="E5229" s="290"/>
    </row>
    <row r="5230" spans="2:5" x14ac:dyDescent="0.25">
      <c r="B5230" s="290"/>
      <c r="C5230" s="290"/>
      <c r="D5230" s="290"/>
      <c r="E5230" s="290"/>
    </row>
    <row r="5231" spans="2:5" x14ac:dyDescent="0.25">
      <c r="B5231" s="290"/>
      <c r="C5231" s="290"/>
      <c r="D5231" s="290"/>
      <c r="E5231" s="290"/>
    </row>
    <row r="5232" spans="2:5" x14ac:dyDescent="0.25">
      <c r="B5232" s="290"/>
      <c r="C5232" s="290"/>
      <c r="D5232" s="290"/>
      <c r="E5232" s="290"/>
    </row>
    <row r="5233" spans="2:5" x14ac:dyDescent="0.25">
      <c r="B5233" s="290"/>
      <c r="C5233" s="290"/>
      <c r="D5233" s="290"/>
      <c r="E5233" s="290"/>
    </row>
    <row r="5234" spans="2:5" x14ac:dyDescent="0.25">
      <c r="B5234" s="290"/>
      <c r="C5234" s="290"/>
      <c r="D5234" s="290"/>
      <c r="E5234" s="290"/>
    </row>
    <row r="5235" spans="2:5" x14ac:dyDescent="0.25">
      <c r="B5235" s="290"/>
      <c r="C5235" s="290"/>
      <c r="D5235" s="290"/>
      <c r="E5235" s="290"/>
    </row>
    <row r="5236" spans="2:5" x14ac:dyDescent="0.25">
      <c r="B5236" s="290"/>
      <c r="C5236" s="290"/>
      <c r="D5236" s="290"/>
      <c r="E5236" s="290"/>
    </row>
    <row r="5237" spans="2:5" x14ac:dyDescent="0.25">
      <c r="B5237" s="290"/>
      <c r="C5237" s="290"/>
      <c r="D5237" s="290"/>
      <c r="E5237" s="290"/>
    </row>
    <row r="5238" spans="2:5" x14ac:dyDescent="0.25">
      <c r="B5238" s="290"/>
      <c r="C5238" s="290"/>
      <c r="D5238" s="290"/>
      <c r="E5238" s="290"/>
    </row>
    <row r="5239" spans="2:5" x14ac:dyDescent="0.25">
      <c r="B5239" s="290"/>
      <c r="C5239" s="290"/>
      <c r="D5239" s="290"/>
      <c r="E5239" s="290"/>
    </row>
    <row r="5240" spans="2:5" x14ac:dyDescent="0.25">
      <c r="B5240" s="290"/>
      <c r="C5240" s="290"/>
      <c r="D5240" s="290"/>
      <c r="E5240" s="290"/>
    </row>
    <row r="5241" spans="2:5" x14ac:dyDescent="0.25">
      <c r="B5241" s="290"/>
      <c r="C5241" s="290"/>
      <c r="D5241" s="290"/>
      <c r="E5241" s="290"/>
    </row>
    <row r="5242" spans="2:5" x14ac:dyDescent="0.25">
      <c r="B5242" s="290"/>
      <c r="C5242" s="290"/>
      <c r="D5242" s="290"/>
      <c r="E5242" s="290"/>
    </row>
    <row r="5243" spans="2:5" x14ac:dyDescent="0.25">
      <c r="B5243" s="290"/>
      <c r="C5243" s="290"/>
      <c r="D5243" s="290"/>
      <c r="E5243" s="290"/>
    </row>
    <row r="5244" spans="2:5" x14ac:dyDescent="0.25">
      <c r="B5244" s="290"/>
      <c r="C5244" s="290"/>
      <c r="D5244" s="290"/>
      <c r="E5244" s="290"/>
    </row>
    <row r="5245" spans="2:5" x14ac:dyDescent="0.25">
      <c r="B5245" s="290"/>
      <c r="C5245" s="290"/>
      <c r="D5245" s="290"/>
      <c r="E5245" s="290"/>
    </row>
    <row r="5246" spans="2:5" x14ac:dyDescent="0.25">
      <c r="B5246" s="290"/>
      <c r="C5246" s="290"/>
      <c r="D5246" s="290"/>
      <c r="E5246" s="290"/>
    </row>
    <row r="5247" spans="2:5" x14ac:dyDescent="0.25">
      <c r="B5247" s="290"/>
      <c r="C5247" s="290"/>
      <c r="D5247" s="290"/>
      <c r="E5247" s="290"/>
    </row>
    <row r="5248" spans="2:5" x14ac:dyDescent="0.25">
      <c r="B5248" s="290"/>
      <c r="C5248" s="290"/>
      <c r="D5248" s="290"/>
      <c r="E5248" s="290"/>
    </row>
    <row r="5249" spans="2:5" x14ac:dyDescent="0.25">
      <c r="B5249" s="290"/>
      <c r="C5249" s="290"/>
      <c r="D5249" s="290"/>
      <c r="E5249" s="290"/>
    </row>
    <row r="5250" spans="2:5" x14ac:dyDescent="0.25">
      <c r="B5250" s="290"/>
      <c r="C5250" s="290"/>
      <c r="D5250" s="290"/>
      <c r="E5250" s="290"/>
    </row>
    <row r="5251" spans="2:5" x14ac:dyDescent="0.25">
      <c r="B5251" s="290"/>
      <c r="C5251" s="290"/>
      <c r="D5251" s="290"/>
      <c r="E5251" s="290"/>
    </row>
    <row r="5252" spans="2:5" x14ac:dyDescent="0.25">
      <c r="B5252" s="290"/>
      <c r="C5252" s="290"/>
      <c r="D5252" s="290"/>
      <c r="E5252" s="290"/>
    </row>
    <row r="5253" spans="2:5" x14ac:dyDescent="0.25">
      <c r="B5253" s="290"/>
      <c r="C5253" s="290"/>
      <c r="D5253" s="290"/>
      <c r="E5253" s="290"/>
    </row>
    <row r="5254" spans="2:5" x14ac:dyDescent="0.25">
      <c r="B5254" s="290"/>
      <c r="C5254" s="290"/>
      <c r="D5254" s="290"/>
      <c r="E5254" s="290"/>
    </row>
    <row r="5255" spans="2:5" x14ac:dyDescent="0.25">
      <c r="B5255" s="290"/>
      <c r="C5255" s="290"/>
      <c r="D5255" s="290"/>
      <c r="E5255" s="290"/>
    </row>
    <row r="5256" spans="2:5" x14ac:dyDescent="0.25">
      <c r="B5256" s="290"/>
      <c r="C5256" s="290"/>
      <c r="D5256" s="290"/>
      <c r="E5256" s="290"/>
    </row>
    <row r="5257" spans="2:5" x14ac:dyDescent="0.25">
      <c r="B5257" s="290"/>
      <c r="C5257" s="290"/>
      <c r="D5257" s="290"/>
      <c r="E5257" s="290"/>
    </row>
    <row r="5258" spans="2:5" x14ac:dyDescent="0.25">
      <c r="B5258" s="290"/>
      <c r="C5258" s="290"/>
      <c r="D5258" s="290"/>
      <c r="E5258" s="290"/>
    </row>
    <row r="5259" spans="2:5" x14ac:dyDescent="0.25">
      <c r="B5259" s="290"/>
      <c r="C5259" s="290"/>
      <c r="D5259" s="290"/>
      <c r="E5259" s="290"/>
    </row>
    <row r="5260" spans="2:5" x14ac:dyDescent="0.25">
      <c r="B5260" s="290"/>
      <c r="C5260" s="290"/>
      <c r="D5260" s="290"/>
      <c r="E5260" s="290"/>
    </row>
    <row r="5261" spans="2:5" x14ac:dyDescent="0.25">
      <c r="B5261" s="290"/>
      <c r="C5261" s="290"/>
      <c r="D5261" s="290"/>
      <c r="E5261" s="290"/>
    </row>
    <row r="5262" spans="2:5" x14ac:dyDescent="0.25">
      <c r="B5262" s="290"/>
      <c r="C5262" s="290"/>
      <c r="D5262" s="290"/>
      <c r="E5262" s="290"/>
    </row>
    <row r="5263" spans="2:5" x14ac:dyDescent="0.25">
      <c r="B5263" s="290"/>
      <c r="C5263" s="290"/>
      <c r="D5263" s="290"/>
      <c r="E5263" s="290"/>
    </row>
    <row r="5264" spans="2:5" x14ac:dyDescent="0.25">
      <c r="B5264" s="290"/>
      <c r="C5264" s="290"/>
      <c r="D5264" s="290"/>
      <c r="E5264" s="290"/>
    </row>
    <row r="5265" spans="2:5" x14ac:dyDescent="0.25">
      <c r="B5265" s="290"/>
      <c r="C5265" s="290"/>
      <c r="D5265" s="290"/>
      <c r="E5265" s="290"/>
    </row>
    <row r="5266" spans="2:5" x14ac:dyDescent="0.25">
      <c r="B5266" s="290"/>
      <c r="C5266" s="290"/>
      <c r="D5266" s="290"/>
      <c r="E5266" s="290"/>
    </row>
    <row r="5267" spans="2:5" x14ac:dyDescent="0.25">
      <c r="B5267" s="290"/>
      <c r="C5267" s="290"/>
      <c r="D5267" s="290"/>
      <c r="E5267" s="290"/>
    </row>
    <row r="5268" spans="2:5" x14ac:dyDescent="0.25">
      <c r="B5268" s="290"/>
      <c r="C5268" s="290"/>
      <c r="D5268" s="290"/>
      <c r="E5268" s="290"/>
    </row>
    <row r="5269" spans="2:5" x14ac:dyDescent="0.25">
      <c r="B5269" s="290"/>
      <c r="C5269" s="290"/>
      <c r="D5269" s="290"/>
      <c r="E5269" s="290"/>
    </row>
    <row r="5270" spans="2:5" x14ac:dyDescent="0.25">
      <c r="B5270" s="290"/>
      <c r="C5270" s="290"/>
      <c r="D5270" s="290"/>
      <c r="E5270" s="290"/>
    </row>
    <row r="5271" spans="2:5" x14ac:dyDescent="0.25">
      <c r="B5271" s="290"/>
      <c r="C5271" s="290"/>
      <c r="D5271" s="290"/>
      <c r="E5271" s="290"/>
    </row>
    <row r="5272" spans="2:5" x14ac:dyDescent="0.25">
      <c r="B5272" s="290"/>
      <c r="C5272" s="290"/>
      <c r="D5272" s="290"/>
      <c r="E5272" s="290"/>
    </row>
    <row r="5273" spans="2:5" x14ac:dyDescent="0.25">
      <c r="B5273" s="290"/>
      <c r="C5273" s="290"/>
      <c r="D5273" s="290"/>
      <c r="E5273" s="290"/>
    </row>
    <row r="5274" spans="2:5" x14ac:dyDescent="0.25">
      <c r="B5274" s="290"/>
      <c r="C5274" s="290"/>
      <c r="D5274" s="290"/>
      <c r="E5274" s="290"/>
    </row>
    <row r="5275" spans="2:5" x14ac:dyDescent="0.25">
      <c r="B5275" s="290"/>
      <c r="C5275" s="290"/>
      <c r="D5275" s="290"/>
      <c r="E5275" s="290"/>
    </row>
    <row r="5276" spans="2:5" x14ac:dyDescent="0.25">
      <c r="B5276" s="290"/>
      <c r="C5276" s="290"/>
      <c r="D5276" s="290"/>
      <c r="E5276" s="290"/>
    </row>
    <row r="5277" spans="2:5" x14ac:dyDescent="0.25">
      <c r="B5277" s="290"/>
      <c r="C5277" s="290"/>
      <c r="D5277" s="290"/>
      <c r="E5277" s="290"/>
    </row>
    <row r="5278" spans="2:5" x14ac:dyDescent="0.25">
      <c r="B5278" s="290"/>
      <c r="C5278" s="290"/>
      <c r="D5278" s="290"/>
      <c r="E5278" s="290"/>
    </row>
    <row r="5279" spans="2:5" x14ac:dyDescent="0.25">
      <c r="B5279" s="290"/>
      <c r="C5279" s="290"/>
      <c r="D5279" s="290"/>
      <c r="E5279" s="290"/>
    </row>
    <row r="5280" spans="2:5" x14ac:dyDescent="0.25">
      <c r="B5280" s="290"/>
      <c r="C5280" s="290"/>
      <c r="D5280" s="290"/>
      <c r="E5280" s="290"/>
    </row>
    <row r="5281" spans="2:5" x14ac:dyDescent="0.25">
      <c r="B5281" s="290"/>
      <c r="C5281" s="290"/>
      <c r="D5281" s="290"/>
      <c r="E5281" s="290"/>
    </row>
    <row r="5282" spans="2:5" x14ac:dyDescent="0.25">
      <c r="B5282" s="290"/>
      <c r="C5282" s="290"/>
      <c r="D5282" s="290"/>
      <c r="E5282" s="290"/>
    </row>
    <row r="5283" spans="2:5" x14ac:dyDescent="0.25">
      <c r="B5283" s="290"/>
      <c r="C5283" s="290"/>
      <c r="D5283" s="290"/>
      <c r="E5283" s="290"/>
    </row>
    <row r="5284" spans="2:5" x14ac:dyDescent="0.25">
      <c r="B5284" s="290"/>
      <c r="C5284" s="290"/>
      <c r="D5284" s="290"/>
      <c r="E5284" s="290"/>
    </row>
    <row r="5285" spans="2:5" x14ac:dyDescent="0.25">
      <c r="B5285" s="290"/>
      <c r="C5285" s="290"/>
      <c r="D5285" s="290"/>
      <c r="E5285" s="290"/>
    </row>
    <row r="5286" spans="2:5" x14ac:dyDescent="0.25">
      <c r="B5286" s="290"/>
      <c r="C5286" s="290"/>
      <c r="D5286" s="290"/>
      <c r="E5286" s="290"/>
    </row>
    <row r="5287" spans="2:5" x14ac:dyDescent="0.25">
      <c r="B5287" s="290"/>
      <c r="C5287" s="290"/>
      <c r="D5287" s="290"/>
      <c r="E5287" s="290"/>
    </row>
    <row r="5288" spans="2:5" x14ac:dyDescent="0.25">
      <c r="B5288" s="290"/>
      <c r="C5288" s="290"/>
      <c r="D5288" s="290"/>
      <c r="E5288" s="290"/>
    </row>
    <row r="5289" spans="2:5" x14ac:dyDescent="0.25">
      <c r="B5289" s="290"/>
      <c r="C5289" s="290"/>
      <c r="D5289" s="290"/>
      <c r="E5289" s="290"/>
    </row>
    <row r="5290" spans="2:5" x14ac:dyDescent="0.25">
      <c r="B5290" s="290"/>
      <c r="C5290" s="290"/>
      <c r="D5290" s="290"/>
      <c r="E5290" s="290"/>
    </row>
    <row r="5291" spans="2:5" x14ac:dyDescent="0.25">
      <c r="B5291" s="290"/>
      <c r="C5291" s="290"/>
      <c r="D5291" s="290"/>
      <c r="E5291" s="290"/>
    </row>
    <row r="5292" spans="2:5" x14ac:dyDescent="0.25">
      <c r="B5292" s="290"/>
      <c r="C5292" s="290"/>
      <c r="D5292" s="290"/>
      <c r="E5292" s="290"/>
    </row>
    <row r="5293" spans="2:5" x14ac:dyDescent="0.25">
      <c r="B5293" s="290"/>
      <c r="C5293" s="290"/>
      <c r="D5293" s="290"/>
      <c r="E5293" s="290"/>
    </row>
    <row r="5294" spans="2:5" x14ac:dyDescent="0.25">
      <c r="B5294" s="290"/>
      <c r="C5294" s="290"/>
      <c r="D5294" s="290"/>
      <c r="E5294" s="290"/>
    </row>
    <row r="5295" spans="2:5" x14ac:dyDescent="0.25">
      <c r="B5295" s="290"/>
      <c r="C5295" s="290"/>
      <c r="D5295" s="290"/>
      <c r="E5295" s="290"/>
    </row>
    <row r="5296" spans="2:5" x14ac:dyDescent="0.25">
      <c r="B5296" s="290"/>
      <c r="C5296" s="290"/>
      <c r="D5296" s="290"/>
      <c r="E5296" s="290"/>
    </row>
    <row r="5297" spans="2:5" x14ac:dyDescent="0.25">
      <c r="B5297" s="290"/>
      <c r="C5297" s="290"/>
      <c r="D5297" s="290"/>
      <c r="E5297" s="290"/>
    </row>
    <row r="5298" spans="2:5" x14ac:dyDescent="0.25">
      <c r="B5298" s="290"/>
      <c r="C5298" s="290"/>
      <c r="D5298" s="290"/>
      <c r="E5298" s="290"/>
    </row>
    <row r="5299" spans="2:5" x14ac:dyDescent="0.25">
      <c r="B5299" s="290"/>
      <c r="C5299" s="290"/>
      <c r="D5299" s="290"/>
      <c r="E5299" s="290"/>
    </row>
    <row r="5300" spans="2:5" x14ac:dyDescent="0.25">
      <c r="B5300" s="290"/>
      <c r="C5300" s="290"/>
      <c r="D5300" s="290"/>
      <c r="E5300" s="290"/>
    </row>
    <row r="5301" spans="2:5" x14ac:dyDescent="0.25">
      <c r="B5301" s="290"/>
      <c r="C5301" s="290"/>
      <c r="D5301" s="290"/>
      <c r="E5301" s="290"/>
    </row>
    <row r="5302" spans="2:5" x14ac:dyDescent="0.25">
      <c r="B5302" s="290"/>
      <c r="C5302" s="290"/>
      <c r="D5302" s="290"/>
      <c r="E5302" s="290"/>
    </row>
    <row r="5303" spans="2:5" x14ac:dyDescent="0.25">
      <c r="B5303" s="290"/>
      <c r="C5303" s="290"/>
      <c r="D5303" s="290"/>
      <c r="E5303" s="290"/>
    </row>
    <row r="5304" spans="2:5" x14ac:dyDescent="0.25">
      <c r="B5304" s="290"/>
      <c r="C5304" s="290"/>
      <c r="D5304" s="290"/>
      <c r="E5304" s="290"/>
    </row>
    <row r="5305" spans="2:5" x14ac:dyDescent="0.25">
      <c r="B5305" s="290"/>
      <c r="C5305" s="290"/>
      <c r="D5305" s="290"/>
      <c r="E5305" s="290"/>
    </row>
    <row r="5306" spans="2:5" x14ac:dyDescent="0.25">
      <c r="B5306" s="290"/>
      <c r="C5306" s="290"/>
      <c r="D5306" s="290"/>
      <c r="E5306" s="290"/>
    </row>
    <row r="5307" spans="2:5" x14ac:dyDescent="0.25">
      <c r="B5307" s="290"/>
      <c r="C5307" s="290"/>
      <c r="D5307" s="290"/>
      <c r="E5307" s="290"/>
    </row>
    <row r="5308" spans="2:5" x14ac:dyDescent="0.25">
      <c r="B5308" s="290"/>
      <c r="C5308" s="290"/>
      <c r="D5308" s="290"/>
      <c r="E5308" s="290"/>
    </row>
    <row r="5309" spans="2:5" x14ac:dyDescent="0.25">
      <c r="B5309" s="290"/>
      <c r="C5309" s="290"/>
      <c r="D5309" s="290"/>
      <c r="E5309" s="290"/>
    </row>
    <row r="5310" spans="2:5" x14ac:dyDescent="0.25">
      <c r="B5310" s="290"/>
      <c r="C5310" s="290"/>
      <c r="D5310" s="290"/>
      <c r="E5310" s="290"/>
    </row>
    <row r="5311" spans="2:5" x14ac:dyDescent="0.25">
      <c r="B5311" s="290"/>
      <c r="C5311" s="290"/>
      <c r="D5311" s="290"/>
      <c r="E5311" s="290"/>
    </row>
    <row r="5312" spans="2:5" x14ac:dyDescent="0.25">
      <c r="B5312" s="290"/>
      <c r="C5312" s="290"/>
      <c r="D5312" s="290"/>
      <c r="E5312" s="290"/>
    </row>
    <row r="5313" spans="2:5" x14ac:dyDescent="0.25">
      <c r="B5313" s="290"/>
      <c r="C5313" s="290"/>
      <c r="D5313" s="290"/>
      <c r="E5313" s="290"/>
    </row>
    <row r="5314" spans="2:5" x14ac:dyDescent="0.25">
      <c r="B5314" s="290"/>
      <c r="C5314" s="290"/>
      <c r="D5314" s="290"/>
      <c r="E5314" s="290"/>
    </row>
    <row r="5315" spans="2:5" x14ac:dyDescent="0.25">
      <c r="B5315" s="290"/>
      <c r="C5315" s="290"/>
      <c r="D5315" s="290"/>
      <c r="E5315" s="290"/>
    </row>
    <row r="5316" spans="2:5" x14ac:dyDescent="0.25">
      <c r="B5316" s="290"/>
      <c r="C5316" s="290"/>
      <c r="D5316" s="290"/>
      <c r="E5316" s="290"/>
    </row>
    <row r="5317" spans="2:5" x14ac:dyDescent="0.25">
      <c r="B5317" s="290"/>
      <c r="C5317" s="290"/>
      <c r="D5317" s="290"/>
      <c r="E5317" s="290"/>
    </row>
    <row r="5318" spans="2:5" x14ac:dyDescent="0.25">
      <c r="B5318" s="290"/>
      <c r="C5318" s="290"/>
      <c r="D5318" s="290"/>
      <c r="E5318" s="290"/>
    </row>
    <row r="5319" spans="2:5" x14ac:dyDescent="0.25">
      <c r="B5319" s="290"/>
      <c r="C5319" s="290"/>
      <c r="D5319" s="290"/>
      <c r="E5319" s="290"/>
    </row>
    <row r="5320" spans="2:5" x14ac:dyDescent="0.25">
      <c r="B5320" s="290"/>
      <c r="C5320" s="290"/>
      <c r="D5320" s="290"/>
      <c r="E5320" s="290"/>
    </row>
    <row r="5321" spans="2:5" x14ac:dyDescent="0.25">
      <c r="B5321" s="290"/>
      <c r="C5321" s="290"/>
      <c r="D5321" s="290"/>
      <c r="E5321" s="290"/>
    </row>
    <row r="5322" spans="2:5" x14ac:dyDescent="0.25">
      <c r="B5322" s="290"/>
      <c r="C5322" s="290"/>
      <c r="D5322" s="290"/>
      <c r="E5322" s="290"/>
    </row>
    <row r="5323" spans="2:5" x14ac:dyDescent="0.25">
      <c r="B5323" s="290"/>
      <c r="C5323" s="290"/>
      <c r="D5323" s="290"/>
      <c r="E5323" s="290"/>
    </row>
    <row r="5324" spans="2:5" x14ac:dyDescent="0.25">
      <c r="B5324" s="290"/>
      <c r="C5324" s="290"/>
      <c r="D5324" s="290"/>
      <c r="E5324" s="290"/>
    </row>
    <row r="5325" spans="2:5" x14ac:dyDescent="0.25">
      <c r="B5325" s="290"/>
      <c r="C5325" s="290"/>
      <c r="D5325" s="290"/>
      <c r="E5325" s="290"/>
    </row>
    <row r="5326" spans="2:5" x14ac:dyDescent="0.25">
      <c r="B5326" s="290"/>
      <c r="C5326" s="290"/>
      <c r="D5326" s="290"/>
      <c r="E5326" s="290"/>
    </row>
    <row r="5327" spans="2:5" x14ac:dyDescent="0.25">
      <c r="B5327" s="290"/>
      <c r="C5327" s="290"/>
      <c r="D5327" s="290"/>
      <c r="E5327" s="290"/>
    </row>
    <row r="5328" spans="2:5" x14ac:dyDescent="0.25">
      <c r="B5328" s="290"/>
      <c r="C5328" s="290"/>
      <c r="D5328" s="290"/>
      <c r="E5328" s="290"/>
    </row>
    <row r="5329" spans="2:5" x14ac:dyDescent="0.25">
      <c r="B5329" s="290"/>
      <c r="C5329" s="290"/>
      <c r="D5329" s="290"/>
      <c r="E5329" s="290"/>
    </row>
    <row r="5330" spans="2:5" x14ac:dyDescent="0.25">
      <c r="B5330" s="290"/>
      <c r="C5330" s="290"/>
      <c r="D5330" s="290"/>
      <c r="E5330" s="290"/>
    </row>
    <row r="5331" spans="2:5" x14ac:dyDescent="0.25">
      <c r="B5331" s="290"/>
      <c r="C5331" s="290"/>
      <c r="D5331" s="290"/>
      <c r="E5331" s="290"/>
    </row>
    <row r="5332" spans="2:5" x14ac:dyDescent="0.25">
      <c r="B5332" s="290"/>
      <c r="C5332" s="290"/>
      <c r="D5332" s="290"/>
      <c r="E5332" s="290"/>
    </row>
    <row r="5333" spans="2:5" x14ac:dyDescent="0.25">
      <c r="B5333" s="290"/>
      <c r="C5333" s="290"/>
      <c r="D5333" s="290"/>
      <c r="E5333" s="290"/>
    </row>
    <row r="5334" spans="2:5" x14ac:dyDescent="0.25">
      <c r="B5334" s="290"/>
      <c r="C5334" s="290"/>
      <c r="D5334" s="290"/>
      <c r="E5334" s="290"/>
    </row>
    <row r="5335" spans="2:5" x14ac:dyDescent="0.25">
      <c r="B5335" s="290"/>
      <c r="C5335" s="290"/>
      <c r="D5335" s="290"/>
      <c r="E5335" s="290"/>
    </row>
    <row r="5336" spans="2:5" x14ac:dyDescent="0.25">
      <c r="B5336" s="290"/>
      <c r="C5336" s="290"/>
      <c r="D5336" s="290"/>
      <c r="E5336" s="290"/>
    </row>
    <row r="5337" spans="2:5" x14ac:dyDescent="0.25">
      <c r="B5337" s="290"/>
      <c r="C5337" s="290"/>
      <c r="D5337" s="290"/>
      <c r="E5337" s="290"/>
    </row>
    <row r="5338" spans="2:5" x14ac:dyDescent="0.25">
      <c r="B5338" s="290"/>
      <c r="C5338" s="290"/>
      <c r="D5338" s="290"/>
      <c r="E5338" s="290"/>
    </row>
    <row r="5339" spans="2:5" x14ac:dyDescent="0.25">
      <c r="B5339" s="290"/>
      <c r="C5339" s="290"/>
      <c r="D5339" s="290"/>
      <c r="E5339" s="290"/>
    </row>
    <row r="5340" spans="2:5" x14ac:dyDescent="0.25">
      <c r="B5340" s="290"/>
      <c r="C5340" s="290"/>
      <c r="D5340" s="290"/>
      <c r="E5340" s="290"/>
    </row>
    <row r="5341" spans="2:5" x14ac:dyDescent="0.25">
      <c r="B5341" s="290"/>
      <c r="C5341" s="290"/>
      <c r="D5341" s="290"/>
      <c r="E5341" s="290"/>
    </row>
    <row r="5342" spans="2:5" x14ac:dyDescent="0.25">
      <c r="B5342" s="290"/>
      <c r="C5342" s="290"/>
      <c r="D5342" s="290"/>
      <c r="E5342" s="290"/>
    </row>
    <row r="5343" spans="2:5" x14ac:dyDescent="0.25">
      <c r="B5343" s="290"/>
      <c r="C5343" s="290"/>
      <c r="D5343" s="290"/>
      <c r="E5343" s="290"/>
    </row>
    <row r="5344" spans="2:5" x14ac:dyDescent="0.25">
      <c r="B5344" s="290"/>
      <c r="C5344" s="290"/>
      <c r="D5344" s="290"/>
      <c r="E5344" s="290"/>
    </row>
    <row r="5345" spans="2:5" x14ac:dyDescent="0.25">
      <c r="B5345" s="290"/>
      <c r="C5345" s="290"/>
      <c r="D5345" s="290"/>
      <c r="E5345" s="290"/>
    </row>
    <row r="5346" spans="2:5" x14ac:dyDescent="0.25">
      <c r="B5346" s="290"/>
      <c r="C5346" s="290"/>
      <c r="D5346" s="290"/>
      <c r="E5346" s="290"/>
    </row>
    <row r="5347" spans="2:5" x14ac:dyDescent="0.25">
      <c r="B5347" s="290"/>
      <c r="C5347" s="290"/>
      <c r="D5347" s="290"/>
      <c r="E5347" s="290"/>
    </row>
    <row r="5348" spans="2:5" x14ac:dyDescent="0.25">
      <c r="B5348" s="290"/>
      <c r="C5348" s="290"/>
      <c r="D5348" s="290"/>
      <c r="E5348" s="290"/>
    </row>
    <row r="5349" spans="2:5" x14ac:dyDescent="0.25">
      <c r="B5349" s="290"/>
      <c r="C5349" s="290"/>
      <c r="D5349" s="290"/>
      <c r="E5349" s="290"/>
    </row>
    <row r="5350" spans="2:5" x14ac:dyDescent="0.25">
      <c r="B5350" s="290"/>
      <c r="C5350" s="290"/>
      <c r="D5350" s="290"/>
      <c r="E5350" s="290"/>
    </row>
    <row r="5351" spans="2:5" x14ac:dyDescent="0.25">
      <c r="B5351" s="290"/>
      <c r="C5351" s="290"/>
      <c r="D5351" s="290"/>
      <c r="E5351" s="290"/>
    </row>
    <row r="5352" spans="2:5" x14ac:dyDescent="0.25">
      <c r="B5352" s="290"/>
      <c r="C5352" s="290"/>
      <c r="D5352" s="290"/>
      <c r="E5352" s="290"/>
    </row>
    <row r="5353" spans="2:5" x14ac:dyDescent="0.25">
      <c r="B5353" s="290"/>
      <c r="C5353" s="290"/>
      <c r="D5353" s="290"/>
      <c r="E5353" s="290"/>
    </row>
    <row r="5354" spans="2:5" x14ac:dyDescent="0.25">
      <c r="B5354" s="290"/>
      <c r="C5354" s="290"/>
      <c r="D5354" s="290"/>
      <c r="E5354" s="290"/>
    </row>
    <row r="5355" spans="2:5" x14ac:dyDescent="0.25">
      <c r="B5355" s="290"/>
      <c r="C5355" s="290"/>
      <c r="D5355" s="290"/>
      <c r="E5355" s="290"/>
    </row>
    <row r="5356" spans="2:5" x14ac:dyDescent="0.25">
      <c r="B5356" s="290"/>
      <c r="C5356" s="290"/>
      <c r="D5356" s="290"/>
      <c r="E5356" s="290"/>
    </row>
    <row r="5357" spans="2:5" x14ac:dyDescent="0.25">
      <c r="B5357" s="290"/>
      <c r="C5357" s="290"/>
      <c r="D5357" s="290"/>
      <c r="E5357" s="290"/>
    </row>
    <row r="5358" spans="2:5" x14ac:dyDescent="0.25">
      <c r="B5358" s="290"/>
      <c r="C5358" s="290"/>
      <c r="D5358" s="290"/>
      <c r="E5358" s="290"/>
    </row>
    <row r="5359" spans="2:5" x14ac:dyDescent="0.25">
      <c r="B5359" s="290"/>
      <c r="C5359" s="290"/>
      <c r="D5359" s="290"/>
      <c r="E5359" s="290"/>
    </row>
    <row r="5360" spans="2:5" x14ac:dyDescent="0.25">
      <c r="B5360" s="290"/>
      <c r="C5360" s="290"/>
      <c r="D5360" s="290"/>
      <c r="E5360" s="290"/>
    </row>
    <row r="5361" spans="2:5" x14ac:dyDescent="0.25">
      <c r="B5361" s="290"/>
      <c r="C5361" s="290"/>
      <c r="D5361" s="290"/>
      <c r="E5361" s="290"/>
    </row>
    <row r="5362" spans="2:5" x14ac:dyDescent="0.25">
      <c r="B5362" s="290"/>
      <c r="C5362" s="290"/>
      <c r="D5362" s="290"/>
      <c r="E5362" s="290"/>
    </row>
    <row r="5363" spans="2:5" x14ac:dyDescent="0.25">
      <c r="B5363" s="290"/>
      <c r="C5363" s="290"/>
      <c r="D5363" s="290"/>
      <c r="E5363" s="290"/>
    </row>
    <row r="5364" spans="2:5" x14ac:dyDescent="0.25">
      <c r="B5364" s="290"/>
      <c r="C5364" s="290"/>
      <c r="D5364" s="290"/>
      <c r="E5364" s="290"/>
    </row>
    <row r="5365" spans="2:5" x14ac:dyDescent="0.25">
      <c r="B5365" s="290"/>
      <c r="C5365" s="290"/>
      <c r="D5365" s="290"/>
      <c r="E5365" s="290"/>
    </row>
    <row r="5366" spans="2:5" x14ac:dyDescent="0.25">
      <c r="B5366" s="290"/>
      <c r="C5366" s="290"/>
      <c r="D5366" s="290"/>
      <c r="E5366" s="290"/>
    </row>
    <row r="5367" spans="2:5" x14ac:dyDescent="0.25">
      <c r="B5367" s="290"/>
      <c r="C5367" s="290"/>
      <c r="D5367" s="290"/>
      <c r="E5367" s="290"/>
    </row>
    <row r="5368" spans="2:5" x14ac:dyDescent="0.25">
      <c r="B5368" s="290"/>
      <c r="C5368" s="290"/>
      <c r="D5368" s="290"/>
      <c r="E5368" s="290"/>
    </row>
    <row r="5369" spans="2:5" x14ac:dyDescent="0.25">
      <c r="B5369" s="290"/>
      <c r="C5369" s="290"/>
      <c r="D5369" s="290"/>
      <c r="E5369" s="290"/>
    </row>
    <row r="5370" spans="2:5" x14ac:dyDescent="0.25">
      <c r="B5370" s="290"/>
      <c r="C5370" s="290"/>
      <c r="D5370" s="290"/>
      <c r="E5370" s="290"/>
    </row>
    <row r="5371" spans="2:5" x14ac:dyDescent="0.25">
      <c r="B5371" s="290"/>
      <c r="C5371" s="290"/>
      <c r="D5371" s="290"/>
      <c r="E5371" s="290"/>
    </row>
    <row r="5372" spans="2:5" x14ac:dyDescent="0.25">
      <c r="B5372" s="290"/>
      <c r="C5372" s="290"/>
      <c r="D5372" s="290"/>
      <c r="E5372" s="290"/>
    </row>
    <row r="5373" spans="2:5" x14ac:dyDescent="0.25">
      <c r="B5373" s="290"/>
      <c r="C5373" s="290"/>
      <c r="D5373" s="290"/>
      <c r="E5373" s="290"/>
    </row>
    <row r="5374" spans="2:5" x14ac:dyDescent="0.25">
      <c r="B5374" s="290"/>
      <c r="C5374" s="290"/>
      <c r="D5374" s="290"/>
      <c r="E5374" s="290"/>
    </row>
    <row r="5375" spans="2:5" x14ac:dyDescent="0.25">
      <c r="B5375" s="290"/>
      <c r="C5375" s="290"/>
      <c r="D5375" s="290"/>
      <c r="E5375" s="290"/>
    </row>
    <row r="5376" spans="2:5" x14ac:dyDescent="0.25">
      <c r="B5376" s="290"/>
      <c r="C5376" s="290"/>
      <c r="D5376" s="290"/>
      <c r="E5376" s="290"/>
    </row>
    <row r="5377" spans="2:5" x14ac:dyDescent="0.25">
      <c r="B5377" s="290"/>
      <c r="C5377" s="290"/>
      <c r="D5377" s="290"/>
      <c r="E5377" s="290"/>
    </row>
    <row r="5378" spans="2:5" x14ac:dyDescent="0.25">
      <c r="B5378" s="290"/>
      <c r="C5378" s="290"/>
      <c r="D5378" s="290"/>
      <c r="E5378" s="290"/>
    </row>
    <row r="5379" spans="2:5" x14ac:dyDescent="0.25">
      <c r="B5379" s="290"/>
      <c r="C5379" s="290"/>
      <c r="D5379" s="290"/>
      <c r="E5379" s="290"/>
    </row>
    <row r="5380" spans="2:5" x14ac:dyDescent="0.25">
      <c r="B5380" s="290"/>
      <c r="C5380" s="290"/>
      <c r="D5380" s="290"/>
      <c r="E5380" s="290"/>
    </row>
    <row r="5381" spans="2:5" x14ac:dyDescent="0.25">
      <c r="B5381" s="290"/>
      <c r="C5381" s="290"/>
      <c r="D5381" s="290"/>
      <c r="E5381" s="290"/>
    </row>
    <row r="5382" spans="2:5" x14ac:dyDescent="0.25">
      <c r="B5382" s="290"/>
      <c r="C5382" s="290"/>
      <c r="D5382" s="290"/>
      <c r="E5382" s="290"/>
    </row>
    <row r="5383" spans="2:5" x14ac:dyDescent="0.25">
      <c r="B5383" s="290"/>
      <c r="C5383" s="290"/>
      <c r="D5383" s="290"/>
      <c r="E5383" s="290"/>
    </row>
    <row r="5384" spans="2:5" x14ac:dyDescent="0.25">
      <c r="B5384" s="290"/>
      <c r="C5384" s="290"/>
      <c r="D5384" s="290"/>
      <c r="E5384" s="290"/>
    </row>
    <row r="5385" spans="2:5" x14ac:dyDescent="0.25">
      <c r="B5385" s="290"/>
      <c r="C5385" s="290"/>
      <c r="D5385" s="290"/>
      <c r="E5385" s="290"/>
    </row>
    <row r="5386" spans="2:5" x14ac:dyDescent="0.25">
      <c r="B5386" s="290"/>
      <c r="C5386" s="290"/>
      <c r="D5386" s="290"/>
      <c r="E5386" s="290"/>
    </row>
    <row r="5387" spans="2:5" x14ac:dyDescent="0.25">
      <c r="B5387" s="290"/>
      <c r="C5387" s="290"/>
      <c r="D5387" s="290"/>
      <c r="E5387" s="290"/>
    </row>
    <row r="5388" spans="2:5" x14ac:dyDescent="0.25">
      <c r="B5388" s="290"/>
      <c r="C5388" s="290"/>
      <c r="D5388" s="290"/>
      <c r="E5388" s="290"/>
    </row>
    <row r="5389" spans="2:5" x14ac:dyDescent="0.25">
      <c r="B5389" s="290"/>
      <c r="C5389" s="290"/>
      <c r="D5389" s="290"/>
      <c r="E5389" s="290"/>
    </row>
    <row r="5390" spans="2:5" x14ac:dyDescent="0.25">
      <c r="B5390" s="290"/>
      <c r="C5390" s="290"/>
      <c r="D5390" s="290"/>
      <c r="E5390" s="290"/>
    </row>
    <row r="5391" spans="2:5" x14ac:dyDescent="0.25">
      <c r="B5391" s="290"/>
      <c r="C5391" s="290"/>
      <c r="D5391" s="290"/>
      <c r="E5391" s="290"/>
    </row>
    <row r="5392" spans="2:5" x14ac:dyDescent="0.25">
      <c r="B5392" s="290"/>
      <c r="C5392" s="290"/>
      <c r="D5392" s="290"/>
      <c r="E5392" s="290"/>
    </row>
    <row r="5393" spans="2:5" x14ac:dyDescent="0.25">
      <c r="B5393" s="290"/>
      <c r="C5393" s="290"/>
      <c r="D5393" s="290"/>
      <c r="E5393" s="290"/>
    </row>
    <row r="5394" spans="2:5" x14ac:dyDescent="0.25">
      <c r="B5394" s="290"/>
      <c r="C5394" s="290"/>
      <c r="D5394" s="290"/>
      <c r="E5394" s="290"/>
    </row>
    <row r="5395" spans="2:5" x14ac:dyDescent="0.25">
      <c r="B5395" s="290"/>
      <c r="C5395" s="290"/>
      <c r="D5395" s="290"/>
      <c r="E5395" s="290"/>
    </row>
    <row r="5396" spans="2:5" x14ac:dyDescent="0.25">
      <c r="B5396" s="290"/>
      <c r="C5396" s="290"/>
      <c r="D5396" s="290"/>
      <c r="E5396" s="290"/>
    </row>
    <row r="5397" spans="2:5" x14ac:dyDescent="0.25">
      <c r="B5397" s="290"/>
      <c r="C5397" s="290"/>
      <c r="D5397" s="290"/>
      <c r="E5397" s="290"/>
    </row>
    <row r="5398" spans="2:5" x14ac:dyDescent="0.25">
      <c r="B5398" s="290"/>
      <c r="C5398" s="290"/>
      <c r="D5398" s="290"/>
      <c r="E5398" s="290"/>
    </row>
    <row r="5399" spans="2:5" x14ac:dyDescent="0.25">
      <c r="B5399" s="290"/>
      <c r="C5399" s="290"/>
      <c r="D5399" s="290"/>
      <c r="E5399" s="290"/>
    </row>
    <row r="5400" spans="2:5" x14ac:dyDescent="0.25">
      <c r="B5400" s="290"/>
      <c r="C5400" s="290"/>
      <c r="D5400" s="290"/>
      <c r="E5400" s="290"/>
    </row>
    <row r="5401" spans="2:5" x14ac:dyDescent="0.25">
      <c r="B5401" s="290"/>
      <c r="C5401" s="290"/>
      <c r="D5401" s="290"/>
      <c r="E5401" s="290"/>
    </row>
    <row r="5402" spans="2:5" x14ac:dyDescent="0.25">
      <c r="B5402" s="290"/>
      <c r="C5402" s="290"/>
      <c r="D5402" s="290"/>
      <c r="E5402" s="290"/>
    </row>
    <row r="5403" spans="2:5" x14ac:dyDescent="0.25">
      <c r="B5403" s="290"/>
      <c r="C5403" s="290"/>
      <c r="D5403" s="290"/>
      <c r="E5403" s="290"/>
    </row>
    <row r="5404" spans="2:5" x14ac:dyDescent="0.25">
      <c r="B5404" s="290"/>
      <c r="C5404" s="290"/>
      <c r="D5404" s="290"/>
      <c r="E5404" s="290"/>
    </row>
    <row r="5405" spans="2:5" x14ac:dyDescent="0.25">
      <c r="B5405" s="290"/>
      <c r="C5405" s="290"/>
      <c r="D5405" s="290"/>
      <c r="E5405" s="290"/>
    </row>
    <row r="5406" spans="2:5" x14ac:dyDescent="0.25">
      <c r="B5406" s="290"/>
      <c r="C5406" s="290"/>
      <c r="D5406" s="290"/>
      <c r="E5406" s="290"/>
    </row>
    <row r="5407" spans="2:5" x14ac:dyDescent="0.25">
      <c r="B5407" s="290"/>
      <c r="C5407" s="290"/>
      <c r="D5407" s="290"/>
      <c r="E5407" s="290"/>
    </row>
    <row r="5408" spans="2:5" x14ac:dyDescent="0.25">
      <c r="B5408" s="290"/>
      <c r="C5408" s="290"/>
      <c r="D5408" s="290"/>
      <c r="E5408" s="290"/>
    </row>
    <row r="5409" spans="2:5" x14ac:dyDescent="0.25">
      <c r="B5409" s="290"/>
      <c r="C5409" s="290"/>
      <c r="D5409" s="290"/>
      <c r="E5409" s="290"/>
    </row>
    <row r="5410" spans="2:5" x14ac:dyDescent="0.25">
      <c r="B5410" s="290"/>
      <c r="C5410" s="290"/>
      <c r="D5410" s="290"/>
      <c r="E5410" s="290"/>
    </row>
    <row r="5411" spans="2:5" x14ac:dyDescent="0.25">
      <c r="B5411" s="290"/>
      <c r="C5411" s="290"/>
      <c r="D5411" s="290"/>
      <c r="E5411" s="290"/>
    </row>
    <row r="5412" spans="2:5" x14ac:dyDescent="0.25">
      <c r="B5412" s="290"/>
      <c r="C5412" s="290"/>
      <c r="D5412" s="290"/>
      <c r="E5412" s="290"/>
    </row>
    <row r="5413" spans="2:5" x14ac:dyDescent="0.25">
      <c r="B5413" s="290"/>
      <c r="C5413" s="290"/>
      <c r="D5413" s="290"/>
      <c r="E5413" s="290"/>
    </row>
    <row r="5414" spans="2:5" x14ac:dyDescent="0.25">
      <c r="B5414" s="290"/>
      <c r="C5414" s="290"/>
      <c r="D5414" s="290"/>
      <c r="E5414" s="290"/>
    </row>
    <row r="5415" spans="2:5" x14ac:dyDescent="0.25">
      <c r="B5415" s="290"/>
      <c r="C5415" s="290"/>
      <c r="D5415" s="290"/>
      <c r="E5415" s="290"/>
    </row>
    <row r="5416" spans="2:5" x14ac:dyDescent="0.25">
      <c r="B5416" s="290"/>
      <c r="C5416" s="290"/>
      <c r="D5416" s="290"/>
      <c r="E5416" s="290"/>
    </row>
    <row r="5417" spans="2:5" x14ac:dyDescent="0.25">
      <c r="B5417" s="290"/>
      <c r="C5417" s="290"/>
      <c r="D5417" s="290"/>
      <c r="E5417" s="290"/>
    </row>
    <row r="5418" spans="2:5" x14ac:dyDescent="0.25">
      <c r="B5418" s="290"/>
      <c r="C5418" s="290"/>
      <c r="D5418" s="290"/>
      <c r="E5418" s="290"/>
    </row>
    <row r="5419" spans="2:5" x14ac:dyDescent="0.25">
      <c r="B5419" s="290"/>
      <c r="C5419" s="290"/>
      <c r="D5419" s="290"/>
      <c r="E5419" s="290"/>
    </row>
    <row r="5420" spans="2:5" x14ac:dyDescent="0.25">
      <c r="B5420" s="290"/>
      <c r="C5420" s="290"/>
      <c r="D5420" s="290"/>
      <c r="E5420" s="290"/>
    </row>
    <row r="5421" spans="2:5" x14ac:dyDescent="0.25">
      <c r="B5421" s="290"/>
      <c r="C5421" s="290"/>
      <c r="D5421" s="290"/>
      <c r="E5421" s="290"/>
    </row>
    <row r="5422" spans="2:5" x14ac:dyDescent="0.25">
      <c r="B5422" s="290"/>
      <c r="C5422" s="290"/>
      <c r="D5422" s="290"/>
      <c r="E5422" s="290"/>
    </row>
    <row r="5423" spans="2:5" x14ac:dyDescent="0.25">
      <c r="B5423" s="290"/>
      <c r="C5423" s="290"/>
      <c r="D5423" s="290"/>
      <c r="E5423" s="290"/>
    </row>
    <row r="5424" spans="2:5" x14ac:dyDescent="0.25">
      <c r="B5424" s="290"/>
      <c r="C5424" s="290"/>
      <c r="D5424" s="290"/>
      <c r="E5424" s="290"/>
    </row>
    <row r="5425" spans="2:5" x14ac:dyDescent="0.25">
      <c r="B5425" s="290"/>
      <c r="C5425" s="290"/>
      <c r="D5425" s="290"/>
      <c r="E5425" s="290"/>
    </row>
    <row r="5426" spans="2:5" x14ac:dyDescent="0.25">
      <c r="B5426" s="290"/>
      <c r="C5426" s="290"/>
      <c r="D5426" s="290"/>
      <c r="E5426" s="290"/>
    </row>
    <row r="5427" spans="2:5" x14ac:dyDescent="0.25">
      <c r="B5427" s="290"/>
      <c r="C5427" s="290"/>
      <c r="D5427" s="290"/>
      <c r="E5427" s="290"/>
    </row>
    <row r="5428" spans="2:5" x14ac:dyDescent="0.25">
      <c r="B5428" s="290"/>
      <c r="C5428" s="290"/>
      <c r="D5428" s="290"/>
      <c r="E5428" s="290"/>
    </row>
    <row r="5429" spans="2:5" x14ac:dyDescent="0.25">
      <c r="B5429" s="290"/>
      <c r="C5429" s="290"/>
      <c r="D5429" s="290"/>
      <c r="E5429" s="290"/>
    </row>
    <row r="5430" spans="2:5" x14ac:dyDescent="0.25">
      <c r="B5430" s="290"/>
      <c r="C5430" s="290"/>
      <c r="D5430" s="290"/>
      <c r="E5430" s="290"/>
    </row>
    <row r="5431" spans="2:5" x14ac:dyDescent="0.25">
      <c r="B5431" s="290"/>
      <c r="C5431" s="290"/>
      <c r="D5431" s="290"/>
      <c r="E5431" s="290"/>
    </row>
    <row r="5432" spans="2:5" x14ac:dyDescent="0.25">
      <c r="B5432" s="290"/>
      <c r="C5432" s="290"/>
      <c r="D5432" s="290"/>
      <c r="E5432" s="290"/>
    </row>
    <row r="5433" spans="2:5" x14ac:dyDescent="0.25">
      <c r="B5433" s="290"/>
      <c r="C5433" s="290"/>
      <c r="D5433" s="290"/>
      <c r="E5433" s="290"/>
    </row>
    <row r="5434" spans="2:5" x14ac:dyDescent="0.25">
      <c r="B5434" s="290"/>
      <c r="C5434" s="290"/>
      <c r="D5434" s="290"/>
      <c r="E5434" s="290"/>
    </row>
    <row r="5435" spans="2:5" x14ac:dyDescent="0.25">
      <c r="B5435" s="290"/>
      <c r="C5435" s="290"/>
      <c r="D5435" s="290"/>
      <c r="E5435" s="290"/>
    </row>
    <row r="5436" spans="2:5" x14ac:dyDescent="0.25">
      <c r="B5436" s="290"/>
      <c r="C5436" s="290"/>
      <c r="D5436" s="290"/>
      <c r="E5436" s="290"/>
    </row>
    <row r="5437" spans="2:5" x14ac:dyDescent="0.25">
      <c r="B5437" s="290"/>
      <c r="C5437" s="290"/>
      <c r="D5437" s="290"/>
      <c r="E5437" s="290"/>
    </row>
    <row r="5438" spans="2:5" x14ac:dyDescent="0.25">
      <c r="B5438" s="290"/>
      <c r="C5438" s="290"/>
      <c r="D5438" s="290"/>
      <c r="E5438" s="290"/>
    </row>
    <row r="5439" spans="2:5" x14ac:dyDescent="0.25">
      <c r="B5439" s="290"/>
      <c r="C5439" s="290"/>
      <c r="D5439" s="290"/>
      <c r="E5439" s="290"/>
    </row>
    <row r="5440" spans="2:5" x14ac:dyDescent="0.25">
      <c r="B5440" s="290"/>
      <c r="C5440" s="290"/>
      <c r="D5440" s="290"/>
      <c r="E5440" s="290"/>
    </row>
    <row r="5441" spans="2:5" x14ac:dyDescent="0.25">
      <c r="B5441" s="290"/>
      <c r="C5441" s="290"/>
      <c r="D5441" s="290"/>
      <c r="E5441" s="290"/>
    </row>
    <row r="5442" spans="2:5" x14ac:dyDescent="0.25">
      <c r="B5442" s="290"/>
      <c r="C5442" s="290"/>
      <c r="D5442" s="290"/>
      <c r="E5442" s="290"/>
    </row>
    <row r="5443" spans="2:5" x14ac:dyDescent="0.25">
      <c r="B5443" s="290"/>
      <c r="C5443" s="290"/>
      <c r="D5443" s="290"/>
      <c r="E5443" s="290"/>
    </row>
    <row r="5444" spans="2:5" x14ac:dyDescent="0.25">
      <c r="B5444" s="290"/>
      <c r="C5444" s="290"/>
      <c r="D5444" s="290"/>
      <c r="E5444" s="290"/>
    </row>
    <row r="5445" spans="2:5" x14ac:dyDescent="0.25">
      <c r="B5445" s="290"/>
      <c r="C5445" s="290"/>
      <c r="D5445" s="290"/>
      <c r="E5445" s="290"/>
    </row>
    <row r="5446" spans="2:5" x14ac:dyDescent="0.25">
      <c r="B5446" s="290"/>
      <c r="C5446" s="290"/>
      <c r="D5446" s="290"/>
      <c r="E5446" s="290"/>
    </row>
    <row r="5447" spans="2:5" x14ac:dyDescent="0.25">
      <c r="B5447" s="290"/>
      <c r="C5447" s="290"/>
      <c r="D5447" s="290"/>
      <c r="E5447" s="290"/>
    </row>
    <row r="5448" spans="2:5" x14ac:dyDescent="0.25">
      <c r="B5448" s="290"/>
      <c r="C5448" s="290"/>
      <c r="D5448" s="290"/>
      <c r="E5448" s="290"/>
    </row>
    <row r="5449" spans="2:5" x14ac:dyDescent="0.25">
      <c r="B5449" s="290"/>
      <c r="C5449" s="290"/>
      <c r="D5449" s="290"/>
      <c r="E5449" s="290"/>
    </row>
    <row r="5450" spans="2:5" x14ac:dyDescent="0.25">
      <c r="B5450" s="290"/>
      <c r="C5450" s="290"/>
      <c r="D5450" s="290"/>
      <c r="E5450" s="290"/>
    </row>
    <row r="5451" spans="2:5" x14ac:dyDescent="0.25">
      <c r="B5451" s="290"/>
      <c r="C5451" s="290"/>
      <c r="D5451" s="290"/>
      <c r="E5451" s="290"/>
    </row>
    <row r="5452" spans="2:5" x14ac:dyDescent="0.25">
      <c r="B5452" s="290"/>
      <c r="C5452" s="290"/>
      <c r="D5452" s="290"/>
      <c r="E5452" s="290"/>
    </row>
    <row r="5453" spans="2:5" x14ac:dyDescent="0.25">
      <c r="B5453" s="290"/>
      <c r="C5453" s="290"/>
      <c r="D5453" s="290"/>
      <c r="E5453" s="290"/>
    </row>
    <row r="5454" spans="2:5" x14ac:dyDescent="0.25">
      <c r="B5454" s="290"/>
      <c r="C5454" s="290"/>
      <c r="D5454" s="290"/>
      <c r="E5454" s="290"/>
    </row>
    <row r="5455" spans="2:5" x14ac:dyDescent="0.25">
      <c r="B5455" s="290"/>
      <c r="C5455" s="290"/>
      <c r="D5455" s="290"/>
      <c r="E5455" s="290"/>
    </row>
    <row r="5456" spans="2:5" x14ac:dyDescent="0.25">
      <c r="B5456" s="290"/>
      <c r="C5456" s="290"/>
      <c r="D5456" s="290"/>
      <c r="E5456" s="290"/>
    </row>
    <row r="5457" spans="2:5" x14ac:dyDescent="0.25">
      <c r="B5457" s="290"/>
      <c r="C5457" s="290"/>
      <c r="D5457" s="290"/>
      <c r="E5457" s="290"/>
    </row>
    <row r="5458" spans="2:5" x14ac:dyDescent="0.25">
      <c r="B5458" s="290"/>
      <c r="C5458" s="290"/>
      <c r="D5458" s="290"/>
      <c r="E5458" s="290"/>
    </row>
    <row r="5459" spans="2:5" x14ac:dyDescent="0.25">
      <c r="B5459" s="290"/>
      <c r="C5459" s="290"/>
      <c r="D5459" s="290"/>
      <c r="E5459" s="290"/>
    </row>
    <row r="5460" spans="2:5" x14ac:dyDescent="0.25">
      <c r="B5460" s="290"/>
      <c r="C5460" s="290"/>
      <c r="D5460" s="290"/>
      <c r="E5460" s="290"/>
    </row>
    <row r="5461" spans="2:5" x14ac:dyDescent="0.25">
      <c r="B5461" s="290"/>
      <c r="C5461" s="290"/>
      <c r="D5461" s="290"/>
      <c r="E5461" s="290"/>
    </row>
    <row r="5462" spans="2:5" x14ac:dyDescent="0.25">
      <c r="B5462" s="290"/>
      <c r="C5462" s="290"/>
      <c r="D5462" s="290"/>
      <c r="E5462" s="290"/>
    </row>
    <row r="5463" spans="2:5" x14ac:dyDescent="0.25">
      <c r="B5463" s="290"/>
      <c r="C5463" s="290"/>
      <c r="D5463" s="290"/>
      <c r="E5463" s="290"/>
    </row>
    <row r="5464" spans="2:5" x14ac:dyDescent="0.25">
      <c r="B5464" s="290"/>
      <c r="C5464" s="290"/>
      <c r="D5464" s="290"/>
      <c r="E5464" s="290"/>
    </row>
    <row r="5465" spans="2:5" x14ac:dyDescent="0.25">
      <c r="B5465" s="290"/>
      <c r="C5465" s="290"/>
      <c r="D5465" s="290"/>
      <c r="E5465" s="290"/>
    </row>
    <row r="5466" spans="2:5" x14ac:dyDescent="0.25">
      <c r="B5466" s="290"/>
      <c r="C5466" s="290"/>
      <c r="D5466" s="290"/>
      <c r="E5466" s="290"/>
    </row>
    <row r="5467" spans="2:5" x14ac:dyDescent="0.25">
      <c r="B5467" s="290"/>
      <c r="C5467" s="290"/>
      <c r="D5467" s="290"/>
      <c r="E5467" s="290"/>
    </row>
    <row r="5468" spans="2:5" x14ac:dyDescent="0.25">
      <c r="B5468" s="290"/>
      <c r="C5468" s="290"/>
      <c r="D5468" s="290"/>
      <c r="E5468" s="290"/>
    </row>
    <row r="5469" spans="2:5" x14ac:dyDescent="0.25">
      <c r="B5469" s="290"/>
      <c r="C5469" s="290"/>
      <c r="D5469" s="290"/>
      <c r="E5469" s="290"/>
    </row>
    <row r="5470" spans="2:5" x14ac:dyDescent="0.25">
      <c r="B5470" s="290"/>
      <c r="C5470" s="290"/>
      <c r="D5470" s="290"/>
      <c r="E5470" s="290"/>
    </row>
    <row r="5471" spans="2:5" x14ac:dyDescent="0.25">
      <c r="B5471" s="290"/>
      <c r="C5471" s="290"/>
      <c r="D5471" s="290"/>
      <c r="E5471" s="290"/>
    </row>
    <row r="5472" spans="2:5" x14ac:dyDescent="0.25">
      <c r="B5472" s="290"/>
      <c r="C5472" s="290"/>
      <c r="D5472" s="290"/>
      <c r="E5472" s="290"/>
    </row>
    <row r="5473" spans="2:5" x14ac:dyDescent="0.25">
      <c r="B5473" s="290"/>
      <c r="C5473" s="290"/>
      <c r="D5473" s="290"/>
      <c r="E5473" s="290"/>
    </row>
    <row r="5474" spans="2:5" x14ac:dyDescent="0.25">
      <c r="B5474" s="290"/>
      <c r="C5474" s="290"/>
      <c r="D5474" s="290"/>
      <c r="E5474" s="290"/>
    </row>
    <row r="5475" spans="2:5" x14ac:dyDescent="0.25">
      <c r="B5475" s="290"/>
      <c r="C5475" s="290"/>
      <c r="D5475" s="290"/>
      <c r="E5475" s="290"/>
    </row>
    <row r="5476" spans="2:5" x14ac:dyDescent="0.25">
      <c r="B5476" s="290"/>
      <c r="C5476" s="290"/>
      <c r="D5476" s="290"/>
      <c r="E5476" s="290"/>
    </row>
    <row r="5477" spans="2:5" x14ac:dyDescent="0.25">
      <c r="B5477" s="290"/>
      <c r="C5477" s="290"/>
      <c r="D5477" s="290"/>
      <c r="E5477" s="290"/>
    </row>
    <row r="5478" spans="2:5" x14ac:dyDescent="0.25">
      <c r="B5478" s="290"/>
      <c r="C5478" s="290"/>
      <c r="D5478" s="290"/>
      <c r="E5478" s="290"/>
    </row>
    <row r="5479" spans="2:5" x14ac:dyDescent="0.25">
      <c r="B5479" s="290"/>
      <c r="C5479" s="290"/>
      <c r="D5479" s="290"/>
      <c r="E5479" s="290"/>
    </row>
    <row r="5480" spans="2:5" x14ac:dyDescent="0.25">
      <c r="B5480" s="290"/>
      <c r="C5480" s="290"/>
      <c r="D5480" s="290"/>
      <c r="E5480" s="290"/>
    </row>
    <row r="5481" spans="2:5" x14ac:dyDescent="0.25">
      <c r="B5481" s="290"/>
      <c r="C5481" s="290"/>
      <c r="D5481" s="290"/>
      <c r="E5481" s="290"/>
    </row>
    <row r="5482" spans="2:5" x14ac:dyDescent="0.25">
      <c r="B5482" s="290"/>
      <c r="C5482" s="290"/>
      <c r="D5482" s="290"/>
      <c r="E5482" s="290"/>
    </row>
    <row r="5483" spans="2:5" x14ac:dyDescent="0.25">
      <c r="B5483" s="290"/>
      <c r="C5483" s="290"/>
      <c r="D5483" s="290"/>
      <c r="E5483" s="290"/>
    </row>
    <row r="5484" spans="2:5" x14ac:dyDescent="0.25">
      <c r="B5484" s="290"/>
      <c r="C5484" s="290"/>
      <c r="D5484" s="290"/>
      <c r="E5484" s="290"/>
    </row>
    <row r="5485" spans="2:5" x14ac:dyDescent="0.25">
      <c r="B5485" s="290"/>
      <c r="C5485" s="290"/>
      <c r="D5485" s="290"/>
      <c r="E5485" s="290"/>
    </row>
    <row r="5486" spans="2:5" x14ac:dyDescent="0.25">
      <c r="B5486" s="290"/>
      <c r="C5486" s="290"/>
      <c r="D5486" s="290"/>
      <c r="E5486" s="290"/>
    </row>
    <row r="5487" spans="2:5" x14ac:dyDescent="0.25">
      <c r="B5487" s="290"/>
      <c r="C5487" s="290"/>
      <c r="D5487" s="290"/>
      <c r="E5487" s="290"/>
    </row>
    <row r="5488" spans="2:5" x14ac:dyDescent="0.25">
      <c r="B5488" s="290"/>
      <c r="C5488" s="290"/>
      <c r="D5488" s="290"/>
      <c r="E5488" s="290"/>
    </row>
    <row r="5489" spans="2:5" x14ac:dyDescent="0.25">
      <c r="B5489" s="290"/>
      <c r="C5489" s="290"/>
      <c r="D5489" s="290"/>
      <c r="E5489" s="290"/>
    </row>
    <row r="5490" spans="2:5" x14ac:dyDescent="0.25">
      <c r="B5490" s="290"/>
      <c r="C5490" s="290"/>
      <c r="D5490" s="290"/>
      <c r="E5490" s="290"/>
    </row>
    <row r="5491" spans="2:5" x14ac:dyDescent="0.25">
      <c r="B5491" s="290"/>
      <c r="C5491" s="290"/>
      <c r="D5491" s="290"/>
      <c r="E5491" s="290"/>
    </row>
    <row r="5492" spans="2:5" x14ac:dyDescent="0.25">
      <c r="B5492" s="290"/>
      <c r="C5492" s="290"/>
      <c r="D5492" s="290"/>
      <c r="E5492" s="290"/>
    </row>
    <row r="5493" spans="2:5" x14ac:dyDescent="0.25">
      <c r="B5493" s="290"/>
      <c r="C5493" s="290"/>
      <c r="D5493" s="290"/>
      <c r="E5493" s="290"/>
    </row>
    <row r="5494" spans="2:5" x14ac:dyDescent="0.25">
      <c r="B5494" s="290"/>
      <c r="C5494" s="290"/>
      <c r="D5494" s="290"/>
      <c r="E5494" s="290"/>
    </row>
    <row r="5495" spans="2:5" x14ac:dyDescent="0.25">
      <c r="B5495" s="290"/>
      <c r="C5495" s="290"/>
      <c r="D5495" s="290"/>
      <c r="E5495" s="290"/>
    </row>
    <row r="5496" spans="2:5" x14ac:dyDescent="0.25">
      <c r="B5496" s="290"/>
      <c r="C5496" s="290"/>
      <c r="D5496" s="290"/>
      <c r="E5496" s="290"/>
    </row>
    <row r="5497" spans="2:5" x14ac:dyDescent="0.25">
      <c r="B5497" s="290"/>
      <c r="C5497" s="290"/>
      <c r="D5497" s="290"/>
      <c r="E5497" s="290"/>
    </row>
    <row r="5498" spans="2:5" x14ac:dyDescent="0.25">
      <c r="B5498" s="290"/>
      <c r="C5498" s="290"/>
      <c r="D5498" s="290"/>
      <c r="E5498" s="290"/>
    </row>
    <row r="5499" spans="2:5" x14ac:dyDescent="0.25">
      <c r="B5499" s="290"/>
      <c r="C5499" s="290"/>
      <c r="D5499" s="290"/>
      <c r="E5499" s="290"/>
    </row>
    <row r="5500" spans="2:5" x14ac:dyDescent="0.25">
      <c r="B5500" s="290"/>
      <c r="C5500" s="290"/>
      <c r="D5500" s="290"/>
      <c r="E5500" s="290"/>
    </row>
    <row r="5501" spans="2:5" x14ac:dyDescent="0.25">
      <c r="B5501" s="290"/>
      <c r="C5501" s="290"/>
      <c r="D5501" s="290"/>
      <c r="E5501" s="290"/>
    </row>
    <row r="5502" spans="2:5" x14ac:dyDescent="0.25">
      <c r="B5502" s="290"/>
      <c r="C5502" s="290"/>
      <c r="D5502" s="290"/>
      <c r="E5502" s="290"/>
    </row>
    <row r="5503" spans="2:5" x14ac:dyDescent="0.25">
      <c r="B5503" s="290"/>
      <c r="C5503" s="290"/>
      <c r="D5503" s="290"/>
      <c r="E5503" s="290"/>
    </row>
    <row r="5504" spans="2:5" x14ac:dyDescent="0.25">
      <c r="B5504" s="290"/>
      <c r="C5504" s="290"/>
      <c r="D5504" s="290"/>
      <c r="E5504" s="290"/>
    </row>
    <row r="5505" spans="2:5" x14ac:dyDescent="0.25">
      <c r="B5505" s="290"/>
      <c r="C5505" s="290"/>
      <c r="D5505" s="290"/>
      <c r="E5505" s="290"/>
    </row>
    <row r="5506" spans="2:5" x14ac:dyDescent="0.25">
      <c r="B5506" s="290"/>
      <c r="C5506" s="290"/>
      <c r="D5506" s="290"/>
      <c r="E5506" s="290"/>
    </row>
    <row r="5507" spans="2:5" x14ac:dyDescent="0.25">
      <c r="B5507" s="290"/>
      <c r="C5507" s="290"/>
      <c r="D5507" s="290"/>
      <c r="E5507" s="290"/>
    </row>
    <row r="5508" spans="2:5" x14ac:dyDescent="0.25">
      <c r="B5508" s="290"/>
      <c r="C5508" s="290"/>
      <c r="D5508" s="290"/>
      <c r="E5508" s="290"/>
    </row>
    <row r="5509" spans="2:5" x14ac:dyDescent="0.25">
      <c r="B5509" s="290"/>
      <c r="C5509" s="290"/>
      <c r="D5509" s="290"/>
      <c r="E5509" s="290"/>
    </row>
    <row r="5510" spans="2:5" x14ac:dyDescent="0.25">
      <c r="B5510" s="290"/>
      <c r="C5510" s="290"/>
      <c r="D5510" s="290"/>
      <c r="E5510" s="290"/>
    </row>
    <row r="5511" spans="2:5" x14ac:dyDescent="0.25">
      <c r="B5511" s="290"/>
      <c r="C5511" s="290"/>
      <c r="D5511" s="290"/>
      <c r="E5511" s="290"/>
    </row>
    <row r="5512" spans="2:5" x14ac:dyDescent="0.25">
      <c r="B5512" s="290"/>
      <c r="C5512" s="290"/>
      <c r="D5512" s="290"/>
      <c r="E5512" s="290"/>
    </row>
    <row r="5513" spans="2:5" x14ac:dyDescent="0.25">
      <c r="B5513" s="290"/>
      <c r="C5513" s="290"/>
      <c r="D5513" s="290"/>
      <c r="E5513" s="290"/>
    </row>
    <row r="5514" spans="2:5" x14ac:dyDescent="0.25">
      <c r="B5514" s="290"/>
      <c r="C5514" s="290"/>
      <c r="D5514" s="290"/>
      <c r="E5514" s="290"/>
    </row>
    <row r="5515" spans="2:5" x14ac:dyDescent="0.25">
      <c r="B5515" s="290"/>
      <c r="C5515" s="290"/>
      <c r="D5515" s="290"/>
      <c r="E5515" s="290"/>
    </row>
    <row r="5516" spans="2:5" x14ac:dyDescent="0.25">
      <c r="B5516" s="290"/>
      <c r="C5516" s="290"/>
      <c r="D5516" s="290"/>
      <c r="E5516" s="290"/>
    </row>
    <row r="5517" spans="2:5" x14ac:dyDescent="0.25">
      <c r="B5517" s="290"/>
      <c r="C5517" s="290"/>
      <c r="D5517" s="290"/>
      <c r="E5517" s="290"/>
    </row>
    <row r="5518" spans="2:5" x14ac:dyDescent="0.25">
      <c r="B5518" s="290"/>
      <c r="C5518" s="290"/>
      <c r="D5518" s="290"/>
      <c r="E5518" s="290"/>
    </row>
    <row r="5519" spans="2:5" x14ac:dyDescent="0.25">
      <c r="B5519" s="290"/>
      <c r="C5519" s="290"/>
      <c r="D5519" s="290"/>
      <c r="E5519" s="290"/>
    </row>
    <row r="5520" spans="2:5" x14ac:dyDescent="0.25">
      <c r="B5520" s="290"/>
      <c r="C5520" s="290"/>
      <c r="D5520" s="290"/>
      <c r="E5520" s="290"/>
    </row>
    <row r="5521" spans="2:5" x14ac:dyDescent="0.25">
      <c r="B5521" s="290"/>
      <c r="C5521" s="290"/>
      <c r="D5521" s="290"/>
      <c r="E5521" s="290"/>
    </row>
    <row r="5522" spans="2:5" x14ac:dyDescent="0.25">
      <c r="B5522" s="290"/>
      <c r="C5522" s="290"/>
      <c r="D5522" s="290"/>
      <c r="E5522" s="290"/>
    </row>
    <row r="5523" spans="2:5" x14ac:dyDescent="0.25">
      <c r="B5523" s="290"/>
      <c r="C5523" s="290"/>
      <c r="D5523" s="290"/>
      <c r="E5523" s="290"/>
    </row>
    <row r="5524" spans="2:5" x14ac:dyDescent="0.25">
      <c r="B5524" s="290"/>
      <c r="C5524" s="290"/>
      <c r="D5524" s="290"/>
      <c r="E5524" s="290"/>
    </row>
    <row r="5525" spans="2:5" x14ac:dyDescent="0.25">
      <c r="B5525" s="290"/>
      <c r="C5525" s="290"/>
      <c r="D5525" s="290"/>
      <c r="E5525" s="290"/>
    </row>
    <row r="5526" spans="2:5" x14ac:dyDescent="0.25">
      <c r="B5526" s="290"/>
      <c r="C5526" s="290"/>
      <c r="D5526" s="290"/>
      <c r="E5526" s="290"/>
    </row>
    <row r="5527" spans="2:5" x14ac:dyDescent="0.25">
      <c r="B5527" s="290"/>
      <c r="C5527" s="290"/>
      <c r="D5527" s="290"/>
      <c r="E5527" s="290"/>
    </row>
    <row r="5528" spans="2:5" x14ac:dyDescent="0.25">
      <c r="B5528" s="290"/>
      <c r="C5528" s="290"/>
      <c r="D5528" s="290"/>
      <c r="E5528" s="290"/>
    </row>
    <row r="5529" spans="2:5" x14ac:dyDescent="0.25">
      <c r="B5529" s="290"/>
      <c r="C5529" s="290"/>
      <c r="D5529" s="290"/>
      <c r="E5529" s="290"/>
    </row>
    <row r="5530" spans="2:5" x14ac:dyDescent="0.25">
      <c r="B5530" s="290"/>
      <c r="C5530" s="290"/>
      <c r="D5530" s="290"/>
      <c r="E5530" s="290"/>
    </row>
    <row r="5531" spans="2:5" x14ac:dyDescent="0.25">
      <c r="B5531" s="290"/>
      <c r="C5531" s="290"/>
      <c r="D5531" s="290"/>
      <c r="E5531" s="290"/>
    </row>
    <row r="5532" spans="2:5" x14ac:dyDescent="0.25">
      <c r="B5532" s="290"/>
      <c r="C5532" s="290"/>
      <c r="D5532" s="290"/>
      <c r="E5532" s="290"/>
    </row>
    <row r="5533" spans="2:5" x14ac:dyDescent="0.25">
      <c r="B5533" s="290"/>
      <c r="C5533" s="290"/>
      <c r="D5533" s="290"/>
      <c r="E5533" s="290"/>
    </row>
    <row r="5534" spans="2:5" x14ac:dyDescent="0.25">
      <c r="B5534" s="290"/>
      <c r="C5534" s="290"/>
      <c r="D5534" s="290"/>
      <c r="E5534" s="290"/>
    </row>
    <row r="5535" spans="2:5" x14ac:dyDescent="0.25">
      <c r="B5535" s="290"/>
      <c r="C5535" s="290"/>
      <c r="D5535" s="290"/>
      <c r="E5535" s="290"/>
    </row>
    <row r="5536" spans="2:5" x14ac:dyDescent="0.25">
      <c r="B5536" s="290"/>
      <c r="C5536" s="290"/>
      <c r="D5536" s="290"/>
      <c r="E5536" s="290"/>
    </row>
    <row r="5537" spans="2:5" x14ac:dyDescent="0.25">
      <c r="B5537" s="290"/>
      <c r="C5537" s="290"/>
      <c r="D5537" s="290"/>
      <c r="E5537" s="290"/>
    </row>
    <row r="5538" spans="2:5" x14ac:dyDescent="0.25">
      <c r="B5538" s="290"/>
      <c r="C5538" s="290"/>
      <c r="D5538" s="290"/>
      <c r="E5538" s="290"/>
    </row>
    <row r="5539" spans="2:5" x14ac:dyDescent="0.25">
      <c r="B5539" s="290"/>
      <c r="C5539" s="290"/>
      <c r="D5539" s="290"/>
      <c r="E5539" s="290"/>
    </row>
    <row r="5540" spans="2:5" x14ac:dyDescent="0.25">
      <c r="B5540" s="290"/>
      <c r="C5540" s="290"/>
      <c r="D5540" s="290"/>
      <c r="E5540" s="290"/>
    </row>
    <row r="5541" spans="2:5" x14ac:dyDescent="0.25">
      <c r="B5541" s="290"/>
      <c r="C5541" s="290"/>
      <c r="D5541" s="290"/>
      <c r="E5541" s="290"/>
    </row>
    <row r="5542" spans="2:5" x14ac:dyDescent="0.25">
      <c r="B5542" s="290"/>
      <c r="C5542" s="290"/>
      <c r="D5542" s="290"/>
      <c r="E5542" s="290"/>
    </row>
    <row r="5543" spans="2:5" x14ac:dyDescent="0.25">
      <c r="B5543" s="290"/>
      <c r="C5543" s="290"/>
      <c r="D5543" s="290"/>
      <c r="E5543" s="290"/>
    </row>
    <row r="5544" spans="2:5" x14ac:dyDescent="0.25">
      <c r="B5544" s="290"/>
      <c r="C5544" s="290"/>
      <c r="D5544" s="290"/>
      <c r="E5544" s="290"/>
    </row>
    <row r="5545" spans="2:5" x14ac:dyDescent="0.25">
      <c r="B5545" s="290"/>
      <c r="C5545" s="290"/>
      <c r="D5545" s="290"/>
      <c r="E5545" s="290"/>
    </row>
    <row r="5546" spans="2:5" x14ac:dyDescent="0.25">
      <c r="B5546" s="290"/>
      <c r="C5546" s="290"/>
      <c r="D5546" s="290"/>
      <c r="E5546" s="290"/>
    </row>
    <row r="5547" spans="2:5" x14ac:dyDescent="0.25">
      <c r="B5547" s="290"/>
      <c r="C5547" s="290"/>
      <c r="D5547" s="290"/>
      <c r="E5547" s="290"/>
    </row>
    <row r="5548" spans="2:5" x14ac:dyDescent="0.25">
      <c r="B5548" s="290"/>
      <c r="C5548" s="290"/>
      <c r="D5548" s="290"/>
      <c r="E5548" s="290"/>
    </row>
    <row r="5549" spans="2:5" x14ac:dyDescent="0.25">
      <c r="B5549" s="290"/>
      <c r="C5549" s="290"/>
      <c r="D5549" s="290"/>
      <c r="E5549" s="290"/>
    </row>
    <row r="5550" spans="2:5" x14ac:dyDescent="0.25">
      <c r="B5550" s="290"/>
      <c r="C5550" s="290"/>
      <c r="D5550" s="290"/>
      <c r="E5550" s="290"/>
    </row>
    <row r="5551" spans="2:5" x14ac:dyDescent="0.25">
      <c r="B5551" s="290"/>
      <c r="C5551" s="290"/>
      <c r="D5551" s="290"/>
      <c r="E5551" s="290"/>
    </row>
    <row r="5552" spans="2:5" x14ac:dyDescent="0.25">
      <c r="B5552" s="290"/>
      <c r="C5552" s="290"/>
      <c r="D5552" s="290"/>
      <c r="E5552" s="290"/>
    </row>
    <row r="5553" spans="2:5" x14ac:dyDescent="0.25">
      <c r="B5553" s="290"/>
      <c r="C5553" s="290"/>
      <c r="D5553" s="290"/>
      <c r="E5553" s="290"/>
    </row>
    <row r="5554" spans="2:5" x14ac:dyDescent="0.25">
      <c r="B5554" s="290"/>
      <c r="C5554" s="290"/>
      <c r="D5554" s="290"/>
      <c r="E5554" s="290"/>
    </row>
    <row r="5555" spans="2:5" x14ac:dyDescent="0.25">
      <c r="B5555" s="290"/>
      <c r="C5555" s="290"/>
      <c r="D5555" s="290"/>
      <c r="E5555" s="290"/>
    </row>
    <row r="5556" spans="2:5" x14ac:dyDescent="0.25">
      <c r="B5556" s="290"/>
      <c r="C5556" s="290"/>
      <c r="D5556" s="290"/>
      <c r="E5556" s="290"/>
    </row>
    <row r="5557" spans="2:5" x14ac:dyDescent="0.25">
      <c r="B5557" s="290"/>
      <c r="C5557" s="290"/>
      <c r="D5557" s="290"/>
      <c r="E5557" s="290"/>
    </row>
    <row r="5558" spans="2:5" x14ac:dyDescent="0.25">
      <c r="B5558" s="290"/>
      <c r="C5558" s="290"/>
      <c r="D5558" s="290"/>
      <c r="E5558" s="290"/>
    </row>
    <row r="5559" spans="2:5" x14ac:dyDescent="0.25">
      <c r="B5559" s="290"/>
      <c r="C5559" s="290"/>
      <c r="D5559" s="290"/>
      <c r="E5559" s="290"/>
    </row>
    <row r="5560" spans="2:5" x14ac:dyDescent="0.25">
      <c r="B5560" s="290"/>
      <c r="C5560" s="290"/>
      <c r="D5560" s="290"/>
      <c r="E5560" s="290"/>
    </row>
    <row r="5561" spans="2:5" x14ac:dyDescent="0.25">
      <c r="B5561" s="290"/>
      <c r="C5561" s="290"/>
      <c r="D5561" s="290"/>
      <c r="E5561" s="290"/>
    </row>
    <row r="5562" spans="2:5" x14ac:dyDescent="0.25">
      <c r="B5562" s="290"/>
      <c r="C5562" s="290"/>
      <c r="D5562" s="290"/>
      <c r="E5562" s="290"/>
    </row>
    <row r="5563" spans="2:5" x14ac:dyDescent="0.25">
      <c r="B5563" s="290"/>
      <c r="C5563" s="290"/>
      <c r="D5563" s="290"/>
      <c r="E5563" s="290"/>
    </row>
    <row r="5564" spans="2:5" x14ac:dyDescent="0.25">
      <c r="B5564" s="290"/>
      <c r="C5564" s="290"/>
      <c r="D5564" s="290"/>
      <c r="E5564" s="290"/>
    </row>
    <row r="5565" spans="2:5" x14ac:dyDescent="0.25">
      <c r="B5565" s="290"/>
      <c r="C5565" s="290"/>
      <c r="D5565" s="290"/>
      <c r="E5565" s="290"/>
    </row>
    <row r="5566" spans="2:5" x14ac:dyDescent="0.25">
      <c r="B5566" s="290"/>
      <c r="C5566" s="290"/>
      <c r="D5566" s="290"/>
      <c r="E5566" s="290"/>
    </row>
    <row r="5567" spans="2:5" x14ac:dyDescent="0.25">
      <c r="B5567" s="290"/>
      <c r="C5567" s="290"/>
      <c r="D5567" s="290"/>
      <c r="E5567" s="290"/>
    </row>
    <row r="5568" spans="2:5" x14ac:dyDescent="0.25">
      <c r="B5568" s="290"/>
      <c r="C5568" s="290"/>
      <c r="D5568" s="290"/>
      <c r="E5568" s="290"/>
    </row>
    <row r="5569" spans="2:5" x14ac:dyDescent="0.25">
      <c r="B5569" s="290"/>
      <c r="C5569" s="290"/>
      <c r="D5569" s="290"/>
      <c r="E5569" s="290"/>
    </row>
    <row r="5570" spans="2:5" x14ac:dyDescent="0.25">
      <c r="B5570" s="290"/>
      <c r="C5570" s="290"/>
      <c r="D5570" s="290"/>
      <c r="E5570" s="290"/>
    </row>
    <row r="5571" spans="2:5" x14ac:dyDescent="0.25">
      <c r="B5571" s="290"/>
      <c r="C5571" s="290"/>
      <c r="D5571" s="290"/>
      <c r="E5571" s="290"/>
    </row>
    <row r="5572" spans="2:5" x14ac:dyDescent="0.25">
      <c r="B5572" s="290"/>
      <c r="C5572" s="290"/>
      <c r="D5572" s="290"/>
      <c r="E5572" s="290"/>
    </row>
    <row r="5573" spans="2:5" x14ac:dyDescent="0.25">
      <c r="B5573" s="290"/>
      <c r="C5573" s="290"/>
      <c r="D5573" s="290"/>
      <c r="E5573" s="290"/>
    </row>
    <row r="5574" spans="2:5" x14ac:dyDescent="0.25">
      <c r="B5574" s="290"/>
      <c r="C5574" s="290"/>
      <c r="D5574" s="290"/>
      <c r="E5574" s="290"/>
    </row>
    <row r="5575" spans="2:5" x14ac:dyDescent="0.25">
      <c r="B5575" s="290"/>
      <c r="C5575" s="290"/>
      <c r="D5575" s="290"/>
      <c r="E5575" s="290"/>
    </row>
    <row r="5576" spans="2:5" x14ac:dyDescent="0.25">
      <c r="B5576" s="290"/>
      <c r="C5576" s="290"/>
      <c r="D5576" s="290"/>
      <c r="E5576" s="290"/>
    </row>
    <row r="5577" spans="2:5" x14ac:dyDescent="0.25">
      <c r="B5577" s="290"/>
      <c r="C5577" s="290"/>
      <c r="D5577" s="290"/>
      <c r="E5577" s="290"/>
    </row>
    <row r="5578" spans="2:5" x14ac:dyDescent="0.25">
      <c r="B5578" s="290"/>
      <c r="C5578" s="290"/>
      <c r="D5578" s="290"/>
      <c r="E5578" s="290"/>
    </row>
    <row r="5579" spans="2:5" x14ac:dyDescent="0.25">
      <c r="B5579" s="290"/>
      <c r="C5579" s="290"/>
      <c r="D5579" s="290"/>
      <c r="E5579" s="290"/>
    </row>
    <row r="5580" spans="2:5" x14ac:dyDescent="0.25">
      <c r="B5580" s="290"/>
      <c r="C5580" s="290"/>
      <c r="D5580" s="290"/>
      <c r="E5580" s="290"/>
    </row>
    <row r="5581" spans="2:5" x14ac:dyDescent="0.25">
      <c r="B5581" s="290"/>
      <c r="C5581" s="290"/>
      <c r="D5581" s="290"/>
      <c r="E5581" s="290"/>
    </row>
    <row r="5582" spans="2:5" x14ac:dyDescent="0.25">
      <c r="B5582" s="290"/>
      <c r="C5582" s="290"/>
      <c r="D5582" s="290"/>
      <c r="E5582" s="290"/>
    </row>
    <row r="5583" spans="2:5" x14ac:dyDescent="0.25">
      <c r="B5583" s="290"/>
      <c r="C5583" s="290"/>
      <c r="D5583" s="290"/>
      <c r="E5583" s="290"/>
    </row>
    <row r="5584" spans="2:5" x14ac:dyDescent="0.25">
      <c r="B5584" s="290"/>
      <c r="C5584" s="290"/>
      <c r="D5584" s="290"/>
      <c r="E5584" s="290"/>
    </row>
    <row r="5585" spans="2:5" x14ac:dyDescent="0.25">
      <c r="B5585" s="290"/>
      <c r="C5585" s="290"/>
      <c r="D5585" s="290"/>
      <c r="E5585" s="290"/>
    </row>
    <row r="5586" spans="2:5" x14ac:dyDescent="0.25">
      <c r="B5586" s="290"/>
      <c r="C5586" s="290"/>
      <c r="D5586" s="290"/>
      <c r="E5586" s="290"/>
    </row>
    <row r="5587" spans="2:5" x14ac:dyDescent="0.25">
      <c r="B5587" s="290"/>
      <c r="C5587" s="290"/>
      <c r="D5587" s="290"/>
      <c r="E5587" s="290"/>
    </row>
    <row r="5588" spans="2:5" x14ac:dyDescent="0.25">
      <c r="B5588" s="290"/>
      <c r="C5588" s="290"/>
      <c r="D5588" s="290"/>
      <c r="E5588" s="290"/>
    </row>
    <row r="5589" spans="2:5" x14ac:dyDescent="0.25">
      <c r="B5589" s="290"/>
      <c r="C5589" s="290"/>
      <c r="D5589" s="290"/>
      <c r="E5589" s="290"/>
    </row>
    <row r="5590" spans="2:5" x14ac:dyDescent="0.25">
      <c r="B5590" s="290"/>
      <c r="C5590" s="290"/>
      <c r="D5590" s="290"/>
      <c r="E5590" s="290"/>
    </row>
    <row r="5591" spans="2:5" x14ac:dyDescent="0.25">
      <c r="B5591" s="290"/>
      <c r="C5591" s="290"/>
      <c r="D5591" s="290"/>
      <c r="E5591" s="290"/>
    </row>
    <row r="5592" spans="2:5" x14ac:dyDescent="0.25">
      <c r="B5592" s="290"/>
      <c r="C5592" s="290"/>
      <c r="D5592" s="290"/>
      <c r="E5592" s="290"/>
    </row>
    <row r="5593" spans="2:5" x14ac:dyDescent="0.25">
      <c r="B5593" s="290"/>
      <c r="C5593" s="290"/>
      <c r="D5593" s="290"/>
      <c r="E5593" s="290"/>
    </row>
    <row r="5594" spans="2:5" x14ac:dyDescent="0.25">
      <c r="B5594" s="290"/>
      <c r="C5594" s="290"/>
      <c r="D5594" s="290"/>
      <c r="E5594" s="290"/>
    </row>
    <row r="5595" spans="2:5" x14ac:dyDescent="0.25">
      <c r="B5595" s="290"/>
      <c r="C5595" s="290"/>
      <c r="D5595" s="290"/>
      <c r="E5595" s="290"/>
    </row>
    <row r="5596" spans="2:5" x14ac:dyDescent="0.25">
      <c r="B5596" s="290"/>
      <c r="C5596" s="290"/>
      <c r="D5596" s="290"/>
      <c r="E5596" s="290"/>
    </row>
    <row r="5597" spans="2:5" x14ac:dyDescent="0.25">
      <c r="B5597" s="290"/>
      <c r="C5597" s="290"/>
      <c r="D5597" s="290"/>
      <c r="E5597" s="290"/>
    </row>
    <row r="5598" spans="2:5" x14ac:dyDescent="0.25">
      <c r="B5598" s="290"/>
      <c r="C5598" s="290"/>
      <c r="D5598" s="290"/>
      <c r="E5598" s="290"/>
    </row>
    <row r="5599" spans="2:5" x14ac:dyDescent="0.25">
      <c r="B5599" s="290"/>
      <c r="C5599" s="290"/>
      <c r="D5599" s="290"/>
      <c r="E5599" s="290"/>
    </row>
    <row r="5600" spans="2:5" x14ac:dyDescent="0.25">
      <c r="B5600" s="290"/>
      <c r="C5600" s="290"/>
      <c r="D5600" s="290"/>
      <c r="E5600" s="290"/>
    </row>
    <row r="5601" spans="2:5" x14ac:dyDescent="0.25">
      <c r="B5601" s="290"/>
      <c r="C5601" s="290"/>
      <c r="D5601" s="290"/>
      <c r="E5601" s="290"/>
    </row>
    <row r="5602" spans="2:5" x14ac:dyDescent="0.25">
      <c r="B5602" s="290"/>
      <c r="C5602" s="290"/>
      <c r="D5602" s="290"/>
      <c r="E5602" s="290"/>
    </row>
    <row r="5603" spans="2:5" x14ac:dyDescent="0.25">
      <c r="B5603" s="290"/>
      <c r="C5603" s="290"/>
      <c r="D5603" s="290"/>
      <c r="E5603" s="290"/>
    </row>
    <row r="5604" spans="2:5" x14ac:dyDescent="0.25">
      <c r="B5604" s="290"/>
      <c r="C5604" s="290"/>
      <c r="D5604" s="290"/>
      <c r="E5604" s="290"/>
    </row>
    <row r="5605" spans="2:5" x14ac:dyDescent="0.25">
      <c r="B5605" s="290"/>
      <c r="C5605" s="290"/>
      <c r="D5605" s="290"/>
      <c r="E5605" s="290"/>
    </row>
    <row r="5606" spans="2:5" x14ac:dyDescent="0.25">
      <c r="B5606" s="290"/>
      <c r="C5606" s="290"/>
      <c r="D5606" s="290"/>
      <c r="E5606" s="290"/>
    </row>
    <row r="5607" spans="2:5" x14ac:dyDescent="0.25">
      <c r="B5607" s="290"/>
      <c r="C5607" s="290"/>
      <c r="D5607" s="290"/>
      <c r="E5607" s="290"/>
    </row>
    <row r="5608" spans="2:5" x14ac:dyDescent="0.25">
      <c r="B5608" s="290"/>
      <c r="C5608" s="290"/>
      <c r="D5608" s="290"/>
      <c r="E5608" s="290"/>
    </row>
    <row r="5609" spans="2:5" x14ac:dyDescent="0.25">
      <c r="B5609" s="290"/>
      <c r="C5609" s="290"/>
      <c r="D5609" s="290"/>
      <c r="E5609" s="290"/>
    </row>
    <row r="5610" spans="2:5" x14ac:dyDescent="0.25">
      <c r="B5610" s="290"/>
      <c r="C5610" s="290"/>
      <c r="D5610" s="290"/>
      <c r="E5610" s="290"/>
    </row>
    <row r="5611" spans="2:5" x14ac:dyDescent="0.25">
      <c r="B5611" s="290"/>
      <c r="C5611" s="290"/>
      <c r="D5611" s="290"/>
      <c r="E5611" s="290"/>
    </row>
    <row r="5612" spans="2:5" x14ac:dyDescent="0.25">
      <c r="B5612" s="290"/>
      <c r="C5612" s="290"/>
      <c r="D5612" s="290"/>
      <c r="E5612" s="290"/>
    </row>
    <row r="5613" spans="2:5" x14ac:dyDescent="0.25">
      <c r="B5613" s="290"/>
      <c r="C5613" s="290"/>
      <c r="D5613" s="290"/>
      <c r="E5613" s="290"/>
    </row>
    <row r="5614" spans="2:5" x14ac:dyDescent="0.25">
      <c r="B5614" s="290"/>
      <c r="C5614" s="290"/>
      <c r="D5614" s="290"/>
      <c r="E5614" s="290"/>
    </row>
    <row r="5615" spans="2:5" x14ac:dyDescent="0.25">
      <c r="B5615" s="290"/>
      <c r="C5615" s="290"/>
      <c r="D5615" s="290"/>
      <c r="E5615" s="290"/>
    </row>
    <row r="5616" spans="2:5" x14ac:dyDescent="0.25">
      <c r="B5616" s="290"/>
      <c r="C5616" s="290"/>
      <c r="D5616" s="290"/>
      <c r="E5616" s="290"/>
    </row>
    <row r="5617" spans="2:5" x14ac:dyDescent="0.25">
      <c r="B5617" s="290"/>
      <c r="C5617" s="290"/>
      <c r="D5617" s="290"/>
      <c r="E5617" s="290"/>
    </row>
    <row r="5618" spans="2:5" x14ac:dyDescent="0.25">
      <c r="B5618" s="290"/>
      <c r="C5618" s="290"/>
      <c r="D5618" s="290"/>
      <c r="E5618" s="290"/>
    </row>
    <row r="5619" spans="2:5" x14ac:dyDescent="0.25">
      <c r="B5619" s="290"/>
      <c r="C5619" s="290"/>
      <c r="D5619" s="290"/>
      <c r="E5619" s="290"/>
    </row>
    <row r="5620" spans="2:5" x14ac:dyDescent="0.25">
      <c r="B5620" s="290"/>
      <c r="C5620" s="290"/>
      <c r="D5620" s="290"/>
      <c r="E5620" s="290"/>
    </row>
    <row r="5621" spans="2:5" x14ac:dyDescent="0.25">
      <c r="B5621" s="290"/>
      <c r="C5621" s="290"/>
      <c r="D5621" s="290"/>
      <c r="E5621" s="290"/>
    </row>
    <row r="5622" spans="2:5" x14ac:dyDescent="0.25">
      <c r="B5622" s="290"/>
      <c r="C5622" s="290"/>
      <c r="D5622" s="290"/>
      <c r="E5622" s="290"/>
    </row>
    <row r="5623" spans="2:5" x14ac:dyDescent="0.25">
      <c r="B5623" s="290"/>
      <c r="C5623" s="290"/>
      <c r="D5623" s="290"/>
      <c r="E5623" s="290"/>
    </row>
    <row r="5624" spans="2:5" x14ac:dyDescent="0.25">
      <c r="B5624" s="290"/>
      <c r="C5624" s="290"/>
      <c r="D5624" s="290"/>
      <c r="E5624" s="290"/>
    </row>
    <row r="5625" spans="2:5" x14ac:dyDescent="0.25">
      <c r="B5625" s="290"/>
      <c r="C5625" s="290"/>
      <c r="D5625" s="290"/>
      <c r="E5625" s="290"/>
    </row>
    <row r="5626" spans="2:5" x14ac:dyDescent="0.25">
      <c r="B5626" s="290"/>
      <c r="C5626" s="290"/>
      <c r="D5626" s="290"/>
      <c r="E5626" s="290"/>
    </row>
    <row r="5627" spans="2:5" x14ac:dyDescent="0.25">
      <c r="B5627" s="290"/>
      <c r="C5627" s="290"/>
      <c r="D5627" s="290"/>
      <c r="E5627" s="290"/>
    </row>
    <row r="5628" spans="2:5" x14ac:dyDescent="0.25">
      <c r="B5628" s="290"/>
      <c r="C5628" s="290"/>
      <c r="D5628" s="290"/>
      <c r="E5628" s="290"/>
    </row>
    <row r="5629" spans="2:5" x14ac:dyDescent="0.25">
      <c r="B5629" s="290"/>
      <c r="C5629" s="290"/>
      <c r="D5629" s="290"/>
      <c r="E5629" s="290"/>
    </row>
    <row r="5630" spans="2:5" x14ac:dyDescent="0.25">
      <c r="B5630" s="290"/>
      <c r="C5630" s="290"/>
      <c r="D5630" s="290"/>
      <c r="E5630" s="290"/>
    </row>
    <row r="5631" spans="2:5" x14ac:dyDescent="0.25">
      <c r="B5631" s="290"/>
      <c r="C5631" s="290"/>
      <c r="D5631" s="290"/>
      <c r="E5631" s="290"/>
    </row>
    <row r="5632" spans="2:5" x14ac:dyDescent="0.25">
      <c r="B5632" s="290"/>
      <c r="C5632" s="290"/>
      <c r="D5632" s="290"/>
      <c r="E5632" s="290"/>
    </row>
    <row r="5633" spans="2:5" x14ac:dyDescent="0.25">
      <c r="B5633" s="290"/>
      <c r="C5633" s="290"/>
      <c r="D5633" s="290"/>
      <c r="E5633" s="290"/>
    </row>
    <row r="5634" spans="2:5" x14ac:dyDescent="0.25">
      <c r="B5634" s="290"/>
      <c r="C5634" s="290"/>
      <c r="D5634" s="290"/>
      <c r="E5634" s="290"/>
    </row>
    <row r="5635" spans="2:5" x14ac:dyDescent="0.25">
      <c r="B5635" s="290"/>
      <c r="C5635" s="290"/>
      <c r="D5635" s="290"/>
      <c r="E5635" s="290"/>
    </row>
    <row r="5636" spans="2:5" x14ac:dyDescent="0.25">
      <c r="B5636" s="290"/>
      <c r="C5636" s="290"/>
      <c r="D5636" s="290"/>
      <c r="E5636" s="290"/>
    </row>
    <row r="5637" spans="2:5" x14ac:dyDescent="0.25">
      <c r="B5637" s="290"/>
      <c r="C5637" s="290"/>
      <c r="D5637" s="290"/>
      <c r="E5637" s="290"/>
    </row>
    <row r="5638" spans="2:5" x14ac:dyDescent="0.25">
      <c r="B5638" s="290"/>
      <c r="C5638" s="290"/>
      <c r="D5638" s="290"/>
      <c r="E5638" s="290"/>
    </row>
    <row r="5639" spans="2:5" x14ac:dyDescent="0.25">
      <c r="B5639" s="290"/>
      <c r="C5639" s="290"/>
      <c r="D5639" s="290"/>
      <c r="E5639" s="290"/>
    </row>
    <row r="5640" spans="2:5" x14ac:dyDescent="0.25">
      <c r="B5640" s="290"/>
      <c r="C5640" s="290"/>
      <c r="D5640" s="290"/>
      <c r="E5640" s="290"/>
    </row>
    <row r="5641" spans="2:5" x14ac:dyDescent="0.25">
      <c r="B5641" s="290"/>
      <c r="C5641" s="290"/>
      <c r="D5641" s="290"/>
      <c r="E5641" s="290"/>
    </row>
    <row r="5642" spans="2:5" x14ac:dyDescent="0.25">
      <c r="B5642" s="290"/>
      <c r="C5642" s="290"/>
      <c r="D5642" s="290"/>
      <c r="E5642" s="290"/>
    </row>
    <row r="5643" spans="2:5" x14ac:dyDescent="0.25">
      <c r="B5643" s="290"/>
      <c r="C5643" s="290"/>
      <c r="D5643" s="290"/>
      <c r="E5643" s="290"/>
    </row>
    <row r="5644" spans="2:5" x14ac:dyDescent="0.25">
      <c r="B5644" s="290"/>
      <c r="C5644" s="290"/>
      <c r="D5644" s="290"/>
      <c r="E5644" s="290"/>
    </row>
    <row r="5645" spans="2:5" x14ac:dyDescent="0.25">
      <c r="B5645" s="290"/>
      <c r="C5645" s="290"/>
      <c r="D5645" s="290"/>
      <c r="E5645" s="290"/>
    </row>
    <row r="5646" spans="2:5" x14ac:dyDescent="0.25">
      <c r="B5646" s="290"/>
      <c r="C5646" s="290"/>
      <c r="D5646" s="290"/>
      <c r="E5646" s="290"/>
    </row>
    <row r="5647" spans="2:5" x14ac:dyDescent="0.25">
      <c r="B5647" s="290"/>
      <c r="C5647" s="290"/>
      <c r="D5647" s="290"/>
      <c r="E5647" s="290"/>
    </row>
    <row r="5648" spans="2:5" x14ac:dyDescent="0.25">
      <c r="B5648" s="290"/>
      <c r="C5648" s="290"/>
      <c r="D5648" s="290"/>
      <c r="E5648" s="290"/>
    </row>
    <row r="5649" spans="2:5" x14ac:dyDescent="0.25">
      <c r="B5649" s="290"/>
      <c r="C5649" s="290"/>
      <c r="D5649" s="290"/>
      <c r="E5649" s="290"/>
    </row>
    <row r="5650" spans="2:5" x14ac:dyDescent="0.25">
      <c r="B5650" s="290"/>
      <c r="C5650" s="290"/>
      <c r="D5650" s="290"/>
      <c r="E5650" s="290"/>
    </row>
    <row r="5651" spans="2:5" x14ac:dyDescent="0.25">
      <c r="B5651" s="290"/>
      <c r="C5651" s="290"/>
      <c r="D5651" s="290"/>
      <c r="E5651" s="290"/>
    </row>
    <row r="5652" spans="2:5" x14ac:dyDescent="0.25">
      <c r="B5652" s="290"/>
      <c r="C5652" s="290"/>
      <c r="D5652" s="290"/>
      <c r="E5652" s="290"/>
    </row>
    <row r="5653" spans="2:5" x14ac:dyDescent="0.25">
      <c r="B5653" s="290"/>
      <c r="C5653" s="290"/>
      <c r="D5653" s="290"/>
      <c r="E5653" s="290"/>
    </row>
    <row r="5654" spans="2:5" x14ac:dyDescent="0.25">
      <c r="B5654" s="290"/>
      <c r="C5654" s="290"/>
      <c r="D5654" s="290"/>
      <c r="E5654" s="290"/>
    </row>
    <row r="5655" spans="2:5" x14ac:dyDescent="0.25">
      <c r="B5655" s="290"/>
      <c r="C5655" s="290"/>
      <c r="D5655" s="290"/>
      <c r="E5655" s="290"/>
    </row>
    <row r="5656" spans="2:5" x14ac:dyDescent="0.25">
      <c r="B5656" s="290"/>
      <c r="C5656" s="290"/>
      <c r="D5656" s="290"/>
      <c r="E5656" s="290"/>
    </row>
    <row r="5657" spans="2:5" x14ac:dyDescent="0.25">
      <c r="B5657" s="290"/>
      <c r="C5657" s="290"/>
      <c r="D5657" s="290"/>
      <c r="E5657" s="290"/>
    </row>
    <row r="5658" spans="2:5" x14ac:dyDescent="0.25">
      <c r="B5658" s="290"/>
      <c r="C5658" s="290"/>
      <c r="D5658" s="290"/>
      <c r="E5658" s="290"/>
    </row>
    <row r="5659" spans="2:5" x14ac:dyDescent="0.25">
      <c r="B5659" s="290"/>
      <c r="C5659" s="290"/>
      <c r="D5659" s="290"/>
      <c r="E5659" s="290"/>
    </row>
    <row r="5660" spans="2:5" x14ac:dyDescent="0.25">
      <c r="B5660" s="290"/>
      <c r="C5660" s="290"/>
      <c r="D5660" s="290"/>
      <c r="E5660" s="290"/>
    </row>
    <row r="5661" spans="2:5" x14ac:dyDescent="0.25">
      <c r="B5661" s="290"/>
      <c r="C5661" s="290"/>
      <c r="D5661" s="290"/>
      <c r="E5661" s="290"/>
    </row>
    <row r="5662" spans="2:5" x14ac:dyDescent="0.25">
      <c r="B5662" s="290"/>
      <c r="C5662" s="290"/>
      <c r="D5662" s="290"/>
      <c r="E5662" s="290"/>
    </row>
    <row r="5663" spans="2:5" x14ac:dyDescent="0.25">
      <c r="B5663" s="290"/>
      <c r="C5663" s="290"/>
      <c r="D5663" s="290"/>
      <c r="E5663" s="290"/>
    </row>
    <row r="5664" spans="2:5" x14ac:dyDescent="0.25">
      <c r="B5664" s="290"/>
      <c r="C5664" s="290"/>
      <c r="D5664" s="290"/>
      <c r="E5664" s="290"/>
    </row>
    <row r="5665" spans="2:5" x14ac:dyDescent="0.25">
      <c r="B5665" s="290"/>
      <c r="C5665" s="290"/>
      <c r="D5665" s="290"/>
      <c r="E5665" s="290"/>
    </row>
    <row r="5666" spans="2:5" x14ac:dyDescent="0.25">
      <c r="B5666" s="290"/>
      <c r="C5666" s="290"/>
      <c r="D5666" s="290"/>
      <c r="E5666" s="290"/>
    </row>
    <row r="5667" spans="2:5" x14ac:dyDescent="0.25">
      <c r="B5667" s="290"/>
      <c r="C5667" s="290"/>
      <c r="D5667" s="290"/>
      <c r="E5667" s="290"/>
    </row>
    <row r="5668" spans="2:5" x14ac:dyDescent="0.25">
      <c r="B5668" s="290"/>
      <c r="C5668" s="290"/>
      <c r="D5668" s="290"/>
      <c r="E5668" s="290"/>
    </row>
    <row r="5669" spans="2:5" x14ac:dyDescent="0.25">
      <c r="B5669" s="290"/>
      <c r="C5669" s="290"/>
      <c r="D5669" s="290"/>
      <c r="E5669" s="290"/>
    </row>
    <row r="5670" spans="2:5" x14ac:dyDescent="0.25">
      <c r="B5670" s="290"/>
      <c r="C5670" s="290"/>
      <c r="D5670" s="290"/>
      <c r="E5670" s="290"/>
    </row>
    <row r="5671" spans="2:5" x14ac:dyDescent="0.25">
      <c r="B5671" s="290"/>
      <c r="C5671" s="290"/>
      <c r="D5671" s="290"/>
      <c r="E5671" s="290"/>
    </row>
    <row r="5672" spans="2:5" x14ac:dyDescent="0.25">
      <c r="B5672" s="290"/>
      <c r="C5672" s="290"/>
      <c r="D5672" s="290"/>
      <c r="E5672" s="290"/>
    </row>
    <row r="5673" spans="2:5" x14ac:dyDescent="0.25">
      <c r="B5673" s="290"/>
      <c r="C5673" s="290"/>
      <c r="D5673" s="290"/>
      <c r="E5673" s="290"/>
    </row>
    <row r="5674" spans="2:5" x14ac:dyDescent="0.25">
      <c r="B5674" s="290"/>
      <c r="C5674" s="290"/>
      <c r="D5674" s="290"/>
      <c r="E5674" s="290"/>
    </row>
    <row r="5675" spans="2:5" x14ac:dyDescent="0.25">
      <c r="B5675" s="290"/>
      <c r="C5675" s="290"/>
      <c r="D5675" s="290"/>
      <c r="E5675" s="290"/>
    </row>
    <row r="5676" spans="2:5" x14ac:dyDescent="0.25">
      <c r="B5676" s="290"/>
      <c r="C5676" s="290"/>
      <c r="D5676" s="290"/>
      <c r="E5676" s="290"/>
    </row>
    <row r="5677" spans="2:5" x14ac:dyDescent="0.25">
      <c r="B5677" s="290"/>
      <c r="C5677" s="290"/>
      <c r="D5677" s="290"/>
      <c r="E5677" s="290"/>
    </row>
    <row r="5678" spans="2:5" x14ac:dyDescent="0.25">
      <c r="B5678" s="290"/>
      <c r="C5678" s="290"/>
      <c r="D5678" s="290"/>
      <c r="E5678" s="290"/>
    </row>
    <row r="5679" spans="2:5" x14ac:dyDescent="0.25">
      <c r="B5679" s="290"/>
      <c r="C5679" s="290"/>
      <c r="D5679" s="290"/>
      <c r="E5679" s="290"/>
    </row>
    <row r="5680" spans="2:5" x14ac:dyDescent="0.25">
      <c r="B5680" s="290"/>
      <c r="C5680" s="290"/>
      <c r="D5680" s="290"/>
      <c r="E5680" s="290"/>
    </row>
    <row r="5681" spans="2:5" x14ac:dyDescent="0.25">
      <c r="B5681" s="290"/>
      <c r="C5681" s="290"/>
      <c r="D5681" s="290"/>
      <c r="E5681" s="290"/>
    </row>
    <row r="5682" spans="2:5" x14ac:dyDescent="0.25">
      <c r="B5682" s="290"/>
      <c r="C5682" s="290"/>
      <c r="D5682" s="290"/>
      <c r="E5682" s="290"/>
    </row>
    <row r="5683" spans="2:5" x14ac:dyDescent="0.25">
      <c r="B5683" s="290"/>
      <c r="C5683" s="290"/>
      <c r="D5683" s="290"/>
      <c r="E5683" s="290"/>
    </row>
    <row r="5684" spans="2:5" x14ac:dyDescent="0.25">
      <c r="B5684" s="290"/>
      <c r="C5684" s="290"/>
      <c r="D5684" s="290"/>
      <c r="E5684" s="290"/>
    </row>
    <row r="5685" spans="2:5" x14ac:dyDescent="0.25">
      <c r="B5685" s="290"/>
      <c r="C5685" s="290"/>
      <c r="D5685" s="290"/>
      <c r="E5685" s="290"/>
    </row>
    <row r="5686" spans="2:5" x14ac:dyDescent="0.25">
      <c r="B5686" s="290"/>
      <c r="C5686" s="290"/>
      <c r="D5686" s="290"/>
      <c r="E5686" s="290"/>
    </row>
    <row r="5687" spans="2:5" x14ac:dyDescent="0.25">
      <c r="B5687" s="290"/>
      <c r="C5687" s="290"/>
      <c r="D5687" s="290"/>
      <c r="E5687" s="290"/>
    </row>
    <row r="5688" spans="2:5" x14ac:dyDescent="0.25">
      <c r="B5688" s="290"/>
      <c r="C5688" s="290"/>
      <c r="D5688" s="290"/>
      <c r="E5688" s="290"/>
    </row>
    <row r="5689" spans="2:5" x14ac:dyDescent="0.25">
      <c r="B5689" s="290"/>
      <c r="C5689" s="290"/>
      <c r="D5689" s="290"/>
      <c r="E5689" s="290"/>
    </row>
    <row r="5690" spans="2:5" x14ac:dyDescent="0.25">
      <c r="B5690" s="290"/>
      <c r="C5690" s="290"/>
      <c r="D5690" s="290"/>
      <c r="E5690" s="290"/>
    </row>
    <row r="5691" spans="2:5" x14ac:dyDescent="0.25">
      <c r="B5691" s="290"/>
      <c r="C5691" s="290"/>
      <c r="D5691" s="290"/>
      <c r="E5691" s="290"/>
    </row>
    <row r="5692" spans="2:5" x14ac:dyDescent="0.25">
      <c r="B5692" s="290"/>
      <c r="C5692" s="290"/>
      <c r="D5692" s="290"/>
      <c r="E5692" s="290"/>
    </row>
    <row r="5693" spans="2:5" x14ac:dyDescent="0.25">
      <c r="B5693" s="290"/>
      <c r="C5693" s="290"/>
      <c r="D5693" s="290"/>
      <c r="E5693" s="290"/>
    </row>
    <row r="5694" spans="2:5" x14ac:dyDescent="0.25">
      <c r="B5694" s="290"/>
      <c r="C5694" s="290"/>
      <c r="D5694" s="290"/>
      <c r="E5694" s="290"/>
    </row>
    <row r="5695" spans="2:5" x14ac:dyDescent="0.25">
      <c r="B5695" s="290"/>
      <c r="C5695" s="290"/>
      <c r="D5695" s="290"/>
      <c r="E5695" s="290"/>
    </row>
    <row r="5696" spans="2:5" x14ac:dyDescent="0.25">
      <c r="B5696" s="290"/>
      <c r="C5696" s="290"/>
      <c r="D5696" s="290"/>
      <c r="E5696" s="290"/>
    </row>
    <row r="5697" spans="2:5" x14ac:dyDescent="0.25">
      <c r="B5697" s="290"/>
      <c r="C5697" s="290"/>
      <c r="D5697" s="290"/>
      <c r="E5697" s="290"/>
    </row>
    <row r="5698" spans="2:5" x14ac:dyDescent="0.25">
      <c r="B5698" s="290"/>
      <c r="C5698" s="290"/>
      <c r="D5698" s="290"/>
      <c r="E5698" s="290"/>
    </row>
    <row r="5699" spans="2:5" x14ac:dyDescent="0.25">
      <c r="B5699" s="290"/>
      <c r="C5699" s="290"/>
      <c r="D5699" s="290"/>
      <c r="E5699" s="290"/>
    </row>
    <row r="5700" spans="2:5" x14ac:dyDescent="0.25">
      <c r="B5700" s="290"/>
      <c r="C5700" s="290"/>
      <c r="D5700" s="290"/>
      <c r="E5700" s="290"/>
    </row>
    <row r="5701" spans="2:5" x14ac:dyDescent="0.25">
      <c r="B5701" s="290"/>
      <c r="C5701" s="290"/>
      <c r="D5701" s="290"/>
      <c r="E5701" s="290"/>
    </row>
    <row r="5702" spans="2:5" x14ac:dyDescent="0.25">
      <c r="B5702" s="290"/>
      <c r="C5702" s="290"/>
      <c r="D5702" s="290"/>
      <c r="E5702" s="290"/>
    </row>
    <row r="5703" spans="2:5" x14ac:dyDescent="0.25">
      <c r="B5703" s="290"/>
      <c r="C5703" s="290"/>
      <c r="D5703" s="290"/>
      <c r="E5703" s="290"/>
    </row>
    <row r="5704" spans="2:5" x14ac:dyDescent="0.25">
      <c r="B5704" s="290"/>
      <c r="C5704" s="290"/>
      <c r="D5704" s="290"/>
      <c r="E5704" s="290"/>
    </row>
    <row r="5705" spans="2:5" x14ac:dyDescent="0.25">
      <c r="B5705" s="290"/>
      <c r="C5705" s="290"/>
      <c r="D5705" s="290"/>
      <c r="E5705" s="290"/>
    </row>
    <row r="5706" spans="2:5" x14ac:dyDescent="0.25">
      <c r="B5706" s="290"/>
      <c r="C5706" s="290"/>
      <c r="D5706" s="290"/>
      <c r="E5706" s="290"/>
    </row>
    <row r="5707" spans="2:5" x14ac:dyDescent="0.25">
      <c r="B5707" s="290"/>
      <c r="C5707" s="290"/>
      <c r="D5707" s="290"/>
      <c r="E5707" s="290"/>
    </row>
    <row r="5708" spans="2:5" x14ac:dyDescent="0.25">
      <c r="B5708" s="290"/>
      <c r="C5708" s="290"/>
      <c r="D5708" s="290"/>
      <c r="E5708" s="290"/>
    </row>
    <row r="5709" spans="2:5" x14ac:dyDescent="0.25">
      <c r="B5709" s="290"/>
      <c r="C5709" s="290"/>
      <c r="D5709" s="290"/>
      <c r="E5709" s="290"/>
    </row>
    <row r="5710" spans="2:5" x14ac:dyDescent="0.25">
      <c r="B5710" s="290"/>
      <c r="C5710" s="290"/>
      <c r="D5710" s="290"/>
      <c r="E5710" s="290"/>
    </row>
    <row r="5711" spans="2:5" x14ac:dyDescent="0.25">
      <c r="B5711" s="290"/>
      <c r="C5711" s="290"/>
      <c r="D5711" s="290"/>
      <c r="E5711" s="290"/>
    </row>
    <row r="5712" spans="2:5" x14ac:dyDescent="0.25">
      <c r="B5712" s="290"/>
      <c r="C5712" s="290"/>
      <c r="D5712" s="290"/>
      <c r="E5712" s="290"/>
    </row>
    <row r="5713" spans="2:5" x14ac:dyDescent="0.25">
      <c r="B5713" s="290"/>
      <c r="C5713" s="290"/>
      <c r="D5713" s="290"/>
      <c r="E5713" s="290"/>
    </row>
    <row r="5714" spans="2:5" x14ac:dyDescent="0.25">
      <c r="B5714" s="290"/>
      <c r="C5714" s="290"/>
      <c r="D5714" s="290"/>
      <c r="E5714" s="290"/>
    </row>
    <row r="5715" spans="2:5" x14ac:dyDescent="0.25">
      <c r="B5715" s="290"/>
      <c r="C5715" s="290"/>
      <c r="D5715" s="290"/>
      <c r="E5715" s="290"/>
    </row>
    <row r="5716" spans="2:5" x14ac:dyDescent="0.25">
      <c r="B5716" s="290"/>
      <c r="C5716" s="290"/>
      <c r="D5716" s="290"/>
      <c r="E5716" s="290"/>
    </row>
    <row r="5717" spans="2:5" x14ac:dyDescent="0.25">
      <c r="B5717" s="290"/>
      <c r="C5717" s="290"/>
      <c r="D5717" s="290"/>
      <c r="E5717" s="290"/>
    </row>
    <row r="5718" spans="2:5" x14ac:dyDescent="0.25">
      <c r="B5718" s="290"/>
      <c r="C5718" s="290"/>
      <c r="D5718" s="290"/>
      <c r="E5718" s="290"/>
    </row>
    <row r="5719" spans="2:5" x14ac:dyDescent="0.25">
      <c r="B5719" s="290"/>
      <c r="C5719" s="290"/>
      <c r="D5719" s="290"/>
      <c r="E5719" s="290"/>
    </row>
    <row r="5720" spans="2:5" x14ac:dyDescent="0.25">
      <c r="B5720" s="290"/>
      <c r="C5720" s="290"/>
      <c r="D5720" s="290"/>
      <c r="E5720" s="290"/>
    </row>
    <row r="5721" spans="2:5" x14ac:dyDescent="0.25">
      <c r="B5721" s="290"/>
      <c r="C5721" s="290"/>
      <c r="D5721" s="290"/>
      <c r="E5721" s="290"/>
    </row>
    <row r="5722" spans="2:5" x14ac:dyDescent="0.25">
      <c r="B5722" s="290"/>
      <c r="C5722" s="290"/>
      <c r="D5722" s="290"/>
      <c r="E5722" s="290"/>
    </row>
    <row r="5723" spans="2:5" x14ac:dyDescent="0.25">
      <c r="B5723" s="290"/>
      <c r="C5723" s="290"/>
      <c r="D5723" s="290"/>
      <c r="E5723" s="290"/>
    </row>
    <row r="5724" spans="2:5" x14ac:dyDescent="0.25">
      <c r="B5724" s="290"/>
      <c r="C5724" s="290"/>
      <c r="D5724" s="290"/>
      <c r="E5724" s="290"/>
    </row>
    <row r="5725" spans="2:5" x14ac:dyDescent="0.25">
      <c r="B5725" s="290"/>
      <c r="C5725" s="290"/>
      <c r="D5725" s="290"/>
      <c r="E5725" s="290"/>
    </row>
    <row r="5726" spans="2:5" x14ac:dyDescent="0.25">
      <c r="B5726" s="290"/>
      <c r="C5726" s="290"/>
      <c r="D5726" s="290"/>
      <c r="E5726" s="290"/>
    </row>
    <row r="5727" spans="2:5" x14ac:dyDescent="0.25">
      <c r="B5727" s="290"/>
      <c r="C5727" s="290"/>
      <c r="D5727" s="290"/>
      <c r="E5727" s="290"/>
    </row>
    <row r="5728" spans="2:5" x14ac:dyDescent="0.25">
      <c r="B5728" s="290"/>
      <c r="C5728" s="290"/>
      <c r="D5728" s="290"/>
      <c r="E5728" s="290"/>
    </row>
    <row r="5729" spans="2:5" x14ac:dyDescent="0.25">
      <c r="B5729" s="290"/>
      <c r="C5729" s="290"/>
      <c r="D5729" s="290"/>
      <c r="E5729" s="290"/>
    </row>
    <row r="5730" spans="2:5" x14ac:dyDescent="0.25">
      <c r="B5730" s="290"/>
      <c r="C5730" s="290"/>
      <c r="D5730" s="290"/>
      <c r="E5730" s="290"/>
    </row>
    <row r="5731" spans="2:5" x14ac:dyDescent="0.25">
      <c r="B5731" s="290"/>
      <c r="C5731" s="290"/>
      <c r="D5731" s="290"/>
      <c r="E5731" s="290"/>
    </row>
    <row r="5732" spans="2:5" x14ac:dyDescent="0.25">
      <c r="B5732" s="290"/>
      <c r="C5732" s="290"/>
      <c r="D5732" s="290"/>
      <c r="E5732" s="290"/>
    </row>
    <row r="5733" spans="2:5" x14ac:dyDescent="0.25">
      <c r="B5733" s="290"/>
      <c r="C5733" s="290"/>
      <c r="D5733" s="290"/>
      <c r="E5733" s="290"/>
    </row>
    <row r="5734" spans="2:5" x14ac:dyDescent="0.25">
      <c r="B5734" s="290"/>
      <c r="C5734" s="290"/>
      <c r="D5734" s="290"/>
      <c r="E5734" s="290"/>
    </row>
    <row r="5735" spans="2:5" x14ac:dyDescent="0.25">
      <c r="B5735" s="290"/>
      <c r="C5735" s="290"/>
      <c r="D5735" s="290"/>
      <c r="E5735" s="290"/>
    </row>
    <row r="5736" spans="2:5" x14ac:dyDescent="0.25">
      <c r="B5736" s="290"/>
      <c r="C5736" s="290"/>
      <c r="D5736" s="290"/>
      <c r="E5736" s="290"/>
    </row>
    <row r="5737" spans="2:5" x14ac:dyDescent="0.25">
      <c r="B5737" s="290"/>
      <c r="C5737" s="290"/>
      <c r="D5737" s="290"/>
      <c r="E5737" s="290"/>
    </row>
    <row r="5738" spans="2:5" x14ac:dyDescent="0.25">
      <c r="B5738" s="290"/>
      <c r="C5738" s="290"/>
      <c r="D5738" s="290"/>
      <c r="E5738" s="290"/>
    </row>
    <row r="5739" spans="2:5" x14ac:dyDescent="0.25">
      <c r="B5739" s="290"/>
      <c r="C5739" s="290"/>
      <c r="D5739" s="290"/>
      <c r="E5739" s="290"/>
    </row>
    <row r="5740" spans="2:5" x14ac:dyDescent="0.25">
      <c r="B5740" s="290"/>
      <c r="C5740" s="290"/>
      <c r="D5740" s="290"/>
      <c r="E5740" s="290"/>
    </row>
    <row r="5741" spans="2:5" x14ac:dyDescent="0.25">
      <c r="B5741" s="290"/>
      <c r="C5741" s="290"/>
      <c r="D5741" s="290"/>
      <c r="E5741" s="290"/>
    </row>
    <row r="5742" spans="2:5" x14ac:dyDescent="0.25">
      <c r="B5742" s="290"/>
      <c r="C5742" s="290"/>
      <c r="D5742" s="290"/>
      <c r="E5742" s="290"/>
    </row>
    <row r="5743" spans="2:5" x14ac:dyDescent="0.25">
      <c r="B5743" s="290"/>
      <c r="C5743" s="290"/>
      <c r="D5743" s="290"/>
      <c r="E5743" s="290"/>
    </row>
    <row r="5744" spans="2:5" x14ac:dyDescent="0.25">
      <c r="B5744" s="290"/>
      <c r="C5744" s="290"/>
      <c r="D5744" s="290"/>
      <c r="E5744" s="290"/>
    </row>
    <row r="5745" spans="2:5" x14ac:dyDescent="0.25">
      <c r="B5745" s="290"/>
      <c r="C5745" s="290"/>
      <c r="D5745" s="290"/>
      <c r="E5745" s="290"/>
    </row>
    <row r="5746" spans="2:5" x14ac:dyDescent="0.25">
      <c r="B5746" s="290"/>
      <c r="C5746" s="290"/>
      <c r="D5746" s="290"/>
      <c r="E5746" s="290"/>
    </row>
    <row r="5747" spans="2:5" x14ac:dyDescent="0.25">
      <c r="B5747" s="290"/>
      <c r="C5747" s="290"/>
      <c r="D5747" s="290"/>
      <c r="E5747" s="290"/>
    </row>
    <row r="5748" spans="2:5" x14ac:dyDescent="0.25">
      <c r="B5748" s="290"/>
      <c r="C5748" s="290"/>
      <c r="D5748" s="290"/>
      <c r="E5748" s="290"/>
    </row>
    <row r="5749" spans="2:5" x14ac:dyDescent="0.25">
      <c r="B5749" s="290"/>
      <c r="C5749" s="290"/>
      <c r="D5749" s="290"/>
      <c r="E5749" s="290"/>
    </row>
    <row r="5750" spans="2:5" x14ac:dyDescent="0.25">
      <c r="B5750" s="290"/>
      <c r="C5750" s="290"/>
      <c r="D5750" s="290"/>
      <c r="E5750" s="290"/>
    </row>
    <row r="5751" spans="2:5" x14ac:dyDescent="0.25">
      <c r="B5751" s="290"/>
      <c r="C5751" s="290"/>
      <c r="D5751" s="290"/>
      <c r="E5751" s="290"/>
    </row>
    <row r="5752" spans="2:5" x14ac:dyDescent="0.25">
      <c r="B5752" s="290"/>
      <c r="C5752" s="290"/>
      <c r="D5752" s="290"/>
      <c r="E5752" s="290"/>
    </row>
    <row r="5753" spans="2:5" x14ac:dyDescent="0.25">
      <c r="B5753" s="290"/>
      <c r="C5753" s="290"/>
      <c r="D5753" s="290"/>
      <c r="E5753" s="290"/>
    </row>
    <row r="5754" spans="2:5" x14ac:dyDescent="0.25">
      <c r="B5754" s="290"/>
      <c r="C5754" s="290"/>
      <c r="D5754" s="290"/>
      <c r="E5754" s="290"/>
    </row>
    <row r="5755" spans="2:5" x14ac:dyDescent="0.25">
      <c r="B5755" s="290"/>
      <c r="C5755" s="290"/>
      <c r="D5755" s="290"/>
      <c r="E5755" s="290"/>
    </row>
    <row r="5756" spans="2:5" x14ac:dyDescent="0.25">
      <c r="B5756" s="290"/>
      <c r="C5756" s="290"/>
      <c r="D5756" s="290"/>
      <c r="E5756" s="290"/>
    </row>
    <row r="5757" spans="2:5" x14ac:dyDescent="0.25">
      <c r="B5757" s="290"/>
      <c r="C5757" s="290"/>
      <c r="D5757" s="290"/>
      <c r="E5757" s="290"/>
    </row>
    <row r="5758" spans="2:5" x14ac:dyDescent="0.25">
      <c r="B5758" s="290"/>
      <c r="C5758" s="290"/>
      <c r="D5758" s="290"/>
      <c r="E5758" s="290"/>
    </row>
    <row r="5759" spans="2:5" x14ac:dyDescent="0.25">
      <c r="B5759" s="290"/>
      <c r="C5759" s="290"/>
      <c r="D5759" s="290"/>
      <c r="E5759" s="290"/>
    </row>
    <row r="5760" spans="2:5" x14ac:dyDescent="0.25">
      <c r="B5760" s="290"/>
      <c r="C5760" s="290"/>
      <c r="D5760" s="290"/>
      <c r="E5760" s="290"/>
    </row>
    <row r="5761" spans="2:5" x14ac:dyDescent="0.25">
      <c r="B5761" s="290"/>
      <c r="C5761" s="290"/>
      <c r="D5761" s="290"/>
      <c r="E5761" s="290"/>
    </row>
    <row r="5762" spans="2:5" x14ac:dyDescent="0.25">
      <c r="B5762" s="290"/>
      <c r="C5762" s="290"/>
      <c r="D5762" s="290"/>
      <c r="E5762" s="290"/>
    </row>
    <row r="5763" spans="2:5" x14ac:dyDescent="0.25">
      <c r="B5763" s="290"/>
      <c r="C5763" s="290"/>
      <c r="D5763" s="290"/>
      <c r="E5763" s="290"/>
    </row>
    <row r="5764" spans="2:5" x14ac:dyDescent="0.25">
      <c r="B5764" s="290"/>
      <c r="C5764" s="290"/>
      <c r="D5764" s="290"/>
      <c r="E5764" s="290"/>
    </row>
    <row r="5765" spans="2:5" x14ac:dyDescent="0.25">
      <c r="B5765" s="290"/>
      <c r="C5765" s="290"/>
      <c r="D5765" s="290"/>
      <c r="E5765" s="290"/>
    </row>
    <row r="5766" spans="2:5" x14ac:dyDescent="0.25">
      <c r="B5766" s="290"/>
      <c r="C5766" s="290"/>
      <c r="D5766" s="290"/>
      <c r="E5766" s="290"/>
    </row>
    <row r="5767" spans="2:5" x14ac:dyDescent="0.25">
      <c r="B5767" s="290"/>
      <c r="C5767" s="290"/>
      <c r="D5767" s="290"/>
      <c r="E5767" s="290"/>
    </row>
    <row r="5768" spans="2:5" x14ac:dyDescent="0.25">
      <c r="B5768" s="290"/>
      <c r="C5768" s="290"/>
      <c r="D5768" s="290"/>
      <c r="E5768" s="290"/>
    </row>
    <row r="5769" spans="2:5" x14ac:dyDescent="0.25">
      <c r="B5769" s="290"/>
      <c r="C5769" s="290"/>
      <c r="D5769" s="290"/>
      <c r="E5769" s="290"/>
    </row>
    <row r="5770" spans="2:5" x14ac:dyDescent="0.25">
      <c r="B5770" s="290"/>
      <c r="C5770" s="290"/>
      <c r="D5770" s="290"/>
      <c r="E5770" s="290"/>
    </row>
    <row r="5771" spans="2:5" x14ac:dyDescent="0.25">
      <c r="B5771" s="290"/>
      <c r="C5771" s="290"/>
      <c r="D5771" s="290"/>
      <c r="E5771" s="290"/>
    </row>
    <row r="5772" spans="2:5" x14ac:dyDescent="0.25">
      <c r="B5772" s="290"/>
      <c r="C5772" s="290"/>
      <c r="D5772" s="290"/>
      <c r="E5772" s="290"/>
    </row>
    <row r="5773" spans="2:5" x14ac:dyDescent="0.25">
      <c r="B5773" s="290"/>
      <c r="C5773" s="290"/>
      <c r="D5773" s="290"/>
      <c r="E5773" s="290"/>
    </row>
    <row r="5774" spans="2:5" x14ac:dyDescent="0.25">
      <c r="B5774" s="290"/>
      <c r="C5774" s="290"/>
      <c r="D5774" s="290"/>
      <c r="E5774" s="290"/>
    </row>
    <row r="5775" spans="2:5" x14ac:dyDescent="0.25">
      <c r="B5775" s="290"/>
      <c r="C5775" s="290"/>
      <c r="D5775" s="290"/>
      <c r="E5775" s="290"/>
    </row>
    <row r="5776" spans="2:5" x14ac:dyDescent="0.25">
      <c r="B5776" s="290"/>
      <c r="C5776" s="290"/>
      <c r="D5776" s="290"/>
      <c r="E5776" s="290"/>
    </row>
    <row r="5777" spans="2:5" x14ac:dyDescent="0.25">
      <c r="B5777" s="290"/>
      <c r="C5777" s="290"/>
      <c r="D5777" s="290"/>
      <c r="E5777" s="290"/>
    </row>
    <row r="5778" spans="2:5" x14ac:dyDescent="0.25">
      <c r="B5778" s="290"/>
      <c r="C5778" s="290"/>
      <c r="D5778" s="290"/>
      <c r="E5778" s="290"/>
    </row>
    <row r="5779" spans="2:5" x14ac:dyDescent="0.25">
      <c r="B5779" s="290"/>
      <c r="C5779" s="290"/>
      <c r="D5779" s="290"/>
      <c r="E5779" s="290"/>
    </row>
    <row r="5780" spans="2:5" x14ac:dyDescent="0.25">
      <c r="B5780" s="290"/>
      <c r="C5780" s="290"/>
      <c r="D5780" s="290"/>
      <c r="E5780" s="290"/>
    </row>
    <row r="5781" spans="2:5" x14ac:dyDescent="0.25">
      <c r="B5781" s="290"/>
      <c r="C5781" s="290"/>
      <c r="D5781" s="290"/>
      <c r="E5781" s="290"/>
    </row>
    <row r="5782" spans="2:5" x14ac:dyDescent="0.25">
      <c r="B5782" s="290"/>
      <c r="C5782" s="290"/>
      <c r="D5782" s="290"/>
      <c r="E5782" s="290"/>
    </row>
    <row r="5783" spans="2:5" x14ac:dyDescent="0.25">
      <c r="B5783" s="290"/>
      <c r="C5783" s="290"/>
      <c r="D5783" s="290"/>
      <c r="E5783" s="290"/>
    </row>
    <row r="5784" spans="2:5" x14ac:dyDescent="0.25">
      <c r="B5784" s="290"/>
      <c r="C5784" s="290"/>
      <c r="D5784" s="290"/>
      <c r="E5784" s="290"/>
    </row>
    <row r="5785" spans="2:5" x14ac:dyDescent="0.25">
      <c r="B5785" s="290"/>
      <c r="C5785" s="290"/>
      <c r="D5785" s="290"/>
      <c r="E5785" s="290"/>
    </row>
    <row r="5786" spans="2:5" x14ac:dyDescent="0.25">
      <c r="B5786" s="290"/>
      <c r="C5786" s="290"/>
      <c r="D5786" s="290"/>
      <c r="E5786" s="290"/>
    </row>
    <row r="5787" spans="2:5" x14ac:dyDescent="0.25">
      <c r="B5787" s="290"/>
      <c r="C5787" s="290"/>
      <c r="D5787" s="290"/>
      <c r="E5787" s="290"/>
    </row>
    <row r="5788" spans="2:5" x14ac:dyDescent="0.25">
      <c r="B5788" s="290"/>
      <c r="C5788" s="290"/>
      <c r="D5788" s="290"/>
      <c r="E5788" s="290"/>
    </row>
    <row r="5789" spans="2:5" x14ac:dyDescent="0.25">
      <c r="B5789" s="290"/>
      <c r="C5789" s="290"/>
      <c r="D5789" s="290"/>
      <c r="E5789" s="290"/>
    </row>
    <row r="5790" spans="2:5" x14ac:dyDescent="0.25">
      <c r="B5790" s="290"/>
      <c r="C5790" s="290"/>
      <c r="D5790" s="290"/>
      <c r="E5790" s="290"/>
    </row>
    <row r="5791" spans="2:5" x14ac:dyDescent="0.25">
      <c r="B5791" s="290"/>
      <c r="C5791" s="290"/>
      <c r="D5791" s="290"/>
      <c r="E5791" s="290"/>
    </row>
    <row r="5792" spans="2:5" x14ac:dyDescent="0.25">
      <c r="B5792" s="290"/>
      <c r="C5792" s="290"/>
      <c r="D5792" s="290"/>
      <c r="E5792" s="290"/>
    </row>
    <row r="5793" spans="2:5" x14ac:dyDescent="0.25">
      <c r="B5793" s="290"/>
      <c r="C5793" s="290"/>
      <c r="D5793" s="290"/>
      <c r="E5793" s="290"/>
    </row>
    <row r="5794" spans="2:5" x14ac:dyDescent="0.25">
      <c r="B5794" s="290"/>
      <c r="C5794" s="290"/>
      <c r="D5794" s="290"/>
      <c r="E5794" s="290"/>
    </row>
    <row r="5795" spans="2:5" x14ac:dyDescent="0.25">
      <c r="B5795" s="290"/>
      <c r="C5795" s="290"/>
      <c r="D5795" s="290"/>
      <c r="E5795" s="290"/>
    </row>
    <row r="5796" spans="2:5" x14ac:dyDescent="0.25">
      <c r="B5796" s="290"/>
      <c r="C5796" s="290"/>
      <c r="D5796" s="290"/>
      <c r="E5796" s="290"/>
    </row>
    <row r="5797" spans="2:5" x14ac:dyDescent="0.25">
      <c r="B5797" s="290"/>
      <c r="C5797" s="290"/>
      <c r="D5797" s="290"/>
      <c r="E5797" s="290"/>
    </row>
    <row r="5798" spans="2:5" x14ac:dyDescent="0.25">
      <c r="B5798" s="290"/>
      <c r="C5798" s="290"/>
      <c r="D5798" s="290"/>
      <c r="E5798" s="290"/>
    </row>
    <row r="5799" spans="2:5" x14ac:dyDescent="0.25">
      <c r="B5799" s="290"/>
      <c r="C5799" s="290"/>
      <c r="D5799" s="290"/>
      <c r="E5799" s="290"/>
    </row>
    <row r="5800" spans="2:5" x14ac:dyDescent="0.25">
      <c r="B5800" s="290"/>
      <c r="C5800" s="290"/>
      <c r="D5800" s="290"/>
      <c r="E5800" s="290"/>
    </row>
    <row r="5801" spans="2:5" x14ac:dyDescent="0.25">
      <c r="B5801" s="290"/>
      <c r="C5801" s="290"/>
      <c r="D5801" s="290"/>
      <c r="E5801" s="290"/>
    </row>
    <row r="5802" spans="2:5" x14ac:dyDescent="0.25">
      <c r="B5802" s="290"/>
      <c r="C5802" s="290"/>
      <c r="D5802" s="290"/>
      <c r="E5802" s="290"/>
    </row>
    <row r="5803" spans="2:5" x14ac:dyDescent="0.25">
      <c r="B5803" s="290"/>
      <c r="C5803" s="290"/>
      <c r="D5803" s="290"/>
      <c r="E5803" s="290"/>
    </row>
    <row r="5804" spans="2:5" x14ac:dyDescent="0.25">
      <c r="B5804" s="290"/>
      <c r="C5804" s="290"/>
      <c r="D5804" s="290"/>
      <c r="E5804" s="290"/>
    </row>
    <row r="5805" spans="2:5" x14ac:dyDescent="0.25">
      <c r="B5805" s="290"/>
      <c r="C5805" s="290"/>
      <c r="D5805" s="290"/>
      <c r="E5805" s="290"/>
    </row>
    <row r="5806" spans="2:5" x14ac:dyDescent="0.25">
      <c r="B5806" s="290"/>
      <c r="C5806" s="290"/>
      <c r="D5806" s="290"/>
      <c r="E5806" s="290"/>
    </row>
    <row r="5807" spans="2:5" x14ac:dyDescent="0.25">
      <c r="B5807" s="290"/>
      <c r="C5807" s="290"/>
      <c r="D5807" s="290"/>
      <c r="E5807" s="290"/>
    </row>
    <row r="5808" spans="2:5" x14ac:dyDescent="0.25">
      <c r="B5808" s="290"/>
      <c r="C5808" s="290"/>
      <c r="D5808" s="290"/>
      <c r="E5808" s="290"/>
    </row>
    <row r="5809" spans="2:5" x14ac:dyDescent="0.25">
      <c r="B5809" s="290"/>
      <c r="C5809" s="290"/>
      <c r="D5809" s="290"/>
      <c r="E5809" s="290"/>
    </row>
    <row r="5810" spans="2:5" x14ac:dyDescent="0.25">
      <c r="B5810" s="290"/>
      <c r="C5810" s="290"/>
      <c r="D5810" s="290"/>
      <c r="E5810" s="290"/>
    </row>
    <row r="5811" spans="2:5" x14ac:dyDescent="0.25">
      <c r="B5811" s="290"/>
      <c r="C5811" s="290"/>
      <c r="D5811" s="290"/>
      <c r="E5811" s="290"/>
    </row>
    <row r="5812" spans="2:5" x14ac:dyDescent="0.25">
      <c r="B5812" s="290"/>
      <c r="C5812" s="290"/>
      <c r="D5812" s="290"/>
      <c r="E5812" s="290"/>
    </row>
    <row r="5813" spans="2:5" x14ac:dyDescent="0.25">
      <c r="B5813" s="290"/>
      <c r="C5813" s="290"/>
      <c r="D5813" s="290"/>
      <c r="E5813" s="290"/>
    </row>
    <row r="5814" spans="2:5" x14ac:dyDescent="0.25">
      <c r="B5814" s="290"/>
      <c r="C5814" s="290"/>
      <c r="D5814" s="290"/>
      <c r="E5814" s="290"/>
    </row>
    <row r="5815" spans="2:5" x14ac:dyDescent="0.25">
      <c r="B5815" s="290"/>
      <c r="C5815" s="290"/>
      <c r="D5815" s="290"/>
      <c r="E5815" s="290"/>
    </row>
    <row r="5816" spans="2:5" x14ac:dyDescent="0.25">
      <c r="B5816" s="290"/>
      <c r="C5816" s="290"/>
      <c r="D5816" s="290"/>
      <c r="E5816" s="290"/>
    </row>
    <row r="5817" spans="2:5" x14ac:dyDescent="0.25">
      <c r="B5817" s="290"/>
      <c r="C5817" s="290"/>
      <c r="D5817" s="290"/>
      <c r="E5817" s="290"/>
    </row>
    <row r="5818" spans="2:5" x14ac:dyDescent="0.25">
      <c r="B5818" s="290"/>
      <c r="C5818" s="290"/>
      <c r="D5818" s="290"/>
      <c r="E5818" s="290"/>
    </row>
    <row r="5819" spans="2:5" x14ac:dyDescent="0.25">
      <c r="B5819" s="290"/>
      <c r="C5819" s="290"/>
      <c r="D5819" s="290"/>
      <c r="E5819" s="290"/>
    </row>
    <row r="5820" spans="2:5" x14ac:dyDescent="0.25">
      <c r="B5820" s="290"/>
      <c r="C5820" s="290"/>
      <c r="D5820" s="290"/>
      <c r="E5820" s="290"/>
    </row>
    <row r="5821" spans="2:5" x14ac:dyDescent="0.25">
      <c r="B5821" s="290"/>
      <c r="C5821" s="290"/>
      <c r="D5821" s="290"/>
      <c r="E5821" s="290"/>
    </row>
    <row r="5822" spans="2:5" x14ac:dyDescent="0.25">
      <c r="B5822" s="290"/>
      <c r="C5822" s="290"/>
      <c r="D5822" s="290"/>
      <c r="E5822" s="290"/>
    </row>
    <row r="5823" spans="2:5" x14ac:dyDescent="0.25">
      <c r="B5823" s="290"/>
      <c r="C5823" s="290"/>
      <c r="D5823" s="290"/>
      <c r="E5823" s="290"/>
    </row>
    <row r="5824" spans="2:5" x14ac:dyDescent="0.25">
      <c r="B5824" s="290"/>
      <c r="C5824" s="290"/>
      <c r="D5824" s="290"/>
      <c r="E5824" s="290"/>
    </row>
    <row r="5825" spans="2:5" x14ac:dyDescent="0.25">
      <c r="B5825" s="290"/>
      <c r="C5825" s="290"/>
      <c r="D5825" s="290"/>
      <c r="E5825" s="290"/>
    </row>
    <row r="5826" spans="2:5" x14ac:dyDescent="0.25">
      <c r="B5826" s="290"/>
      <c r="C5826" s="290"/>
      <c r="D5826" s="290"/>
      <c r="E5826" s="290"/>
    </row>
    <row r="5827" spans="2:5" x14ac:dyDescent="0.25">
      <c r="B5827" s="290"/>
      <c r="C5827" s="290"/>
      <c r="D5827" s="290"/>
      <c r="E5827" s="290"/>
    </row>
    <row r="5828" spans="2:5" x14ac:dyDescent="0.25">
      <c r="B5828" s="290"/>
      <c r="C5828" s="290"/>
      <c r="D5828" s="290"/>
      <c r="E5828" s="290"/>
    </row>
    <row r="5829" spans="2:5" x14ac:dyDescent="0.25">
      <c r="B5829" s="290"/>
      <c r="C5829" s="290"/>
      <c r="D5829" s="290"/>
      <c r="E5829" s="290"/>
    </row>
    <row r="5830" spans="2:5" x14ac:dyDescent="0.25">
      <c r="B5830" s="290"/>
      <c r="C5830" s="290"/>
      <c r="D5830" s="290"/>
      <c r="E5830" s="290"/>
    </row>
    <row r="5831" spans="2:5" x14ac:dyDescent="0.25">
      <c r="B5831" s="290"/>
      <c r="C5831" s="290"/>
      <c r="D5831" s="290"/>
      <c r="E5831" s="290"/>
    </row>
    <row r="5832" spans="2:5" x14ac:dyDescent="0.25">
      <c r="B5832" s="290"/>
      <c r="C5832" s="290"/>
      <c r="D5832" s="290"/>
      <c r="E5832" s="290"/>
    </row>
    <row r="5833" spans="2:5" x14ac:dyDescent="0.25">
      <c r="B5833" s="290"/>
      <c r="C5833" s="290"/>
      <c r="D5833" s="290"/>
      <c r="E5833" s="290"/>
    </row>
    <row r="5834" spans="2:5" x14ac:dyDescent="0.25">
      <c r="B5834" s="290"/>
      <c r="C5834" s="290"/>
      <c r="D5834" s="290"/>
      <c r="E5834" s="290"/>
    </row>
    <row r="5835" spans="2:5" x14ac:dyDescent="0.25">
      <c r="B5835" s="290"/>
      <c r="C5835" s="290"/>
      <c r="D5835" s="290"/>
      <c r="E5835" s="290"/>
    </row>
    <row r="5836" spans="2:5" x14ac:dyDescent="0.25">
      <c r="B5836" s="290"/>
      <c r="C5836" s="290"/>
      <c r="D5836" s="290"/>
      <c r="E5836" s="290"/>
    </row>
    <row r="5837" spans="2:5" x14ac:dyDescent="0.25">
      <c r="B5837" s="290"/>
      <c r="C5837" s="290"/>
      <c r="D5837" s="290"/>
      <c r="E5837" s="290"/>
    </row>
    <row r="5838" spans="2:5" x14ac:dyDescent="0.25">
      <c r="B5838" s="290"/>
      <c r="C5838" s="290"/>
      <c r="D5838" s="290"/>
      <c r="E5838" s="290"/>
    </row>
    <row r="5839" spans="2:5" x14ac:dyDescent="0.25">
      <c r="B5839" s="290"/>
      <c r="C5839" s="290"/>
      <c r="D5839" s="290"/>
      <c r="E5839" s="290"/>
    </row>
    <row r="5840" spans="2:5" x14ac:dyDescent="0.25">
      <c r="B5840" s="290"/>
      <c r="C5840" s="290"/>
      <c r="D5840" s="290"/>
      <c r="E5840" s="290"/>
    </row>
    <row r="5841" spans="2:5" x14ac:dyDescent="0.25">
      <c r="B5841" s="290"/>
      <c r="C5841" s="290"/>
      <c r="D5841" s="290"/>
      <c r="E5841" s="290"/>
    </row>
    <row r="5842" spans="2:5" x14ac:dyDescent="0.25">
      <c r="B5842" s="290"/>
      <c r="C5842" s="290"/>
      <c r="D5842" s="290"/>
      <c r="E5842" s="290"/>
    </row>
    <row r="5843" spans="2:5" x14ac:dyDescent="0.25">
      <c r="B5843" s="290"/>
      <c r="C5843" s="290"/>
      <c r="D5843" s="290"/>
      <c r="E5843" s="290"/>
    </row>
    <row r="5844" spans="2:5" x14ac:dyDescent="0.25">
      <c r="B5844" s="290"/>
      <c r="C5844" s="290"/>
      <c r="D5844" s="290"/>
      <c r="E5844" s="290"/>
    </row>
    <row r="5845" spans="2:5" x14ac:dyDescent="0.25">
      <c r="B5845" s="290"/>
      <c r="C5845" s="290"/>
      <c r="D5845" s="290"/>
      <c r="E5845" s="290"/>
    </row>
    <row r="5846" spans="2:5" x14ac:dyDescent="0.25">
      <c r="B5846" s="290"/>
      <c r="C5846" s="290"/>
      <c r="D5846" s="290"/>
      <c r="E5846" s="290"/>
    </row>
    <row r="5847" spans="2:5" x14ac:dyDescent="0.25">
      <c r="B5847" s="290"/>
      <c r="C5847" s="290"/>
      <c r="D5847" s="290"/>
      <c r="E5847" s="290"/>
    </row>
    <row r="5848" spans="2:5" x14ac:dyDescent="0.25">
      <c r="B5848" s="290"/>
      <c r="C5848" s="290"/>
      <c r="D5848" s="290"/>
      <c r="E5848" s="290"/>
    </row>
    <row r="5849" spans="2:5" x14ac:dyDescent="0.25">
      <c r="B5849" s="290"/>
      <c r="C5849" s="290"/>
      <c r="D5849" s="290"/>
      <c r="E5849" s="290"/>
    </row>
    <row r="5850" spans="2:5" x14ac:dyDescent="0.25">
      <c r="B5850" s="290"/>
      <c r="C5850" s="290"/>
      <c r="D5850" s="290"/>
      <c r="E5850" s="290"/>
    </row>
    <row r="5851" spans="2:5" x14ac:dyDescent="0.25">
      <c r="B5851" s="290"/>
      <c r="C5851" s="290"/>
      <c r="D5851" s="290"/>
      <c r="E5851" s="290"/>
    </row>
    <row r="5852" spans="2:5" x14ac:dyDescent="0.25">
      <c r="B5852" s="290"/>
      <c r="C5852" s="290"/>
      <c r="D5852" s="290"/>
      <c r="E5852" s="290"/>
    </row>
    <row r="5853" spans="2:5" x14ac:dyDescent="0.25">
      <c r="B5853" s="290"/>
      <c r="C5853" s="290"/>
      <c r="D5853" s="290"/>
      <c r="E5853" s="290"/>
    </row>
    <row r="5854" spans="2:5" x14ac:dyDescent="0.25">
      <c r="B5854" s="290"/>
      <c r="C5854" s="290"/>
      <c r="D5854" s="290"/>
      <c r="E5854" s="290"/>
    </row>
    <row r="5855" spans="2:5" x14ac:dyDescent="0.25">
      <c r="B5855" s="290"/>
      <c r="C5855" s="290"/>
      <c r="D5855" s="290"/>
      <c r="E5855" s="290"/>
    </row>
    <row r="5856" spans="2:5" x14ac:dyDescent="0.25">
      <c r="B5856" s="290"/>
      <c r="C5856" s="290"/>
      <c r="D5856" s="290"/>
      <c r="E5856" s="290"/>
    </row>
    <row r="5857" spans="2:5" x14ac:dyDescent="0.25">
      <c r="B5857" s="290"/>
      <c r="C5857" s="290"/>
      <c r="D5857" s="290"/>
      <c r="E5857" s="290"/>
    </row>
    <row r="5858" spans="2:5" x14ac:dyDescent="0.25">
      <c r="B5858" s="290"/>
      <c r="C5858" s="290"/>
      <c r="D5858" s="290"/>
      <c r="E5858" s="290"/>
    </row>
    <row r="5859" spans="2:5" x14ac:dyDescent="0.25">
      <c r="B5859" s="290"/>
      <c r="C5859" s="290"/>
      <c r="D5859" s="290"/>
      <c r="E5859" s="290"/>
    </row>
    <row r="5860" spans="2:5" x14ac:dyDescent="0.25">
      <c r="B5860" s="290"/>
      <c r="C5860" s="290"/>
      <c r="D5860" s="290"/>
      <c r="E5860" s="290"/>
    </row>
    <row r="5861" spans="2:5" x14ac:dyDescent="0.25">
      <c r="B5861" s="290"/>
      <c r="C5861" s="290"/>
      <c r="D5861" s="290"/>
      <c r="E5861" s="290"/>
    </row>
    <row r="5862" spans="2:5" x14ac:dyDescent="0.25">
      <c r="B5862" s="290"/>
      <c r="C5862" s="290"/>
      <c r="D5862" s="290"/>
      <c r="E5862" s="290"/>
    </row>
    <row r="5863" spans="2:5" x14ac:dyDescent="0.25">
      <c r="B5863" s="290"/>
      <c r="C5863" s="290"/>
      <c r="D5863" s="290"/>
      <c r="E5863" s="290"/>
    </row>
    <row r="5864" spans="2:5" x14ac:dyDescent="0.25">
      <c r="B5864" s="290"/>
      <c r="C5864" s="290"/>
      <c r="D5864" s="290"/>
      <c r="E5864" s="290"/>
    </row>
    <row r="5865" spans="2:5" x14ac:dyDescent="0.25">
      <c r="B5865" s="290"/>
      <c r="C5865" s="290"/>
      <c r="D5865" s="290"/>
      <c r="E5865" s="290"/>
    </row>
    <row r="5866" spans="2:5" x14ac:dyDescent="0.25">
      <c r="B5866" s="290"/>
      <c r="C5866" s="290"/>
      <c r="D5866" s="290"/>
      <c r="E5866" s="290"/>
    </row>
    <row r="5867" spans="2:5" x14ac:dyDescent="0.25">
      <c r="B5867" s="290"/>
      <c r="C5867" s="290"/>
      <c r="D5867" s="290"/>
      <c r="E5867" s="290"/>
    </row>
    <row r="5868" spans="2:5" x14ac:dyDescent="0.25">
      <c r="B5868" s="290"/>
      <c r="C5868" s="290"/>
      <c r="D5868" s="290"/>
      <c r="E5868" s="290"/>
    </row>
    <row r="5869" spans="2:5" x14ac:dyDescent="0.25">
      <c r="B5869" s="290"/>
      <c r="C5869" s="290"/>
      <c r="D5869" s="290"/>
      <c r="E5869" s="290"/>
    </row>
    <row r="5870" spans="2:5" x14ac:dyDescent="0.25">
      <c r="B5870" s="290"/>
      <c r="C5870" s="290"/>
      <c r="D5870" s="290"/>
      <c r="E5870" s="290"/>
    </row>
    <row r="5871" spans="2:5" x14ac:dyDescent="0.25">
      <c r="B5871" s="290"/>
      <c r="C5871" s="290"/>
      <c r="D5871" s="290"/>
      <c r="E5871" s="290"/>
    </row>
    <row r="5872" spans="2:5" x14ac:dyDescent="0.25">
      <c r="B5872" s="290"/>
      <c r="C5872" s="290"/>
      <c r="D5872" s="290"/>
      <c r="E5872" s="290"/>
    </row>
    <row r="5873" spans="2:5" x14ac:dyDescent="0.25">
      <c r="B5873" s="290"/>
      <c r="C5873" s="290"/>
      <c r="D5873" s="290"/>
      <c r="E5873" s="290"/>
    </row>
    <row r="5874" spans="2:5" x14ac:dyDescent="0.25">
      <c r="B5874" s="290"/>
      <c r="C5874" s="290"/>
      <c r="D5874" s="290"/>
      <c r="E5874" s="290"/>
    </row>
    <row r="5875" spans="2:5" x14ac:dyDescent="0.25">
      <c r="B5875" s="290"/>
      <c r="C5875" s="290"/>
      <c r="D5875" s="290"/>
      <c r="E5875" s="290"/>
    </row>
    <row r="5876" spans="2:5" x14ac:dyDescent="0.25">
      <c r="B5876" s="290"/>
      <c r="C5876" s="290"/>
      <c r="D5876" s="290"/>
      <c r="E5876" s="290"/>
    </row>
    <row r="5877" spans="2:5" x14ac:dyDescent="0.25">
      <c r="B5877" s="290"/>
      <c r="C5877" s="290"/>
      <c r="D5877" s="290"/>
      <c r="E5877" s="290"/>
    </row>
    <row r="5878" spans="2:5" x14ac:dyDescent="0.25">
      <c r="B5878" s="290"/>
      <c r="C5878" s="290"/>
      <c r="D5878" s="290"/>
      <c r="E5878" s="290"/>
    </row>
    <row r="5879" spans="2:5" x14ac:dyDescent="0.25">
      <c r="B5879" s="290"/>
      <c r="C5879" s="290"/>
      <c r="D5879" s="290"/>
      <c r="E5879" s="290"/>
    </row>
    <row r="5880" spans="2:5" x14ac:dyDescent="0.25">
      <c r="B5880" s="290"/>
      <c r="C5880" s="290"/>
      <c r="D5880" s="290"/>
      <c r="E5880" s="290"/>
    </row>
    <row r="5881" spans="2:5" x14ac:dyDescent="0.25">
      <c r="B5881" s="290"/>
      <c r="C5881" s="290"/>
      <c r="D5881" s="290"/>
      <c r="E5881" s="290"/>
    </row>
    <row r="5882" spans="2:5" x14ac:dyDescent="0.25">
      <c r="B5882" s="290"/>
      <c r="C5882" s="290"/>
      <c r="D5882" s="290"/>
      <c r="E5882" s="290"/>
    </row>
    <row r="5883" spans="2:5" x14ac:dyDescent="0.25">
      <c r="B5883" s="290"/>
      <c r="C5883" s="290"/>
      <c r="D5883" s="290"/>
      <c r="E5883" s="290"/>
    </row>
    <row r="5884" spans="2:5" x14ac:dyDescent="0.25">
      <c r="B5884" s="290"/>
      <c r="C5884" s="290"/>
      <c r="D5884" s="290"/>
      <c r="E5884" s="290"/>
    </row>
    <row r="5885" spans="2:5" x14ac:dyDescent="0.25">
      <c r="B5885" s="290"/>
      <c r="C5885" s="290"/>
      <c r="D5885" s="290"/>
      <c r="E5885" s="290"/>
    </row>
    <row r="5886" spans="2:5" x14ac:dyDescent="0.25">
      <c r="B5886" s="290"/>
      <c r="C5886" s="290"/>
      <c r="D5886" s="290"/>
      <c r="E5886" s="290"/>
    </row>
    <row r="5887" spans="2:5" x14ac:dyDescent="0.25">
      <c r="B5887" s="290"/>
      <c r="C5887" s="290"/>
      <c r="D5887" s="290"/>
      <c r="E5887" s="290"/>
    </row>
    <row r="5888" spans="2:5" x14ac:dyDescent="0.25">
      <c r="B5888" s="290"/>
      <c r="C5888" s="290"/>
      <c r="D5888" s="290"/>
      <c r="E5888" s="290"/>
    </row>
    <row r="5889" spans="2:5" x14ac:dyDescent="0.25">
      <c r="B5889" s="290"/>
      <c r="C5889" s="290"/>
      <c r="D5889" s="290"/>
      <c r="E5889" s="290"/>
    </row>
    <row r="5890" spans="2:5" x14ac:dyDescent="0.25">
      <c r="B5890" s="290"/>
      <c r="C5890" s="290"/>
      <c r="D5890" s="290"/>
      <c r="E5890" s="290"/>
    </row>
    <row r="5891" spans="2:5" x14ac:dyDescent="0.25">
      <c r="B5891" s="290"/>
      <c r="C5891" s="290"/>
      <c r="D5891" s="290"/>
      <c r="E5891" s="290"/>
    </row>
    <row r="5892" spans="2:5" x14ac:dyDescent="0.25">
      <c r="B5892" s="290"/>
      <c r="C5892" s="290"/>
      <c r="D5892" s="290"/>
      <c r="E5892" s="290"/>
    </row>
    <row r="5893" spans="2:5" x14ac:dyDescent="0.25">
      <c r="B5893" s="290"/>
      <c r="C5893" s="290"/>
      <c r="D5893" s="290"/>
      <c r="E5893" s="290"/>
    </row>
    <row r="5894" spans="2:5" x14ac:dyDescent="0.25">
      <c r="B5894" s="290"/>
      <c r="C5894" s="290"/>
      <c r="D5894" s="290"/>
      <c r="E5894" s="290"/>
    </row>
    <row r="5895" spans="2:5" x14ac:dyDescent="0.25">
      <c r="B5895" s="290"/>
      <c r="C5895" s="290"/>
      <c r="D5895" s="290"/>
      <c r="E5895" s="290"/>
    </row>
    <row r="5896" spans="2:5" x14ac:dyDescent="0.25">
      <c r="B5896" s="290"/>
      <c r="C5896" s="290"/>
      <c r="D5896" s="290"/>
      <c r="E5896" s="290"/>
    </row>
    <row r="5897" spans="2:5" x14ac:dyDescent="0.25">
      <c r="B5897" s="290"/>
      <c r="C5897" s="290"/>
      <c r="D5897" s="290"/>
      <c r="E5897" s="290"/>
    </row>
    <row r="5898" spans="2:5" x14ac:dyDescent="0.25">
      <c r="B5898" s="290"/>
      <c r="C5898" s="290"/>
      <c r="D5898" s="290"/>
      <c r="E5898" s="290"/>
    </row>
    <row r="5899" spans="2:5" x14ac:dyDescent="0.25">
      <c r="B5899" s="290"/>
      <c r="C5899" s="290"/>
      <c r="D5899" s="290"/>
      <c r="E5899" s="290"/>
    </row>
    <row r="5900" spans="2:5" x14ac:dyDescent="0.25">
      <c r="B5900" s="290"/>
      <c r="C5900" s="290"/>
      <c r="D5900" s="290"/>
      <c r="E5900" s="290"/>
    </row>
    <row r="5901" spans="2:5" x14ac:dyDescent="0.25">
      <c r="B5901" s="290"/>
      <c r="C5901" s="290"/>
      <c r="D5901" s="290"/>
      <c r="E5901" s="290"/>
    </row>
    <row r="5902" spans="2:5" x14ac:dyDescent="0.25">
      <c r="B5902" s="290"/>
      <c r="C5902" s="290"/>
      <c r="D5902" s="290"/>
      <c r="E5902" s="290"/>
    </row>
    <row r="5903" spans="2:5" x14ac:dyDescent="0.25">
      <c r="B5903" s="290"/>
      <c r="C5903" s="290"/>
      <c r="D5903" s="290"/>
      <c r="E5903" s="290"/>
    </row>
    <row r="5904" spans="2:5" x14ac:dyDescent="0.25">
      <c r="B5904" s="290"/>
      <c r="C5904" s="290"/>
      <c r="D5904" s="290"/>
      <c r="E5904" s="290"/>
    </row>
    <row r="5905" spans="2:5" x14ac:dyDescent="0.25">
      <c r="B5905" s="290"/>
      <c r="C5905" s="290"/>
      <c r="D5905" s="290"/>
      <c r="E5905" s="290"/>
    </row>
    <row r="5906" spans="2:5" x14ac:dyDescent="0.25">
      <c r="B5906" s="290"/>
      <c r="C5906" s="290"/>
      <c r="D5906" s="290"/>
      <c r="E5906" s="290"/>
    </row>
    <row r="5907" spans="2:5" x14ac:dyDescent="0.25">
      <c r="B5907" s="290"/>
      <c r="C5907" s="290"/>
      <c r="D5907" s="290"/>
      <c r="E5907" s="290"/>
    </row>
    <row r="5908" spans="2:5" x14ac:dyDescent="0.25">
      <c r="B5908" s="290"/>
      <c r="C5908" s="290"/>
      <c r="D5908" s="290"/>
      <c r="E5908" s="290"/>
    </row>
    <row r="5909" spans="2:5" x14ac:dyDescent="0.25">
      <c r="B5909" s="290"/>
      <c r="C5909" s="290"/>
      <c r="D5909" s="290"/>
      <c r="E5909" s="290"/>
    </row>
    <row r="5910" spans="2:5" x14ac:dyDescent="0.25">
      <c r="B5910" s="290"/>
      <c r="C5910" s="290"/>
      <c r="D5910" s="290"/>
      <c r="E5910" s="290"/>
    </row>
    <row r="5911" spans="2:5" x14ac:dyDescent="0.25">
      <c r="B5911" s="290"/>
      <c r="C5911" s="290"/>
      <c r="D5911" s="290"/>
      <c r="E5911" s="290"/>
    </row>
    <row r="5912" spans="2:5" x14ac:dyDescent="0.25">
      <c r="B5912" s="290"/>
      <c r="C5912" s="290"/>
      <c r="D5912" s="290"/>
      <c r="E5912" s="290"/>
    </row>
    <row r="5913" spans="2:5" x14ac:dyDescent="0.25">
      <c r="B5913" s="290"/>
      <c r="C5913" s="290"/>
      <c r="D5913" s="290"/>
      <c r="E5913" s="290"/>
    </row>
    <row r="5914" spans="2:5" x14ac:dyDescent="0.25">
      <c r="B5914" s="290"/>
      <c r="C5914" s="290"/>
      <c r="D5914" s="290"/>
      <c r="E5914" s="290"/>
    </row>
    <row r="5915" spans="2:5" x14ac:dyDescent="0.25">
      <c r="B5915" s="290"/>
      <c r="C5915" s="290"/>
      <c r="D5915" s="290"/>
      <c r="E5915" s="290"/>
    </row>
    <row r="5916" spans="2:5" x14ac:dyDescent="0.25">
      <c r="B5916" s="290"/>
      <c r="C5916" s="290"/>
      <c r="D5916" s="290"/>
      <c r="E5916" s="290"/>
    </row>
    <row r="5917" spans="2:5" x14ac:dyDescent="0.25">
      <c r="B5917" s="290"/>
      <c r="C5917" s="290"/>
      <c r="D5917" s="290"/>
      <c r="E5917" s="290"/>
    </row>
    <row r="5918" spans="2:5" x14ac:dyDescent="0.25">
      <c r="B5918" s="290"/>
      <c r="C5918" s="290"/>
      <c r="D5918" s="290"/>
      <c r="E5918" s="290"/>
    </row>
    <row r="5919" spans="2:5" x14ac:dyDescent="0.25">
      <c r="B5919" s="290"/>
      <c r="C5919" s="290"/>
      <c r="D5919" s="290"/>
      <c r="E5919" s="290"/>
    </row>
    <row r="5920" spans="2:5" x14ac:dyDescent="0.25">
      <c r="B5920" s="290"/>
      <c r="C5920" s="290"/>
      <c r="D5920" s="290"/>
      <c r="E5920" s="290"/>
    </row>
    <row r="5921" spans="2:5" x14ac:dyDescent="0.25">
      <c r="B5921" s="290"/>
      <c r="C5921" s="290"/>
      <c r="D5921" s="290"/>
      <c r="E5921" s="290"/>
    </row>
    <row r="5922" spans="2:5" x14ac:dyDescent="0.25">
      <c r="B5922" s="290"/>
      <c r="C5922" s="290"/>
      <c r="D5922" s="290"/>
      <c r="E5922" s="290"/>
    </row>
    <row r="5923" spans="2:5" x14ac:dyDescent="0.25">
      <c r="B5923" s="290"/>
      <c r="C5923" s="290"/>
      <c r="D5923" s="290"/>
      <c r="E5923" s="290"/>
    </row>
    <row r="5924" spans="2:5" x14ac:dyDescent="0.25">
      <c r="B5924" s="290"/>
      <c r="C5924" s="290"/>
      <c r="D5924" s="290"/>
      <c r="E5924" s="290"/>
    </row>
    <row r="5925" spans="2:5" x14ac:dyDescent="0.25">
      <c r="B5925" s="290"/>
      <c r="C5925" s="290"/>
      <c r="D5925" s="290"/>
      <c r="E5925" s="290"/>
    </row>
    <row r="5926" spans="2:5" x14ac:dyDescent="0.25">
      <c r="B5926" s="290"/>
      <c r="C5926" s="290"/>
      <c r="D5926" s="290"/>
      <c r="E5926" s="290"/>
    </row>
    <row r="5927" spans="2:5" x14ac:dyDescent="0.25">
      <c r="B5927" s="290"/>
      <c r="C5927" s="290"/>
      <c r="D5927" s="290"/>
      <c r="E5927" s="290"/>
    </row>
    <row r="5928" spans="2:5" x14ac:dyDescent="0.25">
      <c r="B5928" s="290"/>
      <c r="C5928" s="290"/>
      <c r="D5928" s="290"/>
      <c r="E5928" s="290"/>
    </row>
    <row r="5929" spans="2:5" x14ac:dyDescent="0.25">
      <c r="B5929" s="290"/>
      <c r="C5929" s="290"/>
      <c r="D5929" s="290"/>
      <c r="E5929" s="290"/>
    </row>
    <row r="5930" spans="2:5" x14ac:dyDescent="0.25">
      <c r="B5930" s="290"/>
      <c r="C5930" s="290"/>
      <c r="D5930" s="290"/>
      <c r="E5930" s="290"/>
    </row>
    <row r="5931" spans="2:5" x14ac:dyDescent="0.25">
      <c r="B5931" s="290"/>
      <c r="C5931" s="290"/>
      <c r="D5931" s="290"/>
      <c r="E5931" s="290"/>
    </row>
    <row r="5932" spans="2:5" x14ac:dyDescent="0.25">
      <c r="B5932" s="290"/>
      <c r="C5932" s="290"/>
      <c r="D5932" s="290"/>
      <c r="E5932" s="290"/>
    </row>
    <row r="5933" spans="2:5" x14ac:dyDescent="0.25">
      <c r="B5933" s="290"/>
      <c r="C5933" s="290"/>
      <c r="D5933" s="290"/>
      <c r="E5933" s="290"/>
    </row>
    <row r="5934" spans="2:5" x14ac:dyDescent="0.25">
      <c r="B5934" s="290"/>
      <c r="C5934" s="290"/>
      <c r="D5934" s="290"/>
      <c r="E5934" s="290"/>
    </row>
    <row r="5935" spans="2:5" x14ac:dyDescent="0.25">
      <c r="B5935" s="290"/>
      <c r="C5935" s="290"/>
      <c r="D5935" s="290"/>
      <c r="E5935" s="290"/>
    </row>
    <row r="5936" spans="2:5" x14ac:dyDescent="0.25">
      <c r="B5936" s="290"/>
      <c r="C5936" s="290"/>
      <c r="D5936" s="290"/>
      <c r="E5936" s="290"/>
    </row>
    <row r="5937" spans="2:5" x14ac:dyDescent="0.25">
      <c r="B5937" s="290"/>
      <c r="C5937" s="290"/>
      <c r="D5937" s="290"/>
      <c r="E5937" s="290"/>
    </row>
    <row r="5938" spans="2:5" x14ac:dyDescent="0.25">
      <c r="B5938" s="290"/>
      <c r="C5938" s="290"/>
      <c r="D5938" s="290"/>
      <c r="E5938" s="290"/>
    </row>
    <row r="5939" spans="2:5" x14ac:dyDescent="0.25">
      <c r="B5939" s="290"/>
      <c r="C5939" s="290"/>
      <c r="D5939" s="290"/>
      <c r="E5939" s="290"/>
    </row>
    <row r="5940" spans="2:5" x14ac:dyDescent="0.25">
      <c r="B5940" s="290"/>
      <c r="C5940" s="290"/>
      <c r="D5940" s="290"/>
      <c r="E5940" s="290"/>
    </row>
    <row r="5941" spans="2:5" x14ac:dyDescent="0.25">
      <c r="B5941" s="290"/>
      <c r="C5941" s="290"/>
      <c r="D5941" s="290"/>
      <c r="E5941" s="290"/>
    </row>
    <row r="5942" spans="2:5" x14ac:dyDescent="0.25">
      <c r="B5942" s="290"/>
      <c r="C5942" s="290"/>
      <c r="D5942" s="290"/>
      <c r="E5942" s="290"/>
    </row>
    <row r="5943" spans="2:5" x14ac:dyDescent="0.25">
      <c r="B5943" s="290"/>
      <c r="C5943" s="290"/>
      <c r="D5943" s="290"/>
      <c r="E5943" s="290"/>
    </row>
    <row r="5944" spans="2:5" x14ac:dyDescent="0.25">
      <c r="B5944" s="290"/>
      <c r="C5944" s="290"/>
      <c r="D5944" s="290"/>
      <c r="E5944" s="290"/>
    </row>
    <row r="5945" spans="2:5" x14ac:dyDescent="0.25">
      <c r="B5945" s="290"/>
      <c r="C5945" s="290"/>
      <c r="D5945" s="290"/>
      <c r="E5945" s="290"/>
    </row>
    <row r="5946" spans="2:5" x14ac:dyDescent="0.25">
      <c r="B5946" s="290"/>
      <c r="C5946" s="290"/>
      <c r="D5946" s="290"/>
      <c r="E5946" s="290"/>
    </row>
    <row r="5947" spans="2:5" x14ac:dyDescent="0.25">
      <c r="B5947" s="290"/>
      <c r="C5947" s="290"/>
      <c r="D5947" s="290"/>
      <c r="E5947" s="290"/>
    </row>
    <row r="5948" spans="2:5" x14ac:dyDescent="0.25">
      <c r="B5948" s="290"/>
      <c r="C5948" s="290"/>
      <c r="D5948" s="290"/>
      <c r="E5948" s="290"/>
    </row>
    <row r="5949" spans="2:5" x14ac:dyDescent="0.25">
      <c r="B5949" s="290"/>
      <c r="C5949" s="290"/>
      <c r="D5949" s="290"/>
      <c r="E5949" s="290"/>
    </row>
    <row r="5950" spans="2:5" x14ac:dyDescent="0.25">
      <c r="B5950" s="290"/>
      <c r="C5950" s="290"/>
      <c r="D5950" s="290"/>
      <c r="E5950" s="290"/>
    </row>
    <row r="5951" spans="2:5" x14ac:dyDescent="0.25">
      <c r="B5951" s="290"/>
      <c r="C5951" s="290"/>
      <c r="D5951" s="290"/>
      <c r="E5951" s="290"/>
    </row>
    <row r="5952" spans="2:5" x14ac:dyDescent="0.25">
      <c r="B5952" s="290"/>
      <c r="C5952" s="290"/>
      <c r="D5952" s="290"/>
      <c r="E5952" s="290"/>
    </row>
    <row r="5953" spans="2:5" x14ac:dyDescent="0.25">
      <c r="B5953" s="290"/>
      <c r="C5953" s="290"/>
      <c r="D5953" s="290"/>
      <c r="E5953" s="290"/>
    </row>
    <row r="5954" spans="2:5" x14ac:dyDescent="0.25">
      <c r="B5954" s="290"/>
      <c r="C5954" s="290"/>
      <c r="D5954" s="290"/>
      <c r="E5954" s="290"/>
    </row>
    <row r="5955" spans="2:5" x14ac:dyDescent="0.25">
      <c r="B5955" s="290"/>
      <c r="C5955" s="290"/>
      <c r="D5955" s="290"/>
      <c r="E5955" s="290"/>
    </row>
    <row r="5956" spans="2:5" x14ac:dyDescent="0.25">
      <c r="B5956" s="290"/>
      <c r="C5956" s="290"/>
      <c r="D5956" s="290"/>
      <c r="E5956" s="290"/>
    </row>
    <row r="5957" spans="2:5" x14ac:dyDescent="0.25">
      <c r="B5957" s="290"/>
      <c r="C5957" s="290"/>
      <c r="D5957" s="290"/>
      <c r="E5957" s="290"/>
    </row>
    <row r="5958" spans="2:5" x14ac:dyDescent="0.25">
      <c r="B5958" s="290"/>
      <c r="C5958" s="290"/>
      <c r="D5958" s="290"/>
      <c r="E5958" s="290"/>
    </row>
    <row r="5959" spans="2:5" x14ac:dyDescent="0.25">
      <c r="B5959" s="290"/>
      <c r="C5959" s="290"/>
      <c r="D5959" s="290"/>
      <c r="E5959" s="290"/>
    </row>
    <row r="5960" spans="2:5" x14ac:dyDescent="0.25">
      <c r="B5960" s="290"/>
      <c r="C5960" s="290"/>
      <c r="D5960" s="290"/>
      <c r="E5960" s="290"/>
    </row>
    <row r="5961" spans="2:5" x14ac:dyDescent="0.25">
      <c r="B5961" s="290"/>
      <c r="C5961" s="290"/>
      <c r="D5961" s="290"/>
      <c r="E5961" s="290"/>
    </row>
    <row r="5962" spans="2:5" x14ac:dyDescent="0.25">
      <c r="B5962" s="290"/>
      <c r="C5962" s="290"/>
      <c r="D5962" s="290"/>
      <c r="E5962" s="290"/>
    </row>
    <row r="5963" spans="2:5" x14ac:dyDescent="0.25">
      <c r="B5963" s="290"/>
      <c r="C5963" s="290"/>
      <c r="D5963" s="290"/>
      <c r="E5963" s="290"/>
    </row>
    <row r="5964" spans="2:5" x14ac:dyDescent="0.25">
      <c r="B5964" s="290"/>
      <c r="C5964" s="290"/>
      <c r="D5964" s="290"/>
      <c r="E5964" s="290"/>
    </row>
    <row r="5965" spans="2:5" x14ac:dyDescent="0.25">
      <c r="B5965" s="290"/>
      <c r="C5965" s="290"/>
      <c r="D5965" s="290"/>
      <c r="E5965" s="290"/>
    </row>
    <row r="5966" spans="2:5" x14ac:dyDescent="0.25">
      <c r="B5966" s="290"/>
      <c r="C5966" s="290"/>
      <c r="D5966" s="290"/>
      <c r="E5966" s="290"/>
    </row>
    <row r="5967" spans="2:5" x14ac:dyDescent="0.25">
      <c r="B5967" s="290"/>
      <c r="C5967" s="290"/>
      <c r="D5967" s="290"/>
      <c r="E5967" s="290"/>
    </row>
    <row r="5968" spans="2:5" x14ac:dyDescent="0.25">
      <c r="B5968" s="290"/>
      <c r="C5968" s="290"/>
      <c r="D5968" s="290"/>
      <c r="E5968" s="290"/>
    </row>
    <row r="5969" spans="2:5" x14ac:dyDescent="0.25">
      <c r="B5969" s="290"/>
      <c r="C5969" s="290"/>
      <c r="D5969" s="290"/>
      <c r="E5969" s="290"/>
    </row>
    <row r="5970" spans="2:5" x14ac:dyDescent="0.25">
      <c r="B5970" s="290"/>
      <c r="C5970" s="290"/>
      <c r="D5970" s="290"/>
      <c r="E5970" s="290"/>
    </row>
    <row r="5971" spans="2:5" x14ac:dyDescent="0.25">
      <c r="B5971" s="290"/>
      <c r="C5971" s="290"/>
      <c r="D5971" s="290"/>
      <c r="E5971" s="290"/>
    </row>
    <row r="5972" spans="2:5" x14ac:dyDescent="0.25">
      <c r="B5972" s="290"/>
      <c r="C5972" s="290"/>
      <c r="D5972" s="290"/>
      <c r="E5972" s="290"/>
    </row>
    <row r="5973" spans="2:5" x14ac:dyDescent="0.25">
      <c r="B5973" s="290"/>
      <c r="C5973" s="290"/>
      <c r="D5973" s="290"/>
      <c r="E5973" s="290"/>
    </row>
    <row r="5974" spans="2:5" x14ac:dyDescent="0.25">
      <c r="B5974" s="290"/>
      <c r="C5974" s="290"/>
      <c r="D5974" s="290"/>
      <c r="E5974" s="290"/>
    </row>
    <row r="5975" spans="2:5" x14ac:dyDescent="0.25">
      <c r="B5975" s="290"/>
      <c r="C5975" s="290"/>
      <c r="D5975" s="290"/>
      <c r="E5975" s="290"/>
    </row>
    <row r="5976" spans="2:5" x14ac:dyDescent="0.25">
      <c r="B5976" s="290"/>
      <c r="C5976" s="290"/>
      <c r="D5976" s="290"/>
      <c r="E5976" s="290"/>
    </row>
    <row r="5977" spans="2:5" x14ac:dyDescent="0.25">
      <c r="B5977" s="290"/>
      <c r="C5977" s="290"/>
      <c r="D5977" s="290"/>
      <c r="E5977" s="290"/>
    </row>
    <row r="5978" spans="2:5" x14ac:dyDescent="0.25">
      <c r="B5978" s="290"/>
      <c r="C5978" s="290"/>
      <c r="D5978" s="290"/>
      <c r="E5978" s="290"/>
    </row>
    <row r="5979" spans="2:5" x14ac:dyDescent="0.25">
      <c r="B5979" s="290"/>
      <c r="C5979" s="290"/>
      <c r="D5979" s="290"/>
      <c r="E5979" s="290"/>
    </row>
    <row r="5980" spans="2:5" x14ac:dyDescent="0.25">
      <c r="B5980" s="290"/>
      <c r="C5980" s="290"/>
      <c r="D5980" s="290"/>
      <c r="E5980" s="290"/>
    </row>
    <row r="5981" spans="2:5" x14ac:dyDescent="0.25">
      <c r="B5981" s="290"/>
      <c r="C5981" s="290"/>
      <c r="D5981" s="290"/>
      <c r="E5981" s="290"/>
    </row>
    <row r="5982" spans="2:5" x14ac:dyDescent="0.25">
      <c r="B5982" s="290"/>
      <c r="C5982" s="290"/>
      <c r="D5982" s="290"/>
      <c r="E5982" s="290"/>
    </row>
    <row r="5983" spans="2:5" x14ac:dyDescent="0.25">
      <c r="B5983" s="290"/>
      <c r="C5983" s="290"/>
      <c r="D5983" s="290"/>
      <c r="E5983" s="290"/>
    </row>
    <row r="5984" spans="2:5" x14ac:dyDescent="0.25">
      <c r="B5984" s="290"/>
      <c r="C5984" s="290"/>
      <c r="D5984" s="290"/>
      <c r="E5984" s="290"/>
    </row>
    <row r="5985" spans="2:5" x14ac:dyDescent="0.25">
      <c r="B5985" s="290"/>
      <c r="C5985" s="290"/>
      <c r="D5985" s="290"/>
      <c r="E5985" s="290"/>
    </row>
    <row r="5986" spans="2:5" x14ac:dyDescent="0.25">
      <c r="B5986" s="290"/>
      <c r="C5986" s="290"/>
      <c r="D5986" s="290"/>
      <c r="E5986" s="290"/>
    </row>
    <row r="5987" spans="2:5" x14ac:dyDescent="0.25">
      <c r="B5987" s="290"/>
      <c r="C5987" s="290"/>
      <c r="D5987" s="290"/>
      <c r="E5987" s="290"/>
    </row>
    <row r="5988" spans="2:5" x14ac:dyDescent="0.25">
      <c r="B5988" s="290"/>
      <c r="C5988" s="290"/>
      <c r="D5988" s="290"/>
      <c r="E5988" s="290"/>
    </row>
    <row r="5989" spans="2:5" x14ac:dyDescent="0.25">
      <c r="B5989" s="290"/>
      <c r="C5989" s="290"/>
      <c r="D5989" s="290"/>
      <c r="E5989" s="290"/>
    </row>
    <row r="5990" spans="2:5" x14ac:dyDescent="0.25">
      <c r="B5990" s="290"/>
      <c r="C5990" s="290"/>
      <c r="D5990" s="290"/>
      <c r="E5990" s="290"/>
    </row>
    <row r="5991" spans="2:5" x14ac:dyDescent="0.25">
      <c r="B5991" s="290"/>
      <c r="C5991" s="290"/>
      <c r="D5991" s="290"/>
      <c r="E5991" s="290"/>
    </row>
    <row r="5992" spans="2:5" x14ac:dyDescent="0.25">
      <c r="B5992" s="290"/>
      <c r="C5992" s="290"/>
      <c r="D5992" s="290"/>
      <c r="E5992" s="290"/>
    </row>
    <row r="5993" spans="2:5" x14ac:dyDescent="0.25">
      <c r="B5993" s="290"/>
      <c r="C5993" s="290"/>
      <c r="D5993" s="290"/>
      <c r="E5993" s="290"/>
    </row>
    <row r="5994" spans="2:5" x14ac:dyDescent="0.25">
      <c r="B5994" s="290"/>
      <c r="C5994" s="290"/>
      <c r="D5994" s="290"/>
      <c r="E5994" s="290"/>
    </row>
    <row r="5995" spans="2:5" x14ac:dyDescent="0.25">
      <c r="B5995" s="290"/>
      <c r="C5995" s="290"/>
      <c r="D5995" s="290"/>
      <c r="E5995" s="290"/>
    </row>
    <row r="5996" spans="2:5" x14ac:dyDescent="0.25">
      <c r="B5996" s="290"/>
      <c r="C5996" s="290"/>
      <c r="D5996" s="290"/>
      <c r="E5996" s="290"/>
    </row>
    <row r="5997" spans="2:5" x14ac:dyDescent="0.25">
      <c r="B5997" s="290"/>
      <c r="C5997" s="290"/>
      <c r="D5997" s="290"/>
      <c r="E5997" s="290"/>
    </row>
    <row r="5998" spans="2:5" x14ac:dyDescent="0.25">
      <c r="B5998" s="290"/>
      <c r="C5998" s="290"/>
      <c r="D5998" s="290"/>
      <c r="E5998" s="290"/>
    </row>
    <row r="5999" spans="2:5" x14ac:dyDescent="0.25">
      <c r="B5999" s="290"/>
      <c r="C5999" s="290"/>
      <c r="D5999" s="290"/>
      <c r="E5999" s="290"/>
    </row>
    <row r="6000" spans="2:5" x14ac:dyDescent="0.25">
      <c r="B6000" s="290"/>
      <c r="C6000" s="290"/>
      <c r="D6000" s="290"/>
      <c r="E6000" s="290"/>
    </row>
    <row r="6001" spans="2:5" x14ac:dyDescent="0.25">
      <c r="B6001" s="290"/>
      <c r="C6001" s="290"/>
      <c r="D6001" s="290"/>
      <c r="E6001" s="290"/>
    </row>
    <row r="6002" spans="2:5" x14ac:dyDescent="0.25">
      <c r="B6002" s="290"/>
      <c r="C6002" s="290"/>
      <c r="D6002" s="290"/>
      <c r="E6002" s="290"/>
    </row>
    <row r="6003" spans="2:5" x14ac:dyDescent="0.25">
      <c r="B6003" s="290"/>
      <c r="C6003" s="290"/>
      <c r="D6003" s="290"/>
      <c r="E6003" s="290"/>
    </row>
    <row r="6004" spans="2:5" x14ac:dyDescent="0.25">
      <c r="B6004" s="290"/>
      <c r="C6004" s="290"/>
      <c r="D6004" s="290"/>
      <c r="E6004" s="290"/>
    </row>
    <row r="6005" spans="2:5" x14ac:dyDescent="0.25">
      <c r="B6005" s="290"/>
      <c r="C6005" s="290"/>
      <c r="D6005" s="290"/>
      <c r="E6005" s="290"/>
    </row>
    <row r="6006" spans="2:5" x14ac:dyDescent="0.25">
      <c r="B6006" s="290"/>
      <c r="C6006" s="290"/>
      <c r="D6006" s="290"/>
      <c r="E6006" s="290"/>
    </row>
    <row r="6007" spans="2:5" x14ac:dyDescent="0.25">
      <c r="B6007" s="290"/>
      <c r="C6007" s="290"/>
      <c r="D6007" s="290"/>
      <c r="E6007" s="290"/>
    </row>
    <row r="6008" spans="2:5" x14ac:dyDescent="0.25">
      <c r="B6008" s="290"/>
      <c r="C6008" s="290"/>
      <c r="D6008" s="290"/>
      <c r="E6008" s="290"/>
    </row>
    <row r="6009" spans="2:5" x14ac:dyDescent="0.25">
      <c r="B6009" s="290"/>
      <c r="C6009" s="290"/>
      <c r="D6009" s="290"/>
      <c r="E6009" s="290"/>
    </row>
    <row r="6010" spans="2:5" x14ac:dyDescent="0.25">
      <c r="B6010" s="290"/>
      <c r="C6010" s="290"/>
      <c r="D6010" s="290"/>
      <c r="E6010" s="290"/>
    </row>
    <row r="6011" spans="2:5" x14ac:dyDescent="0.25">
      <c r="B6011" s="290"/>
      <c r="C6011" s="290"/>
      <c r="D6011" s="290"/>
      <c r="E6011" s="290"/>
    </row>
    <row r="6012" spans="2:5" x14ac:dyDescent="0.25">
      <c r="B6012" s="290"/>
      <c r="C6012" s="290"/>
      <c r="D6012" s="290"/>
      <c r="E6012" s="290"/>
    </row>
    <row r="6013" spans="2:5" x14ac:dyDescent="0.25">
      <c r="B6013" s="290"/>
      <c r="C6013" s="290"/>
      <c r="D6013" s="290"/>
      <c r="E6013" s="290"/>
    </row>
    <row r="6014" spans="2:5" x14ac:dyDescent="0.25">
      <c r="B6014" s="290"/>
      <c r="C6014" s="290"/>
      <c r="D6014" s="290"/>
      <c r="E6014" s="290"/>
    </row>
    <row r="6015" spans="2:5" x14ac:dyDescent="0.25">
      <c r="B6015" s="290"/>
      <c r="C6015" s="290"/>
      <c r="D6015" s="290"/>
      <c r="E6015" s="290"/>
    </row>
    <row r="6016" spans="2:5" x14ac:dyDescent="0.25">
      <c r="B6016" s="290"/>
      <c r="C6016" s="290"/>
      <c r="D6016" s="290"/>
      <c r="E6016" s="290"/>
    </row>
    <row r="6017" spans="2:5" x14ac:dyDescent="0.25">
      <c r="B6017" s="290"/>
      <c r="C6017" s="290"/>
      <c r="D6017" s="290"/>
      <c r="E6017" s="290"/>
    </row>
    <row r="6018" spans="2:5" x14ac:dyDescent="0.25">
      <c r="B6018" s="290"/>
      <c r="C6018" s="290"/>
      <c r="D6018" s="290"/>
      <c r="E6018" s="290"/>
    </row>
    <row r="6019" spans="2:5" x14ac:dyDescent="0.25">
      <c r="B6019" s="290"/>
      <c r="C6019" s="290"/>
      <c r="D6019" s="290"/>
      <c r="E6019" s="290"/>
    </row>
    <row r="6020" spans="2:5" x14ac:dyDescent="0.25">
      <c r="B6020" s="290"/>
      <c r="C6020" s="290"/>
      <c r="D6020" s="290"/>
      <c r="E6020" s="290"/>
    </row>
    <row r="6021" spans="2:5" x14ac:dyDescent="0.25">
      <c r="B6021" s="290"/>
      <c r="C6021" s="290"/>
      <c r="D6021" s="290"/>
      <c r="E6021" s="290"/>
    </row>
    <row r="6022" spans="2:5" x14ac:dyDescent="0.25">
      <c r="B6022" s="290"/>
      <c r="C6022" s="290"/>
      <c r="D6022" s="290"/>
      <c r="E6022" s="290"/>
    </row>
    <row r="6023" spans="2:5" x14ac:dyDescent="0.25">
      <c r="B6023" s="290"/>
      <c r="C6023" s="290"/>
      <c r="D6023" s="290"/>
      <c r="E6023" s="290"/>
    </row>
    <row r="6024" spans="2:5" x14ac:dyDescent="0.25">
      <c r="B6024" s="290"/>
      <c r="C6024" s="290"/>
      <c r="D6024" s="290"/>
      <c r="E6024" s="290"/>
    </row>
    <row r="6025" spans="2:5" x14ac:dyDescent="0.25">
      <c r="B6025" s="290"/>
      <c r="C6025" s="290"/>
      <c r="D6025" s="290"/>
      <c r="E6025" s="290"/>
    </row>
    <row r="6026" spans="2:5" x14ac:dyDescent="0.25">
      <c r="B6026" s="290"/>
      <c r="C6026" s="290"/>
      <c r="D6026" s="290"/>
      <c r="E6026" s="290"/>
    </row>
    <row r="6027" spans="2:5" x14ac:dyDescent="0.25">
      <c r="B6027" s="290"/>
      <c r="C6027" s="290"/>
      <c r="D6027" s="290"/>
      <c r="E6027" s="290"/>
    </row>
    <row r="6028" spans="2:5" x14ac:dyDescent="0.25">
      <c r="B6028" s="290"/>
      <c r="C6028" s="290"/>
      <c r="D6028" s="290"/>
      <c r="E6028" s="290"/>
    </row>
    <row r="6029" spans="2:5" x14ac:dyDescent="0.25">
      <c r="B6029" s="290"/>
      <c r="C6029" s="290"/>
      <c r="D6029" s="290"/>
      <c r="E6029" s="290"/>
    </row>
    <row r="6030" spans="2:5" x14ac:dyDescent="0.25">
      <c r="B6030" s="290"/>
      <c r="C6030" s="290"/>
      <c r="D6030" s="290"/>
      <c r="E6030" s="290"/>
    </row>
    <row r="6031" spans="2:5" x14ac:dyDescent="0.25">
      <c r="B6031" s="290"/>
      <c r="C6031" s="290"/>
      <c r="D6031" s="290"/>
      <c r="E6031" s="290"/>
    </row>
    <row r="6032" spans="2:5" x14ac:dyDescent="0.25">
      <c r="B6032" s="290"/>
      <c r="C6032" s="290"/>
      <c r="D6032" s="290"/>
      <c r="E6032" s="290"/>
    </row>
    <row r="6033" spans="2:5" x14ac:dyDescent="0.25">
      <c r="B6033" s="290"/>
      <c r="C6033" s="290"/>
      <c r="D6033" s="290"/>
      <c r="E6033" s="290"/>
    </row>
    <row r="6034" spans="2:5" x14ac:dyDescent="0.25">
      <c r="B6034" s="290"/>
      <c r="C6034" s="290"/>
      <c r="D6034" s="290"/>
      <c r="E6034" s="290"/>
    </row>
    <row r="6035" spans="2:5" x14ac:dyDescent="0.25">
      <c r="B6035" s="290"/>
      <c r="C6035" s="290"/>
      <c r="D6035" s="290"/>
      <c r="E6035" s="290"/>
    </row>
    <row r="6036" spans="2:5" x14ac:dyDescent="0.25">
      <c r="B6036" s="290"/>
      <c r="C6036" s="290"/>
      <c r="D6036" s="290"/>
      <c r="E6036" s="290"/>
    </row>
    <row r="6037" spans="2:5" x14ac:dyDescent="0.25">
      <c r="B6037" s="290"/>
      <c r="C6037" s="290"/>
      <c r="D6037" s="290"/>
      <c r="E6037" s="290"/>
    </row>
    <row r="6038" spans="2:5" x14ac:dyDescent="0.25">
      <c r="B6038" s="290"/>
      <c r="C6038" s="290"/>
      <c r="D6038" s="290"/>
      <c r="E6038" s="290"/>
    </row>
    <row r="6039" spans="2:5" x14ac:dyDescent="0.25">
      <c r="B6039" s="290"/>
      <c r="C6039" s="290"/>
      <c r="D6039" s="290"/>
      <c r="E6039" s="290"/>
    </row>
    <row r="6040" spans="2:5" x14ac:dyDescent="0.25">
      <c r="B6040" s="290"/>
      <c r="C6040" s="290"/>
      <c r="D6040" s="290"/>
      <c r="E6040" s="290"/>
    </row>
    <row r="6041" spans="2:5" x14ac:dyDescent="0.25">
      <c r="B6041" s="290"/>
      <c r="C6041" s="290"/>
      <c r="D6041" s="290"/>
      <c r="E6041" s="290"/>
    </row>
    <row r="6042" spans="2:5" x14ac:dyDescent="0.25">
      <c r="B6042" s="290"/>
      <c r="C6042" s="290"/>
      <c r="D6042" s="290"/>
      <c r="E6042" s="290"/>
    </row>
    <row r="6043" spans="2:5" x14ac:dyDescent="0.25">
      <c r="B6043" s="290"/>
      <c r="C6043" s="290"/>
      <c r="D6043" s="290"/>
      <c r="E6043" s="290"/>
    </row>
    <row r="6044" spans="2:5" x14ac:dyDescent="0.25">
      <c r="B6044" s="290"/>
      <c r="C6044" s="290"/>
      <c r="D6044" s="290"/>
      <c r="E6044" s="290"/>
    </row>
    <row r="6045" spans="2:5" x14ac:dyDescent="0.25">
      <c r="B6045" s="290"/>
      <c r="C6045" s="290"/>
      <c r="D6045" s="290"/>
      <c r="E6045" s="290"/>
    </row>
    <row r="6046" spans="2:5" x14ac:dyDescent="0.25">
      <c r="B6046" s="290"/>
      <c r="C6046" s="290"/>
      <c r="D6046" s="290"/>
      <c r="E6046" s="290"/>
    </row>
    <row r="6047" spans="2:5" x14ac:dyDescent="0.25">
      <c r="B6047" s="290"/>
      <c r="C6047" s="290"/>
      <c r="D6047" s="290"/>
      <c r="E6047" s="290"/>
    </row>
    <row r="6048" spans="2:5" x14ac:dyDescent="0.25">
      <c r="B6048" s="290"/>
      <c r="C6048" s="290"/>
      <c r="D6048" s="290"/>
      <c r="E6048" s="290"/>
    </row>
    <row r="6049" spans="2:5" x14ac:dyDescent="0.25">
      <c r="B6049" s="290"/>
      <c r="C6049" s="290"/>
      <c r="D6049" s="290"/>
      <c r="E6049" s="290"/>
    </row>
    <row r="6050" spans="2:5" x14ac:dyDescent="0.25">
      <c r="B6050" s="290"/>
      <c r="C6050" s="290"/>
      <c r="D6050" s="290"/>
      <c r="E6050" s="290"/>
    </row>
    <row r="6051" spans="2:5" x14ac:dyDescent="0.25">
      <c r="B6051" s="290"/>
      <c r="C6051" s="290"/>
      <c r="D6051" s="290"/>
      <c r="E6051" s="290"/>
    </row>
    <row r="6052" spans="2:5" x14ac:dyDescent="0.25">
      <c r="B6052" s="290"/>
      <c r="C6052" s="290"/>
      <c r="D6052" s="290"/>
      <c r="E6052" s="290"/>
    </row>
    <row r="6053" spans="2:5" x14ac:dyDescent="0.25">
      <c r="B6053" s="290"/>
      <c r="C6053" s="290"/>
      <c r="D6053" s="290"/>
      <c r="E6053" s="290"/>
    </row>
    <row r="6054" spans="2:5" x14ac:dyDescent="0.25">
      <c r="B6054" s="290"/>
      <c r="C6054" s="290"/>
      <c r="D6054" s="290"/>
      <c r="E6054" s="290"/>
    </row>
    <row r="6055" spans="2:5" x14ac:dyDescent="0.25">
      <c r="B6055" s="290"/>
      <c r="C6055" s="290"/>
      <c r="D6055" s="290"/>
      <c r="E6055" s="290"/>
    </row>
    <row r="6056" spans="2:5" x14ac:dyDescent="0.25">
      <c r="B6056" s="290"/>
      <c r="C6056" s="290"/>
      <c r="D6056" s="290"/>
      <c r="E6056" s="290"/>
    </row>
    <row r="6057" spans="2:5" x14ac:dyDescent="0.25">
      <c r="B6057" s="290"/>
      <c r="C6057" s="290"/>
      <c r="D6057" s="290"/>
      <c r="E6057" s="290"/>
    </row>
    <row r="6058" spans="2:5" x14ac:dyDescent="0.25">
      <c r="B6058" s="290"/>
      <c r="C6058" s="290"/>
      <c r="D6058" s="290"/>
      <c r="E6058" s="290"/>
    </row>
    <row r="6059" spans="2:5" x14ac:dyDescent="0.25">
      <c r="B6059" s="290"/>
      <c r="C6059" s="290"/>
      <c r="D6059" s="290"/>
      <c r="E6059" s="290"/>
    </row>
    <row r="6060" spans="2:5" x14ac:dyDescent="0.25">
      <c r="B6060" s="290"/>
      <c r="C6060" s="290"/>
      <c r="D6060" s="290"/>
      <c r="E6060" s="290"/>
    </row>
    <row r="6061" spans="2:5" x14ac:dyDescent="0.25">
      <c r="B6061" s="290"/>
      <c r="C6061" s="290"/>
      <c r="D6061" s="290"/>
      <c r="E6061" s="290"/>
    </row>
    <row r="6062" spans="2:5" x14ac:dyDescent="0.25">
      <c r="B6062" s="290"/>
      <c r="C6062" s="290"/>
      <c r="D6062" s="290"/>
      <c r="E6062" s="290"/>
    </row>
    <row r="6063" spans="2:5" x14ac:dyDescent="0.25">
      <c r="B6063" s="290"/>
      <c r="C6063" s="290"/>
      <c r="D6063" s="290"/>
      <c r="E6063" s="290"/>
    </row>
    <row r="6064" spans="2:5" x14ac:dyDescent="0.25">
      <c r="B6064" s="290"/>
      <c r="C6064" s="290"/>
      <c r="D6064" s="290"/>
      <c r="E6064" s="290"/>
    </row>
    <row r="6065" spans="2:5" x14ac:dyDescent="0.25">
      <c r="B6065" s="290"/>
      <c r="C6065" s="290"/>
      <c r="D6065" s="290"/>
      <c r="E6065" s="290"/>
    </row>
    <row r="6066" spans="2:5" x14ac:dyDescent="0.25">
      <c r="B6066" s="290"/>
      <c r="C6066" s="290"/>
      <c r="D6066" s="290"/>
      <c r="E6066" s="290"/>
    </row>
    <row r="6067" spans="2:5" x14ac:dyDescent="0.25">
      <c r="B6067" s="290"/>
      <c r="C6067" s="290"/>
      <c r="D6067" s="290"/>
      <c r="E6067" s="290"/>
    </row>
    <row r="6068" spans="2:5" x14ac:dyDescent="0.25">
      <c r="B6068" s="290"/>
      <c r="C6068" s="290"/>
      <c r="D6068" s="290"/>
      <c r="E6068" s="290"/>
    </row>
    <row r="6069" spans="2:5" x14ac:dyDescent="0.25">
      <c r="B6069" s="290"/>
      <c r="C6069" s="290"/>
      <c r="D6069" s="290"/>
      <c r="E6069" s="290"/>
    </row>
    <row r="6070" spans="2:5" x14ac:dyDescent="0.25">
      <c r="B6070" s="290"/>
      <c r="C6070" s="290"/>
      <c r="D6070" s="290"/>
      <c r="E6070" s="290"/>
    </row>
    <row r="6071" spans="2:5" x14ac:dyDescent="0.25">
      <c r="B6071" s="290"/>
      <c r="C6071" s="290"/>
      <c r="D6071" s="290"/>
      <c r="E6071" s="290"/>
    </row>
    <row r="6072" spans="2:5" x14ac:dyDescent="0.25">
      <c r="B6072" s="290"/>
      <c r="C6072" s="290"/>
      <c r="D6072" s="290"/>
      <c r="E6072" s="290"/>
    </row>
    <row r="6073" spans="2:5" x14ac:dyDescent="0.25">
      <c r="B6073" s="290"/>
      <c r="C6073" s="290"/>
      <c r="D6073" s="290"/>
      <c r="E6073" s="290"/>
    </row>
    <row r="6074" spans="2:5" x14ac:dyDescent="0.25">
      <c r="B6074" s="290"/>
      <c r="C6074" s="290"/>
      <c r="D6074" s="290"/>
      <c r="E6074" s="290"/>
    </row>
    <row r="6075" spans="2:5" x14ac:dyDescent="0.25">
      <c r="B6075" s="290"/>
      <c r="C6075" s="290"/>
      <c r="D6075" s="290"/>
      <c r="E6075" s="290"/>
    </row>
    <row r="6076" spans="2:5" x14ac:dyDescent="0.25">
      <c r="B6076" s="290"/>
      <c r="C6076" s="290"/>
      <c r="D6076" s="290"/>
      <c r="E6076" s="290"/>
    </row>
    <row r="6077" spans="2:5" x14ac:dyDescent="0.25">
      <c r="B6077" s="290"/>
      <c r="C6077" s="290"/>
      <c r="D6077" s="290"/>
      <c r="E6077" s="290"/>
    </row>
    <row r="6078" spans="2:5" x14ac:dyDescent="0.25">
      <c r="B6078" s="290"/>
      <c r="C6078" s="290"/>
      <c r="D6078" s="290"/>
      <c r="E6078" s="290"/>
    </row>
    <row r="6079" spans="2:5" x14ac:dyDescent="0.25">
      <c r="B6079" s="290"/>
      <c r="C6079" s="290"/>
      <c r="D6079" s="290"/>
      <c r="E6079" s="290"/>
    </row>
    <row r="6080" spans="2:5" x14ac:dyDescent="0.25">
      <c r="B6080" s="290"/>
      <c r="C6080" s="290"/>
      <c r="D6080" s="290"/>
      <c r="E6080" s="290"/>
    </row>
    <row r="6081" spans="2:5" x14ac:dyDescent="0.25">
      <c r="B6081" s="290"/>
      <c r="C6081" s="290"/>
      <c r="D6081" s="290"/>
      <c r="E6081" s="290"/>
    </row>
    <row r="6082" spans="2:5" x14ac:dyDescent="0.25">
      <c r="B6082" s="290"/>
      <c r="C6082" s="290"/>
      <c r="D6082" s="290"/>
      <c r="E6082" s="290"/>
    </row>
    <row r="6083" spans="2:5" x14ac:dyDescent="0.25">
      <c r="B6083" s="290"/>
      <c r="C6083" s="290"/>
      <c r="D6083" s="290"/>
      <c r="E6083" s="290"/>
    </row>
    <row r="6084" spans="2:5" x14ac:dyDescent="0.25">
      <c r="B6084" s="290"/>
      <c r="C6084" s="290"/>
      <c r="D6084" s="290"/>
      <c r="E6084" s="290"/>
    </row>
    <row r="6085" spans="2:5" x14ac:dyDescent="0.25">
      <c r="B6085" s="290"/>
      <c r="C6085" s="290"/>
      <c r="D6085" s="290"/>
      <c r="E6085" s="290"/>
    </row>
    <row r="6086" spans="2:5" x14ac:dyDescent="0.25">
      <c r="B6086" s="290"/>
      <c r="C6086" s="290"/>
      <c r="D6086" s="290"/>
      <c r="E6086" s="290"/>
    </row>
    <row r="6087" spans="2:5" x14ac:dyDescent="0.25">
      <c r="B6087" s="290"/>
      <c r="C6087" s="290"/>
      <c r="D6087" s="290"/>
      <c r="E6087" s="290"/>
    </row>
    <row r="6088" spans="2:5" x14ac:dyDescent="0.25">
      <c r="B6088" s="290"/>
      <c r="C6088" s="290"/>
      <c r="D6088" s="290"/>
      <c r="E6088" s="290"/>
    </row>
    <row r="6089" spans="2:5" x14ac:dyDescent="0.25">
      <c r="B6089" s="290"/>
      <c r="C6089" s="290"/>
      <c r="D6089" s="290"/>
      <c r="E6089" s="290"/>
    </row>
    <row r="6090" spans="2:5" x14ac:dyDescent="0.25">
      <c r="B6090" s="290"/>
      <c r="C6090" s="290"/>
      <c r="D6090" s="290"/>
      <c r="E6090" s="290"/>
    </row>
    <row r="6091" spans="2:5" x14ac:dyDescent="0.25">
      <c r="B6091" s="290"/>
      <c r="C6091" s="290"/>
      <c r="D6091" s="290"/>
      <c r="E6091" s="290"/>
    </row>
    <row r="6092" spans="2:5" x14ac:dyDescent="0.25">
      <c r="B6092" s="290"/>
      <c r="C6092" s="290"/>
      <c r="D6092" s="290"/>
      <c r="E6092" s="290"/>
    </row>
    <row r="6093" spans="2:5" x14ac:dyDescent="0.25">
      <c r="B6093" s="290"/>
      <c r="C6093" s="290"/>
      <c r="D6093" s="290"/>
      <c r="E6093" s="290"/>
    </row>
    <row r="6094" spans="2:5" x14ac:dyDescent="0.25">
      <c r="B6094" s="290"/>
      <c r="C6094" s="290"/>
      <c r="D6094" s="290"/>
      <c r="E6094" s="290"/>
    </row>
    <row r="6095" spans="2:5" x14ac:dyDescent="0.25">
      <c r="B6095" s="290"/>
      <c r="C6095" s="290"/>
      <c r="D6095" s="290"/>
      <c r="E6095" s="290"/>
    </row>
    <row r="6096" spans="2:5" x14ac:dyDescent="0.25">
      <c r="B6096" s="290"/>
      <c r="C6096" s="290"/>
      <c r="D6096" s="290"/>
      <c r="E6096" s="290"/>
    </row>
    <row r="6097" spans="2:5" x14ac:dyDescent="0.25">
      <c r="B6097" s="290"/>
      <c r="C6097" s="290"/>
      <c r="D6097" s="290"/>
      <c r="E6097" s="290"/>
    </row>
    <row r="6098" spans="2:5" x14ac:dyDescent="0.25">
      <c r="B6098" s="290"/>
      <c r="C6098" s="290"/>
      <c r="D6098" s="290"/>
      <c r="E6098" s="290"/>
    </row>
    <row r="6099" spans="2:5" x14ac:dyDescent="0.25">
      <c r="B6099" s="290"/>
      <c r="C6099" s="290"/>
      <c r="D6099" s="290"/>
      <c r="E6099" s="290"/>
    </row>
    <row r="6100" spans="2:5" x14ac:dyDescent="0.25">
      <c r="B6100" s="290"/>
      <c r="C6100" s="290"/>
      <c r="D6100" s="290"/>
      <c r="E6100" s="290"/>
    </row>
    <row r="6101" spans="2:5" x14ac:dyDescent="0.25">
      <c r="B6101" s="290"/>
      <c r="C6101" s="290"/>
      <c r="D6101" s="290"/>
      <c r="E6101" s="290"/>
    </row>
    <row r="6102" spans="2:5" x14ac:dyDescent="0.25">
      <c r="B6102" s="290"/>
      <c r="C6102" s="290"/>
      <c r="D6102" s="290"/>
      <c r="E6102" s="290"/>
    </row>
    <row r="6103" spans="2:5" x14ac:dyDescent="0.25">
      <c r="B6103" s="290"/>
      <c r="C6103" s="290"/>
      <c r="D6103" s="290"/>
      <c r="E6103" s="290"/>
    </row>
    <row r="6104" spans="2:5" x14ac:dyDescent="0.25">
      <c r="B6104" s="290"/>
      <c r="C6104" s="290"/>
      <c r="D6104" s="290"/>
      <c r="E6104" s="290"/>
    </row>
    <row r="6105" spans="2:5" x14ac:dyDescent="0.25">
      <c r="B6105" s="290"/>
      <c r="C6105" s="290"/>
      <c r="D6105" s="290"/>
      <c r="E6105" s="290"/>
    </row>
    <row r="6106" spans="2:5" x14ac:dyDescent="0.25">
      <c r="B6106" s="290"/>
      <c r="C6106" s="290"/>
      <c r="D6106" s="290"/>
      <c r="E6106" s="290"/>
    </row>
    <row r="6107" spans="2:5" x14ac:dyDescent="0.25">
      <c r="B6107" s="290"/>
      <c r="C6107" s="290"/>
      <c r="D6107" s="290"/>
      <c r="E6107" s="290"/>
    </row>
    <row r="6108" spans="2:5" x14ac:dyDescent="0.25">
      <c r="B6108" s="290"/>
      <c r="C6108" s="290"/>
      <c r="D6108" s="290"/>
      <c r="E6108" s="290"/>
    </row>
    <row r="6109" spans="2:5" x14ac:dyDescent="0.25">
      <c r="B6109" s="290"/>
      <c r="C6109" s="290"/>
      <c r="D6109" s="290"/>
      <c r="E6109" s="290"/>
    </row>
    <row r="6110" spans="2:5" x14ac:dyDescent="0.25">
      <c r="B6110" s="290"/>
      <c r="C6110" s="290"/>
      <c r="D6110" s="290"/>
      <c r="E6110" s="290"/>
    </row>
    <row r="6111" spans="2:5" x14ac:dyDescent="0.25">
      <c r="B6111" s="290"/>
      <c r="C6111" s="290"/>
      <c r="D6111" s="290"/>
      <c r="E6111" s="290"/>
    </row>
    <row r="6112" spans="2:5" x14ac:dyDescent="0.25">
      <c r="B6112" s="290"/>
      <c r="C6112" s="290"/>
      <c r="D6112" s="290"/>
      <c r="E6112" s="290"/>
    </row>
    <row r="6113" spans="2:5" x14ac:dyDescent="0.25">
      <c r="B6113" s="290"/>
      <c r="C6113" s="290"/>
      <c r="D6113" s="290"/>
      <c r="E6113" s="290"/>
    </row>
    <row r="6114" spans="2:5" x14ac:dyDescent="0.25">
      <c r="B6114" s="290"/>
      <c r="C6114" s="290"/>
      <c r="D6114" s="290"/>
      <c r="E6114" s="290"/>
    </row>
    <row r="6115" spans="2:5" x14ac:dyDescent="0.25">
      <c r="B6115" s="290"/>
      <c r="C6115" s="290"/>
      <c r="D6115" s="290"/>
      <c r="E6115" s="290"/>
    </row>
    <row r="6116" spans="2:5" x14ac:dyDescent="0.25">
      <c r="B6116" s="290"/>
      <c r="C6116" s="290"/>
      <c r="D6116" s="290"/>
      <c r="E6116" s="290"/>
    </row>
    <row r="6117" spans="2:5" x14ac:dyDescent="0.25">
      <c r="B6117" s="290"/>
      <c r="C6117" s="290"/>
      <c r="D6117" s="290"/>
      <c r="E6117" s="290"/>
    </row>
    <row r="6118" spans="2:5" x14ac:dyDescent="0.25">
      <c r="B6118" s="290"/>
      <c r="C6118" s="290"/>
      <c r="D6118" s="290"/>
      <c r="E6118" s="290"/>
    </row>
    <row r="6119" spans="2:5" x14ac:dyDescent="0.25">
      <c r="B6119" s="290"/>
      <c r="C6119" s="290"/>
      <c r="D6119" s="290"/>
      <c r="E6119" s="290"/>
    </row>
    <row r="6120" spans="2:5" x14ac:dyDescent="0.25">
      <c r="B6120" s="290"/>
      <c r="C6120" s="290"/>
      <c r="D6120" s="290"/>
      <c r="E6120" s="290"/>
    </row>
    <row r="6121" spans="2:5" x14ac:dyDescent="0.25">
      <c r="B6121" s="290"/>
      <c r="C6121" s="290"/>
      <c r="D6121" s="290"/>
      <c r="E6121" s="290"/>
    </row>
    <row r="6122" spans="2:5" x14ac:dyDescent="0.25">
      <c r="B6122" s="290"/>
      <c r="C6122" s="290"/>
      <c r="D6122" s="290"/>
      <c r="E6122" s="290"/>
    </row>
    <row r="6123" spans="2:5" x14ac:dyDescent="0.25">
      <c r="B6123" s="290"/>
      <c r="C6123" s="290"/>
      <c r="D6123" s="290"/>
      <c r="E6123" s="290"/>
    </row>
    <row r="6124" spans="2:5" x14ac:dyDescent="0.25">
      <c r="B6124" s="290"/>
      <c r="C6124" s="290"/>
      <c r="D6124" s="290"/>
      <c r="E6124" s="290"/>
    </row>
    <row r="6125" spans="2:5" x14ac:dyDescent="0.25">
      <c r="B6125" s="290"/>
      <c r="C6125" s="290"/>
      <c r="D6125" s="290"/>
      <c r="E6125" s="290"/>
    </row>
    <row r="6126" spans="2:5" x14ac:dyDescent="0.25">
      <c r="B6126" s="290"/>
      <c r="C6126" s="290"/>
      <c r="D6126" s="290"/>
      <c r="E6126" s="290"/>
    </row>
    <row r="6127" spans="2:5" x14ac:dyDescent="0.25">
      <c r="B6127" s="290"/>
      <c r="C6127" s="290"/>
      <c r="D6127" s="290"/>
      <c r="E6127" s="290"/>
    </row>
    <row r="6128" spans="2:5" x14ac:dyDescent="0.25">
      <c r="B6128" s="290"/>
      <c r="C6128" s="290"/>
      <c r="D6128" s="290"/>
      <c r="E6128" s="290"/>
    </row>
    <row r="6129" spans="2:5" x14ac:dyDescent="0.25">
      <c r="B6129" s="290"/>
      <c r="C6129" s="290"/>
      <c r="D6129" s="290"/>
      <c r="E6129" s="290"/>
    </row>
    <row r="6130" spans="2:5" x14ac:dyDescent="0.25">
      <c r="B6130" s="290"/>
      <c r="C6130" s="290"/>
      <c r="D6130" s="290"/>
      <c r="E6130" s="290"/>
    </row>
    <row r="6131" spans="2:5" x14ac:dyDescent="0.25">
      <c r="B6131" s="290"/>
      <c r="C6131" s="290"/>
      <c r="D6131" s="290"/>
      <c r="E6131" s="290"/>
    </row>
    <row r="6132" spans="2:5" x14ac:dyDescent="0.25">
      <c r="B6132" s="290"/>
      <c r="C6132" s="290"/>
      <c r="D6132" s="290"/>
      <c r="E6132" s="290"/>
    </row>
    <row r="6133" spans="2:5" x14ac:dyDescent="0.25">
      <c r="B6133" s="290"/>
      <c r="C6133" s="290"/>
      <c r="D6133" s="290"/>
      <c r="E6133" s="290"/>
    </row>
    <row r="6134" spans="2:5" x14ac:dyDescent="0.25">
      <c r="B6134" s="290"/>
      <c r="C6134" s="290"/>
      <c r="D6134" s="290"/>
      <c r="E6134" s="290"/>
    </row>
    <row r="6135" spans="2:5" x14ac:dyDescent="0.25">
      <c r="B6135" s="290"/>
      <c r="C6135" s="290"/>
      <c r="D6135" s="290"/>
      <c r="E6135" s="290"/>
    </row>
    <row r="6136" spans="2:5" x14ac:dyDescent="0.25">
      <c r="B6136" s="290"/>
      <c r="C6136" s="290"/>
      <c r="D6136" s="290"/>
      <c r="E6136" s="290"/>
    </row>
    <row r="6137" spans="2:5" x14ac:dyDescent="0.25">
      <c r="B6137" s="290"/>
      <c r="C6137" s="290"/>
      <c r="D6137" s="290"/>
      <c r="E6137" s="290"/>
    </row>
    <row r="6138" spans="2:5" x14ac:dyDescent="0.25">
      <c r="B6138" s="290"/>
      <c r="C6138" s="290"/>
      <c r="D6138" s="290"/>
      <c r="E6138" s="290"/>
    </row>
    <row r="6139" spans="2:5" x14ac:dyDescent="0.25">
      <c r="B6139" s="290"/>
      <c r="C6139" s="290"/>
      <c r="D6139" s="290"/>
      <c r="E6139" s="290"/>
    </row>
    <row r="6140" spans="2:5" x14ac:dyDescent="0.25">
      <c r="B6140" s="290"/>
      <c r="C6140" s="290"/>
      <c r="D6140" s="290"/>
      <c r="E6140" s="290"/>
    </row>
    <row r="6141" spans="2:5" x14ac:dyDescent="0.25">
      <c r="B6141" s="290"/>
      <c r="C6141" s="290"/>
      <c r="D6141" s="290"/>
      <c r="E6141" s="290"/>
    </row>
    <row r="6142" spans="2:5" x14ac:dyDescent="0.25">
      <c r="B6142" s="290"/>
      <c r="C6142" s="290"/>
      <c r="D6142" s="290"/>
      <c r="E6142" s="290"/>
    </row>
    <row r="6143" spans="2:5" x14ac:dyDescent="0.25">
      <c r="B6143" s="290"/>
      <c r="C6143" s="290"/>
      <c r="D6143" s="290"/>
      <c r="E6143" s="290"/>
    </row>
    <row r="6144" spans="2:5" x14ac:dyDescent="0.25">
      <c r="B6144" s="290"/>
      <c r="C6144" s="290"/>
      <c r="D6144" s="290"/>
      <c r="E6144" s="290"/>
    </row>
    <row r="6145" spans="2:5" x14ac:dyDescent="0.25">
      <c r="B6145" s="290"/>
      <c r="C6145" s="290"/>
      <c r="D6145" s="290"/>
      <c r="E6145" s="290"/>
    </row>
    <row r="6146" spans="2:5" x14ac:dyDescent="0.25">
      <c r="B6146" s="290"/>
      <c r="C6146" s="290"/>
      <c r="D6146" s="290"/>
      <c r="E6146" s="290"/>
    </row>
    <row r="6147" spans="2:5" x14ac:dyDescent="0.25">
      <c r="B6147" s="290"/>
      <c r="C6147" s="290"/>
      <c r="D6147" s="290"/>
      <c r="E6147" s="290"/>
    </row>
    <row r="6148" spans="2:5" x14ac:dyDescent="0.25">
      <c r="B6148" s="290"/>
      <c r="C6148" s="290"/>
      <c r="D6148" s="290"/>
      <c r="E6148" s="290"/>
    </row>
    <row r="6149" spans="2:5" x14ac:dyDescent="0.25">
      <c r="B6149" s="290"/>
      <c r="C6149" s="290"/>
      <c r="D6149" s="290"/>
      <c r="E6149" s="290"/>
    </row>
    <row r="6150" spans="2:5" x14ac:dyDescent="0.25">
      <c r="B6150" s="290"/>
      <c r="C6150" s="290"/>
      <c r="D6150" s="290"/>
      <c r="E6150" s="290"/>
    </row>
    <row r="6151" spans="2:5" x14ac:dyDescent="0.25">
      <c r="B6151" s="290"/>
      <c r="C6151" s="290"/>
      <c r="D6151" s="290"/>
      <c r="E6151" s="290"/>
    </row>
    <row r="6152" spans="2:5" x14ac:dyDescent="0.25">
      <c r="B6152" s="290"/>
      <c r="C6152" s="290"/>
      <c r="D6152" s="290"/>
      <c r="E6152" s="290"/>
    </row>
    <row r="6153" spans="2:5" x14ac:dyDescent="0.25">
      <c r="B6153" s="290"/>
      <c r="C6153" s="290"/>
      <c r="D6153" s="290"/>
      <c r="E6153" s="290"/>
    </row>
    <row r="6154" spans="2:5" x14ac:dyDescent="0.25">
      <c r="B6154" s="290"/>
      <c r="C6154" s="290"/>
      <c r="D6154" s="290"/>
      <c r="E6154" s="290"/>
    </row>
    <row r="6155" spans="2:5" x14ac:dyDescent="0.25">
      <c r="B6155" s="290"/>
      <c r="C6155" s="290"/>
      <c r="D6155" s="290"/>
      <c r="E6155" s="290"/>
    </row>
    <row r="6156" spans="2:5" x14ac:dyDescent="0.25">
      <c r="B6156" s="290"/>
      <c r="C6156" s="290"/>
      <c r="D6156" s="290"/>
      <c r="E6156" s="290"/>
    </row>
    <row r="6157" spans="2:5" x14ac:dyDescent="0.25">
      <c r="B6157" s="290"/>
      <c r="C6157" s="290"/>
      <c r="D6157" s="290"/>
      <c r="E6157" s="290"/>
    </row>
    <row r="6158" spans="2:5" x14ac:dyDescent="0.25">
      <c r="B6158" s="290"/>
      <c r="C6158" s="290"/>
      <c r="D6158" s="290"/>
      <c r="E6158" s="290"/>
    </row>
    <row r="6159" spans="2:5" x14ac:dyDescent="0.25">
      <c r="B6159" s="290"/>
      <c r="C6159" s="290"/>
      <c r="D6159" s="290"/>
      <c r="E6159" s="290"/>
    </row>
    <row r="6160" spans="2:5" x14ac:dyDescent="0.25">
      <c r="B6160" s="290"/>
      <c r="C6160" s="290"/>
      <c r="D6160" s="290"/>
      <c r="E6160" s="290"/>
    </row>
    <row r="6161" spans="2:5" x14ac:dyDescent="0.25">
      <c r="B6161" s="290"/>
      <c r="C6161" s="290"/>
      <c r="D6161" s="290"/>
      <c r="E6161" s="290"/>
    </row>
    <row r="6162" spans="2:5" x14ac:dyDescent="0.25">
      <c r="B6162" s="290"/>
      <c r="C6162" s="290"/>
      <c r="D6162" s="290"/>
      <c r="E6162" s="290"/>
    </row>
    <row r="6163" spans="2:5" x14ac:dyDescent="0.25">
      <c r="B6163" s="290"/>
      <c r="C6163" s="290"/>
      <c r="D6163" s="290"/>
      <c r="E6163" s="290"/>
    </row>
    <row r="6164" spans="2:5" x14ac:dyDescent="0.25">
      <c r="B6164" s="290"/>
      <c r="C6164" s="290"/>
      <c r="D6164" s="290"/>
      <c r="E6164" s="290"/>
    </row>
    <row r="6165" spans="2:5" x14ac:dyDescent="0.25">
      <c r="B6165" s="290"/>
      <c r="C6165" s="290"/>
      <c r="D6165" s="290"/>
      <c r="E6165" s="290"/>
    </row>
    <row r="6166" spans="2:5" x14ac:dyDescent="0.25">
      <c r="B6166" s="290"/>
      <c r="C6166" s="290"/>
      <c r="D6166" s="290"/>
      <c r="E6166" s="290"/>
    </row>
    <row r="6167" spans="2:5" x14ac:dyDescent="0.25">
      <c r="B6167" s="290"/>
      <c r="C6167" s="290"/>
      <c r="D6167" s="290"/>
      <c r="E6167" s="290"/>
    </row>
    <row r="6168" spans="2:5" x14ac:dyDescent="0.25">
      <c r="B6168" s="290"/>
      <c r="C6168" s="290"/>
      <c r="D6168" s="290"/>
      <c r="E6168" s="290"/>
    </row>
    <row r="6169" spans="2:5" x14ac:dyDescent="0.25">
      <c r="B6169" s="290"/>
      <c r="C6169" s="290"/>
      <c r="D6169" s="290"/>
      <c r="E6169" s="290"/>
    </row>
    <row r="6170" spans="2:5" x14ac:dyDescent="0.25">
      <c r="B6170" s="290"/>
      <c r="C6170" s="290"/>
      <c r="D6170" s="290"/>
      <c r="E6170" s="290"/>
    </row>
    <row r="6171" spans="2:5" x14ac:dyDescent="0.25">
      <c r="B6171" s="290"/>
      <c r="C6171" s="290"/>
      <c r="D6171" s="290"/>
      <c r="E6171" s="290"/>
    </row>
    <row r="6172" spans="2:5" x14ac:dyDescent="0.25">
      <c r="B6172" s="290"/>
      <c r="C6172" s="290"/>
      <c r="D6172" s="290"/>
      <c r="E6172" s="290"/>
    </row>
    <row r="6173" spans="2:5" x14ac:dyDescent="0.25">
      <c r="B6173" s="290"/>
      <c r="C6173" s="290"/>
      <c r="D6173" s="290"/>
      <c r="E6173" s="290"/>
    </row>
    <row r="6174" spans="2:5" x14ac:dyDescent="0.25">
      <c r="B6174" s="290"/>
      <c r="C6174" s="290"/>
      <c r="D6174" s="290"/>
      <c r="E6174" s="290"/>
    </row>
    <row r="6175" spans="2:5" x14ac:dyDescent="0.25">
      <c r="B6175" s="290"/>
      <c r="C6175" s="290"/>
      <c r="D6175" s="290"/>
      <c r="E6175" s="290"/>
    </row>
    <row r="6176" spans="2:5" x14ac:dyDescent="0.25">
      <c r="B6176" s="290"/>
      <c r="C6176" s="290"/>
      <c r="D6176" s="290"/>
      <c r="E6176" s="290"/>
    </row>
    <row r="6177" spans="2:5" x14ac:dyDescent="0.25">
      <c r="B6177" s="290"/>
      <c r="C6177" s="290"/>
      <c r="D6177" s="290"/>
      <c r="E6177" s="290"/>
    </row>
    <row r="6178" spans="2:5" x14ac:dyDescent="0.25">
      <c r="B6178" s="290"/>
      <c r="C6178" s="290"/>
      <c r="D6178" s="290"/>
      <c r="E6178" s="290"/>
    </row>
    <row r="6179" spans="2:5" x14ac:dyDescent="0.25">
      <c r="B6179" s="290"/>
      <c r="C6179" s="290"/>
      <c r="D6179" s="290"/>
      <c r="E6179" s="290"/>
    </row>
    <row r="6180" spans="2:5" x14ac:dyDescent="0.25">
      <c r="B6180" s="290"/>
      <c r="C6180" s="290"/>
      <c r="D6180" s="290"/>
      <c r="E6180" s="290"/>
    </row>
    <row r="6181" spans="2:5" x14ac:dyDescent="0.25">
      <c r="B6181" s="290"/>
      <c r="C6181" s="290"/>
      <c r="D6181" s="290"/>
      <c r="E6181" s="290"/>
    </row>
    <row r="6182" spans="2:5" x14ac:dyDescent="0.25">
      <c r="B6182" s="290"/>
      <c r="C6182" s="290"/>
      <c r="D6182" s="290"/>
      <c r="E6182" s="290"/>
    </row>
    <row r="6183" spans="2:5" x14ac:dyDescent="0.25">
      <c r="B6183" s="290"/>
      <c r="C6183" s="290"/>
      <c r="D6183" s="290"/>
      <c r="E6183" s="290"/>
    </row>
    <row r="6184" spans="2:5" x14ac:dyDescent="0.25">
      <c r="B6184" s="290"/>
      <c r="C6184" s="290"/>
      <c r="D6184" s="290"/>
      <c r="E6184" s="290"/>
    </row>
    <row r="6185" spans="2:5" x14ac:dyDescent="0.25">
      <c r="B6185" s="290"/>
      <c r="C6185" s="290"/>
      <c r="D6185" s="290"/>
      <c r="E6185" s="290"/>
    </row>
    <row r="6186" spans="2:5" x14ac:dyDescent="0.25">
      <c r="B6186" s="290"/>
      <c r="C6186" s="290"/>
      <c r="D6186" s="290"/>
      <c r="E6186" s="290"/>
    </row>
    <row r="6187" spans="2:5" x14ac:dyDescent="0.25">
      <c r="B6187" s="290"/>
      <c r="C6187" s="290"/>
      <c r="D6187" s="290"/>
      <c r="E6187" s="290"/>
    </row>
    <row r="6188" spans="2:5" x14ac:dyDescent="0.25">
      <c r="B6188" s="290"/>
      <c r="C6188" s="290"/>
      <c r="D6188" s="290"/>
      <c r="E6188" s="290"/>
    </row>
    <row r="6189" spans="2:5" x14ac:dyDescent="0.25">
      <c r="B6189" s="290"/>
      <c r="C6189" s="290"/>
      <c r="D6189" s="290"/>
      <c r="E6189" s="290"/>
    </row>
    <row r="6190" spans="2:5" x14ac:dyDescent="0.25">
      <c r="B6190" s="290"/>
      <c r="C6190" s="290"/>
      <c r="D6190" s="290"/>
      <c r="E6190" s="290"/>
    </row>
    <row r="6191" spans="2:5" x14ac:dyDescent="0.25">
      <c r="B6191" s="290"/>
      <c r="C6191" s="290"/>
      <c r="D6191" s="290"/>
      <c r="E6191" s="290"/>
    </row>
    <row r="6192" spans="2:5" x14ac:dyDescent="0.25">
      <c r="B6192" s="290"/>
      <c r="C6192" s="290"/>
      <c r="D6192" s="290"/>
      <c r="E6192" s="290"/>
    </row>
    <row r="6193" spans="2:5" x14ac:dyDescent="0.25">
      <c r="B6193" s="290"/>
      <c r="C6193" s="290"/>
      <c r="D6193" s="290"/>
      <c r="E6193" s="290"/>
    </row>
    <row r="6194" spans="2:5" x14ac:dyDescent="0.25">
      <c r="B6194" s="290"/>
      <c r="C6194" s="290"/>
      <c r="D6194" s="290"/>
      <c r="E6194" s="290"/>
    </row>
    <row r="6195" spans="2:5" x14ac:dyDescent="0.25">
      <c r="B6195" s="290"/>
      <c r="C6195" s="290"/>
      <c r="D6195" s="290"/>
      <c r="E6195" s="290"/>
    </row>
    <row r="6196" spans="2:5" x14ac:dyDescent="0.25">
      <c r="B6196" s="290"/>
      <c r="C6196" s="290"/>
      <c r="D6196" s="290"/>
      <c r="E6196" s="290"/>
    </row>
    <row r="6197" spans="2:5" x14ac:dyDescent="0.25">
      <c r="B6197" s="290"/>
      <c r="C6197" s="290"/>
      <c r="D6197" s="290"/>
      <c r="E6197" s="290"/>
    </row>
    <row r="6198" spans="2:5" x14ac:dyDescent="0.25">
      <c r="B6198" s="290"/>
      <c r="C6198" s="290"/>
      <c r="D6198" s="290"/>
      <c r="E6198" s="290"/>
    </row>
    <row r="6199" spans="2:5" x14ac:dyDescent="0.25">
      <c r="B6199" s="290"/>
      <c r="C6199" s="290"/>
      <c r="D6199" s="290"/>
      <c r="E6199" s="290"/>
    </row>
    <row r="6200" spans="2:5" x14ac:dyDescent="0.25">
      <c r="B6200" s="290"/>
      <c r="C6200" s="290"/>
      <c r="D6200" s="290"/>
      <c r="E6200" s="290"/>
    </row>
    <row r="6201" spans="2:5" x14ac:dyDescent="0.25">
      <c r="B6201" s="290"/>
      <c r="C6201" s="290"/>
      <c r="D6201" s="290"/>
      <c r="E6201" s="290"/>
    </row>
    <row r="6202" spans="2:5" x14ac:dyDescent="0.25">
      <c r="B6202" s="290"/>
      <c r="C6202" s="290"/>
      <c r="D6202" s="290"/>
      <c r="E6202" s="290"/>
    </row>
    <row r="6203" spans="2:5" x14ac:dyDescent="0.25">
      <c r="B6203" s="290"/>
      <c r="C6203" s="290"/>
      <c r="D6203" s="290"/>
      <c r="E6203" s="290"/>
    </row>
    <row r="6204" spans="2:5" x14ac:dyDescent="0.25">
      <c r="B6204" s="290"/>
      <c r="C6204" s="290"/>
      <c r="D6204" s="290"/>
      <c r="E6204" s="290"/>
    </row>
    <row r="6205" spans="2:5" x14ac:dyDescent="0.25">
      <c r="B6205" s="290"/>
      <c r="C6205" s="290"/>
      <c r="D6205" s="290"/>
      <c r="E6205" s="290"/>
    </row>
    <row r="6206" spans="2:5" x14ac:dyDescent="0.25">
      <c r="B6206" s="290"/>
      <c r="C6206" s="290"/>
      <c r="D6206" s="290"/>
      <c r="E6206" s="290"/>
    </row>
    <row r="6207" spans="2:5" x14ac:dyDescent="0.25">
      <c r="B6207" s="290"/>
      <c r="C6207" s="290"/>
      <c r="D6207" s="290"/>
      <c r="E6207" s="290"/>
    </row>
    <row r="6208" spans="2:5" x14ac:dyDescent="0.25">
      <c r="B6208" s="290"/>
      <c r="C6208" s="290"/>
      <c r="D6208" s="290"/>
      <c r="E6208" s="290"/>
    </row>
    <row r="6209" spans="2:5" x14ac:dyDescent="0.25">
      <c r="B6209" s="290"/>
      <c r="C6209" s="290"/>
      <c r="D6209" s="290"/>
      <c r="E6209" s="290"/>
    </row>
    <row r="6210" spans="2:5" x14ac:dyDescent="0.25">
      <c r="B6210" s="290"/>
      <c r="C6210" s="290"/>
      <c r="D6210" s="290"/>
      <c r="E6210" s="290"/>
    </row>
    <row r="6211" spans="2:5" x14ac:dyDescent="0.25">
      <c r="B6211" s="290"/>
      <c r="C6211" s="290"/>
      <c r="D6211" s="290"/>
      <c r="E6211" s="290"/>
    </row>
    <row r="6212" spans="2:5" x14ac:dyDescent="0.25">
      <c r="B6212" s="290"/>
      <c r="C6212" s="290"/>
      <c r="D6212" s="290"/>
      <c r="E6212" s="290"/>
    </row>
    <row r="6213" spans="2:5" x14ac:dyDescent="0.25">
      <c r="B6213" s="290"/>
      <c r="C6213" s="290"/>
      <c r="D6213" s="290"/>
      <c r="E6213" s="290"/>
    </row>
    <row r="6214" spans="2:5" x14ac:dyDescent="0.25">
      <c r="B6214" s="290"/>
      <c r="C6214" s="290"/>
      <c r="D6214" s="290"/>
      <c r="E6214" s="290"/>
    </row>
    <row r="6215" spans="2:5" x14ac:dyDescent="0.25">
      <c r="B6215" s="290"/>
      <c r="C6215" s="290"/>
      <c r="D6215" s="290"/>
      <c r="E6215" s="290"/>
    </row>
    <row r="6216" spans="2:5" x14ac:dyDescent="0.25">
      <c r="B6216" s="290"/>
      <c r="C6216" s="290"/>
      <c r="D6216" s="290"/>
      <c r="E6216" s="290"/>
    </row>
    <row r="6217" spans="2:5" x14ac:dyDescent="0.25">
      <c r="B6217" s="290"/>
      <c r="C6217" s="290"/>
      <c r="D6217" s="290"/>
      <c r="E6217" s="290"/>
    </row>
    <row r="6218" spans="2:5" x14ac:dyDescent="0.25">
      <c r="B6218" s="290"/>
      <c r="C6218" s="290"/>
      <c r="D6218" s="290"/>
      <c r="E6218" s="290"/>
    </row>
    <row r="6219" spans="2:5" x14ac:dyDescent="0.25">
      <c r="B6219" s="290"/>
      <c r="C6219" s="290"/>
      <c r="D6219" s="290"/>
      <c r="E6219" s="290"/>
    </row>
    <row r="6220" spans="2:5" x14ac:dyDescent="0.25">
      <c r="B6220" s="290"/>
      <c r="C6220" s="290"/>
      <c r="D6220" s="290"/>
      <c r="E6220" s="290"/>
    </row>
    <row r="6221" spans="2:5" x14ac:dyDescent="0.25">
      <c r="B6221" s="290"/>
      <c r="C6221" s="290"/>
      <c r="D6221" s="290"/>
      <c r="E6221" s="290"/>
    </row>
    <row r="6222" spans="2:5" x14ac:dyDescent="0.25">
      <c r="B6222" s="290"/>
      <c r="C6222" s="290"/>
      <c r="D6222" s="290"/>
      <c r="E6222" s="290"/>
    </row>
    <row r="6223" spans="2:5" x14ac:dyDescent="0.25">
      <c r="B6223" s="290"/>
      <c r="C6223" s="290"/>
      <c r="D6223" s="290"/>
      <c r="E6223" s="290"/>
    </row>
    <row r="6224" spans="2:5" x14ac:dyDescent="0.25">
      <c r="B6224" s="290"/>
      <c r="C6224" s="290"/>
      <c r="D6224" s="290"/>
      <c r="E6224" s="290"/>
    </row>
    <row r="6225" spans="2:5" x14ac:dyDescent="0.25">
      <c r="B6225" s="290"/>
      <c r="C6225" s="290"/>
      <c r="D6225" s="290"/>
      <c r="E6225" s="290"/>
    </row>
    <row r="6226" spans="2:5" x14ac:dyDescent="0.25">
      <c r="B6226" s="290"/>
      <c r="C6226" s="290"/>
      <c r="D6226" s="290"/>
      <c r="E6226" s="290"/>
    </row>
    <row r="6227" spans="2:5" x14ac:dyDescent="0.25">
      <c r="B6227" s="290"/>
      <c r="C6227" s="290"/>
      <c r="D6227" s="290"/>
      <c r="E6227" s="290"/>
    </row>
    <row r="6228" spans="2:5" x14ac:dyDescent="0.25">
      <c r="B6228" s="290"/>
      <c r="C6228" s="290"/>
      <c r="D6228" s="290"/>
      <c r="E6228" s="290"/>
    </row>
    <row r="6229" spans="2:5" x14ac:dyDescent="0.25">
      <c r="B6229" s="290"/>
      <c r="C6229" s="290"/>
      <c r="D6229" s="290"/>
      <c r="E6229" s="290"/>
    </row>
    <row r="6230" spans="2:5" x14ac:dyDescent="0.25">
      <c r="B6230" s="290"/>
      <c r="C6230" s="290"/>
      <c r="D6230" s="290"/>
      <c r="E6230" s="290"/>
    </row>
    <row r="6231" spans="2:5" x14ac:dyDescent="0.25">
      <c r="B6231" s="290"/>
      <c r="C6231" s="290"/>
      <c r="D6231" s="290"/>
      <c r="E6231" s="290"/>
    </row>
    <row r="6232" spans="2:5" x14ac:dyDescent="0.25">
      <c r="B6232" s="290"/>
      <c r="C6232" s="290"/>
      <c r="D6232" s="290"/>
      <c r="E6232" s="290"/>
    </row>
    <row r="6233" spans="2:5" x14ac:dyDescent="0.25">
      <c r="B6233" s="290"/>
      <c r="C6233" s="290"/>
      <c r="D6233" s="290"/>
      <c r="E6233" s="290"/>
    </row>
    <row r="6234" spans="2:5" x14ac:dyDescent="0.25">
      <c r="B6234" s="290"/>
      <c r="C6234" s="290"/>
      <c r="D6234" s="290"/>
      <c r="E6234" s="290"/>
    </row>
    <row r="6235" spans="2:5" x14ac:dyDescent="0.25">
      <c r="B6235" s="290"/>
      <c r="C6235" s="290"/>
      <c r="D6235" s="290"/>
      <c r="E6235" s="290"/>
    </row>
    <row r="6236" spans="2:5" x14ac:dyDescent="0.25">
      <c r="B6236" s="290"/>
      <c r="C6236" s="290"/>
      <c r="D6236" s="290"/>
      <c r="E6236" s="290"/>
    </row>
    <row r="6237" spans="2:5" x14ac:dyDescent="0.25">
      <c r="B6237" s="290"/>
      <c r="C6237" s="290"/>
      <c r="D6237" s="290"/>
      <c r="E6237" s="290"/>
    </row>
    <row r="6238" spans="2:5" x14ac:dyDescent="0.25">
      <c r="B6238" s="290"/>
      <c r="C6238" s="290"/>
      <c r="D6238" s="290"/>
      <c r="E6238" s="290"/>
    </row>
    <row r="6239" spans="2:5" x14ac:dyDescent="0.25">
      <c r="B6239" s="290"/>
      <c r="C6239" s="290"/>
      <c r="D6239" s="290"/>
      <c r="E6239" s="290"/>
    </row>
    <row r="6240" spans="2:5" x14ac:dyDescent="0.25">
      <c r="B6240" s="290"/>
      <c r="C6240" s="290"/>
      <c r="D6240" s="290"/>
      <c r="E6240" s="290"/>
    </row>
    <row r="6241" spans="2:5" x14ac:dyDescent="0.25">
      <c r="B6241" s="290"/>
      <c r="C6241" s="290"/>
      <c r="D6241" s="290"/>
      <c r="E6241" s="290"/>
    </row>
    <row r="6242" spans="2:5" x14ac:dyDescent="0.25">
      <c r="B6242" s="290"/>
      <c r="C6242" s="290"/>
      <c r="D6242" s="290"/>
      <c r="E6242" s="290"/>
    </row>
    <row r="6243" spans="2:5" x14ac:dyDescent="0.25">
      <c r="B6243" s="290"/>
      <c r="C6243" s="290"/>
      <c r="D6243" s="290"/>
      <c r="E6243" s="290"/>
    </row>
    <row r="6244" spans="2:5" x14ac:dyDescent="0.25">
      <c r="B6244" s="290"/>
      <c r="C6244" s="290"/>
      <c r="D6244" s="290"/>
      <c r="E6244" s="290"/>
    </row>
    <row r="6245" spans="2:5" x14ac:dyDescent="0.25">
      <c r="B6245" s="290"/>
      <c r="C6245" s="290"/>
      <c r="D6245" s="290"/>
      <c r="E6245" s="290"/>
    </row>
    <row r="6246" spans="2:5" x14ac:dyDescent="0.25">
      <c r="B6246" s="290"/>
      <c r="C6246" s="290"/>
      <c r="D6246" s="290"/>
      <c r="E6246" s="290"/>
    </row>
    <row r="6247" spans="2:5" x14ac:dyDescent="0.25">
      <c r="B6247" s="290"/>
      <c r="C6247" s="290"/>
      <c r="D6247" s="290"/>
      <c r="E6247" s="290"/>
    </row>
    <row r="6248" spans="2:5" x14ac:dyDescent="0.25">
      <c r="B6248" s="290"/>
      <c r="C6248" s="290"/>
      <c r="D6248" s="290"/>
      <c r="E6248" s="290"/>
    </row>
    <row r="6249" spans="2:5" x14ac:dyDescent="0.25">
      <c r="B6249" s="290"/>
      <c r="C6249" s="290"/>
      <c r="D6249" s="290"/>
      <c r="E6249" s="290"/>
    </row>
    <row r="6250" spans="2:5" x14ac:dyDescent="0.25">
      <c r="B6250" s="290"/>
      <c r="C6250" s="290"/>
      <c r="D6250" s="290"/>
      <c r="E6250" s="290"/>
    </row>
    <row r="6251" spans="2:5" x14ac:dyDescent="0.25">
      <c r="B6251" s="290"/>
      <c r="C6251" s="290"/>
      <c r="D6251" s="290"/>
      <c r="E6251" s="290"/>
    </row>
    <row r="6252" spans="2:5" x14ac:dyDescent="0.25">
      <c r="B6252" s="290"/>
      <c r="C6252" s="290"/>
      <c r="D6252" s="290"/>
      <c r="E6252" s="290"/>
    </row>
    <row r="6253" spans="2:5" x14ac:dyDescent="0.25">
      <c r="B6253" s="290"/>
      <c r="C6253" s="290"/>
      <c r="D6253" s="290"/>
      <c r="E6253" s="290"/>
    </row>
    <row r="6254" spans="2:5" x14ac:dyDescent="0.25">
      <c r="B6254" s="290"/>
      <c r="C6254" s="290"/>
      <c r="D6254" s="290"/>
      <c r="E6254" s="290"/>
    </row>
    <row r="6255" spans="2:5" x14ac:dyDescent="0.25">
      <c r="B6255" s="290"/>
      <c r="C6255" s="290"/>
      <c r="D6255" s="290"/>
      <c r="E6255" s="290"/>
    </row>
    <row r="6256" spans="2:5" x14ac:dyDescent="0.25">
      <c r="B6256" s="290"/>
      <c r="C6256" s="290"/>
      <c r="D6256" s="290"/>
      <c r="E6256" s="290"/>
    </row>
    <row r="6257" spans="2:5" x14ac:dyDescent="0.25">
      <c r="B6257" s="290"/>
      <c r="C6257" s="290"/>
      <c r="D6257" s="290"/>
      <c r="E6257" s="290"/>
    </row>
    <row r="6258" spans="2:5" x14ac:dyDescent="0.25">
      <c r="B6258" s="290"/>
      <c r="C6258" s="290"/>
      <c r="D6258" s="290"/>
      <c r="E6258" s="290"/>
    </row>
    <row r="6259" spans="2:5" x14ac:dyDescent="0.25">
      <c r="B6259" s="290"/>
      <c r="C6259" s="290"/>
      <c r="D6259" s="290"/>
      <c r="E6259" s="290"/>
    </row>
    <row r="6260" spans="2:5" x14ac:dyDescent="0.25">
      <c r="B6260" s="290"/>
      <c r="C6260" s="290"/>
      <c r="D6260" s="290"/>
      <c r="E6260" s="290"/>
    </row>
    <row r="6261" spans="2:5" x14ac:dyDescent="0.25">
      <c r="B6261" s="290"/>
      <c r="C6261" s="290"/>
      <c r="D6261" s="290"/>
      <c r="E6261" s="290"/>
    </row>
    <row r="6262" spans="2:5" x14ac:dyDescent="0.25">
      <c r="B6262" s="290"/>
      <c r="C6262" s="290"/>
      <c r="D6262" s="290"/>
      <c r="E6262" s="290"/>
    </row>
    <row r="6263" spans="2:5" x14ac:dyDescent="0.25">
      <c r="B6263" s="290"/>
      <c r="C6263" s="290"/>
      <c r="D6263" s="290"/>
      <c r="E6263" s="290"/>
    </row>
    <row r="6264" spans="2:5" x14ac:dyDescent="0.25">
      <c r="B6264" s="290"/>
      <c r="C6264" s="290"/>
      <c r="D6264" s="290"/>
      <c r="E6264" s="290"/>
    </row>
    <row r="6265" spans="2:5" x14ac:dyDescent="0.25">
      <c r="B6265" s="290"/>
      <c r="C6265" s="290"/>
      <c r="D6265" s="290"/>
      <c r="E6265" s="290"/>
    </row>
    <row r="6266" spans="2:5" x14ac:dyDescent="0.25">
      <c r="B6266" s="290"/>
      <c r="C6266" s="290"/>
      <c r="D6266" s="290"/>
      <c r="E6266" s="290"/>
    </row>
    <row r="6267" spans="2:5" x14ac:dyDescent="0.25">
      <c r="B6267" s="290"/>
      <c r="C6267" s="290"/>
      <c r="D6267" s="290"/>
      <c r="E6267" s="290"/>
    </row>
    <row r="6268" spans="2:5" x14ac:dyDescent="0.25">
      <c r="B6268" s="290"/>
      <c r="C6268" s="290"/>
      <c r="D6268" s="290"/>
      <c r="E6268" s="290"/>
    </row>
    <row r="6269" spans="2:5" x14ac:dyDescent="0.25">
      <c r="B6269" s="290"/>
      <c r="C6269" s="290"/>
      <c r="D6269" s="290"/>
      <c r="E6269" s="290"/>
    </row>
    <row r="6270" spans="2:5" x14ac:dyDescent="0.25">
      <c r="B6270" s="290"/>
      <c r="C6270" s="290"/>
      <c r="D6270" s="290"/>
      <c r="E6270" s="290"/>
    </row>
    <row r="6271" spans="2:5" x14ac:dyDescent="0.25">
      <c r="B6271" s="290"/>
      <c r="C6271" s="290"/>
      <c r="D6271" s="290"/>
      <c r="E6271" s="290"/>
    </row>
    <row r="6272" spans="2:5" x14ac:dyDescent="0.25">
      <c r="B6272" s="290"/>
      <c r="C6272" s="290"/>
      <c r="D6272" s="290"/>
      <c r="E6272" s="290"/>
    </row>
    <row r="6273" spans="2:5" x14ac:dyDescent="0.25">
      <c r="B6273" s="290"/>
      <c r="C6273" s="290"/>
      <c r="D6273" s="290"/>
      <c r="E6273" s="290"/>
    </row>
    <row r="6274" spans="2:5" x14ac:dyDescent="0.25">
      <c r="B6274" s="290"/>
      <c r="C6274" s="290"/>
      <c r="D6274" s="290"/>
      <c r="E6274" s="290"/>
    </row>
    <row r="6275" spans="2:5" x14ac:dyDescent="0.25">
      <c r="B6275" s="290"/>
      <c r="C6275" s="290"/>
      <c r="D6275" s="290"/>
      <c r="E6275" s="290"/>
    </row>
    <row r="6276" spans="2:5" x14ac:dyDescent="0.25">
      <c r="B6276" s="290"/>
      <c r="C6276" s="290"/>
      <c r="D6276" s="290"/>
      <c r="E6276" s="290"/>
    </row>
    <row r="6277" spans="2:5" x14ac:dyDescent="0.25">
      <c r="B6277" s="290"/>
      <c r="C6277" s="290"/>
      <c r="D6277" s="290"/>
      <c r="E6277" s="290"/>
    </row>
    <row r="6278" spans="2:5" x14ac:dyDescent="0.25">
      <c r="B6278" s="290"/>
      <c r="C6278" s="290"/>
      <c r="D6278" s="290"/>
      <c r="E6278" s="290"/>
    </row>
    <row r="6279" spans="2:5" x14ac:dyDescent="0.25">
      <c r="B6279" s="290"/>
      <c r="C6279" s="290"/>
      <c r="D6279" s="290"/>
      <c r="E6279" s="290"/>
    </row>
    <row r="6280" spans="2:5" x14ac:dyDescent="0.25">
      <c r="B6280" s="290"/>
      <c r="C6280" s="290"/>
      <c r="D6280" s="290"/>
      <c r="E6280" s="290"/>
    </row>
    <row r="6281" spans="2:5" x14ac:dyDescent="0.25">
      <c r="B6281" s="290"/>
      <c r="C6281" s="290"/>
      <c r="D6281" s="290"/>
      <c r="E6281" s="290"/>
    </row>
    <row r="6282" spans="2:5" x14ac:dyDescent="0.25">
      <c r="B6282" s="290"/>
      <c r="C6282" s="290"/>
      <c r="D6282" s="290"/>
      <c r="E6282" s="290"/>
    </row>
    <row r="6283" spans="2:5" x14ac:dyDescent="0.25">
      <c r="B6283" s="290"/>
      <c r="C6283" s="290"/>
      <c r="D6283" s="290"/>
      <c r="E6283" s="290"/>
    </row>
    <row r="6284" spans="2:5" x14ac:dyDescent="0.25">
      <c r="B6284" s="290"/>
      <c r="C6284" s="290"/>
      <c r="D6284" s="290"/>
      <c r="E6284" s="290"/>
    </row>
    <row r="6285" spans="2:5" x14ac:dyDescent="0.25">
      <c r="B6285" s="290"/>
      <c r="C6285" s="290"/>
      <c r="D6285" s="290"/>
      <c r="E6285" s="290"/>
    </row>
    <row r="6286" spans="2:5" x14ac:dyDescent="0.25">
      <c r="B6286" s="290"/>
      <c r="C6286" s="290"/>
      <c r="D6286" s="290"/>
      <c r="E6286" s="290"/>
    </row>
    <row r="6287" spans="2:5" x14ac:dyDescent="0.25">
      <c r="B6287" s="290"/>
      <c r="C6287" s="290"/>
      <c r="D6287" s="290"/>
      <c r="E6287" s="290"/>
    </row>
    <row r="6288" spans="2:5" x14ac:dyDescent="0.25">
      <c r="B6288" s="290"/>
      <c r="C6288" s="290"/>
      <c r="D6288" s="290"/>
      <c r="E6288" s="290"/>
    </row>
    <row r="6289" spans="2:5" x14ac:dyDescent="0.25">
      <c r="B6289" s="290"/>
      <c r="C6289" s="290"/>
      <c r="D6289" s="290"/>
      <c r="E6289" s="290"/>
    </row>
    <row r="6290" spans="2:5" x14ac:dyDescent="0.25">
      <c r="B6290" s="290"/>
      <c r="C6290" s="290"/>
      <c r="D6290" s="290"/>
      <c r="E6290" s="290"/>
    </row>
    <row r="6291" spans="2:5" x14ac:dyDescent="0.25">
      <c r="B6291" s="290"/>
      <c r="C6291" s="290"/>
      <c r="D6291" s="290"/>
      <c r="E6291" s="290"/>
    </row>
    <row r="6292" spans="2:5" x14ac:dyDescent="0.25">
      <c r="B6292" s="290"/>
      <c r="C6292" s="290"/>
      <c r="D6292" s="290"/>
      <c r="E6292" s="290"/>
    </row>
    <row r="6293" spans="2:5" x14ac:dyDescent="0.25">
      <c r="B6293" s="290"/>
      <c r="C6293" s="290"/>
      <c r="D6293" s="290"/>
      <c r="E6293" s="290"/>
    </row>
    <row r="6294" spans="2:5" x14ac:dyDescent="0.25">
      <c r="B6294" s="290"/>
      <c r="C6294" s="290"/>
      <c r="D6294" s="290"/>
      <c r="E6294" s="290"/>
    </row>
    <row r="6295" spans="2:5" x14ac:dyDescent="0.25">
      <c r="B6295" s="290"/>
      <c r="C6295" s="290"/>
      <c r="D6295" s="290"/>
      <c r="E6295" s="290"/>
    </row>
    <row r="6296" spans="2:5" x14ac:dyDescent="0.25">
      <c r="B6296" s="290"/>
      <c r="C6296" s="290"/>
      <c r="D6296" s="290"/>
      <c r="E6296" s="290"/>
    </row>
    <row r="6297" spans="2:5" x14ac:dyDescent="0.25">
      <c r="B6297" s="290"/>
      <c r="C6297" s="290"/>
      <c r="D6297" s="290"/>
      <c r="E6297" s="290"/>
    </row>
    <row r="6298" spans="2:5" x14ac:dyDescent="0.25">
      <c r="B6298" s="290"/>
      <c r="C6298" s="290"/>
      <c r="D6298" s="290"/>
      <c r="E6298" s="290"/>
    </row>
    <row r="6299" spans="2:5" x14ac:dyDescent="0.25">
      <c r="B6299" s="290"/>
      <c r="C6299" s="290"/>
      <c r="D6299" s="290"/>
      <c r="E6299" s="290"/>
    </row>
    <row r="6300" spans="2:5" x14ac:dyDescent="0.25">
      <c r="B6300" s="290"/>
      <c r="C6300" s="290"/>
      <c r="D6300" s="290"/>
      <c r="E6300" s="290"/>
    </row>
    <row r="6301" spans="2:5" x14ac:dyDescent="0.25">
      <c r="B6301" s="290"/>
      <c r="C6301" s="290"/>
      <c r="D6301" s="290"/>
      <c r="E6301" s="290"/>
    </row>
    <row r="6302" spans="2:5" x14ac:dyDescent="0.25">
      <c r="B6302" s="290"/>
      <c r="C6302" s="290"/>
      <c r="D6302" s="290"/>
      <c r="E6302" s="290"/>
    </row>
    <row r="6303" spans="2:5" x14ac:dyDescent="0.25">
      <c r="B6303" s="290"/>
      <c r="C6303" s="290"/>
      <c r="D6303" s="290"/>
      <c r="E6303" s="290"/>
    </row>
    <row r="6304" spans="2:5" x14ac:dyDescent="0.25">
      <c r="B6304" s="290"/>
      <c r="C6304" s="290"/>
      <c r="D6304" s="290"/>
      <c r="E6304" s="290"/>
    </row>
    <row r="6305" spans="2:5" x14ac:dyDescent="0.25">
      <c r="B6305" s="290"/>
      <c r="C6305" s="290"/>
      <c r="D6305" s="290"/>
      <c r="E6305" s="290"/>
    </row>
    <row r="6306" spans="2:5" x14ac:dyDescent="0.25">
      <c r="B6306" s="290"/>
      <c r="C6306" s="290"/>
      <c r="D6306" s="290"/>
      <c r="E6306" s="290"/>
    </row>
    <row r="6307" spans="2:5" x14ac:dyDescent="0.25">
      <c r="B6307" s="290"/>
      <c r="C6307" s="290"/>
      <c r="D6307" s="290"/>
      <c r="E6307" s="290"/>
    </row>
    <row r="6308" spans="2:5" x14ac:dyDescent="0.25">
      <c r="B6308" s="290"/>
      <c r="C6308" s="290"/>
      <c r="D6308" s="290"/>
      <c r="E6308" s="290"/>
    </row>
    <row r="6309" spans="2:5" x14ac:dyDescent="0.25">
      <c r="B6309" s="290"/>
      <c r="C6309" s="290"/>
      <c r="D6309" s="290"/>
      <c r="E6309" s="290"/>
    </row>
    <row r="6310" spans="2:5" x14ac:dyDescent="0.25">
      <c r="B6310" s="290"/>
      <c r="C6310" s="290"/>
      <c r="D6310" s="290"/>
      <c r="E6310" s="290"/>
    </row>
    <row r="6311" spans="2:5" x14ac:dyDescent="0.25">
      <c r="B6311" s="290"/>
      <c r="C6311" s="290"/>
      <c r="D6311" s="290"/>
      <c r="E6311" s="290"/>
    </row>
    <row r="6312" spans="2:5" x14ac:dyDescent="0.25">
      <c r="B6312" s="290"/>
      <c r="C6312" s="290"/>
      <c r="D6312" s="290"/>
      <c r="E6312" s="290"/>
    </row>
    <row r="6313" spans="2:5" x14ac:dyDescent="0.25">
      <c r="B6313" s="290"/>
      <c r="C6313" s="290"/>
      <c r="D6313" s="290"/>
      <c r="E6313" s="290"/>
    </row>
    <row r="6314" spans="2:5" x14ac:dyDescent="0.25">
      <c r="B6314" s="290"/>
      <c r="C6314" s="290"/>
      <c r="D6314" s="290"/>
      <c r="E6314" s="290"/>
    </row>
    <row r="6315" spans="2:5" x14ac:dyDescent="0.25">
      <c r="B6315" s="290"/>
      <c r="C6315" s="290"/>
      <c r="D6315" s="290"/>
      <c r="E6315" s="290"/>
    </row>
    <row r="6316" spans="2:5" x14ac:dyDescent="0.25">
      <c r="B6316" s="290"/>
      <c r="C6316" s="290"/>
      <c r="D6316" s="290"/>
      <c r="E6316" s="290"/>
    </row>
    <row r="6317" spans="2:5" x14ac:dyDescent="0.25">
      <c r="B6317" s="290"/>
      <c r="C6317" s="290"/>
      <c r="D6317" s="290"/>
      <c r="E6317" s="290"/>
    </row>
    <row r="6318" spans="2:5" x14ac:dyDescent="0.25">
      <c r="B6318" s="290"/>
      <c r="C6318" s="290"/>
      <c r="D6318" s="290"/>
      <c r="E6318" s="290"/>
    </row>
    <row r="6319" spans="2:5" x14ac:dyDescent="0.25">
      <c r="B6319" s="290"/>
      <c r="C6319" s="290"/>
      <c r="D6319" s="290"/>
      <c r="E6319" s="290"/>
    </row>
    <row r="6320" spans="2:5" x14ac:dyDescent="0.25">
      <c r="B6320" s="290"/>
      <c r="C6320" s="290"/>
      <c r="D6320" s="290"/>
      <c r="E6320" s="290"/>
    </row>
    <row r="6321" spans="2:5" x14ac:dyDescent="0.25">
      <c r="B6321" s="290"/>
      <c r="C6321" s="290"/>
      <c r="D6321" s="290"/>
      <c r="E6321" s="290"/>
    </row>
    <row r="6322" spans="2:5" x14ac:dyDescent="0.25">
      <c r="B6322" s="290"/>
      <c r="C6322" s="290"/>
      <c r="D6322" s="290"/>
      <c r="E6322" s="290"/>
    </row>
    <row r="6323" spans="2:5" x14ac:dyDescent="0.25">
      <c r="B6323" s="290"/>
      <c r="C6323" s="290"/>
      <c r="D6323" s="290"/>
      <c r="E6323" s="290"/>
    </row>
    <row r="6324" spans="2:5" x14ac:dyDescent="0.25">
      <c r="B6324" s="290"/>
      <c r="C6324" s="290"/>
      <c r="D6324" s="290"/>
      <c r="E6324" s="290"/>
    </row>
    <row r="6325" spans="2:5" x14ac:dyDescent="0.25">
      <c r="B6325" s="290"/>
      <c r="C6325" s="290"/>
      <c r="D6325" s="290"/>
      <c r="E6325" s="290"/>
    </row>
    <row r="6326" spans="2:5" x14ac:dyDescent="0.25">
      <c r="B6326" s="290"/>
      <c r="C6326" s="290"/>
      <c r="D6326" s="290"/>
      <c r="E6326" s="290"/>
    </row>
    <row r="6327" spans="2:5" x14ac:dyDescent="0.25">
      <c r="B6327" s="290"/>
      <c r="C6327" s="290"/>
      <c r="D6327" s="290"/>
      <c r="E6327" s="290"/>
    </row>
    <row r="6328" spans="2:5" x14ac:dyDescent="0.25">
      <c r="B6328" s="290"/>
      <c r="C6328" s="290"/>
      <c r="D6328" s="290"/>
      <c r="E6328" s="290"/>
    </row>
    <row r="6329" spans="2:5" x14ac:dyDescent="0.25">
      <c r="B6329" s="290"/>
      <c r="C6329" s="290"/>
      <c r="D6329" s="290"/>
      <c r="E6329" s="290"/>
    </row>
    <row r="6330" spans="2:5" x14ac:dyDescent="0.25">
      <c r="B6330" s="290"/>
      <c r="C6330" s="290"/>
      <c r="D6330" s="290"/>
      <c r="E6330" s="290"/>
    </row>
    <row r="6331" spans="2:5" x14ac:dyDescent="0.25">
      <c r="B6331" s="290"/>
      <c r="C6331" s="290"/>
      <c r="D6331" s="290"/>
      <c r="E6331" s="290"/>
    </row>
    <row r="6332" spans="2:5" x14ac:dyDescent="0.25">
      <c r="B6332" s="290"/>
      <c r="C6332" s="290"/>
      <c r="D6332" s="290"/>
      <c r="E6332" s="290"/>
    </row>
    <row r="6333" spans="2:5" x14ac:dyDescent="0.25">
      <c r="B6333" s="290"/>
      <c r="C6333" s="290"/>
      <c r="D6333" s="290"/>
      <c r="E6333" s="290"/>
    </row>
    <row r="6334" spans="2:5" x14ac:dyDescent="0.25">
      <c r="B6334" s="290"/>
      <c r="C6334" s="290"/>
      <c r="D6334" s="290"/>
      <c r="E6334" s="290"/>
    </row>
    <row r="6335" spans="2:5" x14ac:dyDescent="0.25">
      <c r="B6335" s="290"/>
      <c r="C6335" s="290"/>
      <c r="D6335" s="290"/>
      <c r="E6335" s="290"/>
    </row>
    <row r="6336" spans="2:5" x14ac:dyDescent="0.25">
      <c r="B6336" s="290"/>
      <c r="C6336" s="290"/>
      <c r="D6336" s="290"/>
      <c r="E6336" s="290"/>
    </row>
    <row r="6337" spans="2:5" x14ac:dyDescent="0.25">
      <c r="B6337" s="290"/>
      <c r="C6337" s="290"/>
      <c r="D6337" s="290"/>
      <c r="E6337" s="290"/>
    </row>
    <row r="6338" spans="2:5" x14ac:dyDescent="0.25">
      <c r="B6338" s="290"/>
      <c r="C6338" s="290"/>
      <c r="D6338" s="290"/>
      <c r="E6338" s="290"/>
    </row>
    <row r="6339" spans="2:5" x14ac:dyDescent="0.25">
      <c r="B6339" s="290"/>
      <c r="C6339" s="290"/>
      <c r="D6339" s="290"/>
      <c r="E6339" s="290"/>
    </row>
    <row r="6340" spans="2:5" x14ac:dyDescent="0.25">
      <c r="B6340" s="290"/>
      <c r="C6340" s="290"/>
      <c r="D6340" s="290"/>
      <c r="E6340" s="290"/>
    </row>
    <row r="6341" spans="2:5" x14ac:dyDescent="0.25">
      <c r="B6341" s="290"/>
      <c r="C6341" s="290"/>
      <c r="D6341" s="290"/>
      <c r="E6341" s="290"/>
    </row>
    <row r="6342" spans="2:5" x14ac:dyDescent="0.25">
      <c r="B6342" s="290"/>
      <c r="C6342" s="290"/>
      <c r="D6342" s="290"/>
      <c r="E6342" s="290"/>
    </row>
    <row r="6343" spans="2:5" x14ac:dyDescent="0.25">
      <c r="B6343" s="290"/>
      <c r="C6343" s="290"/>
      <c r="D6343" s="290"/>
      <c r="E6343" s="290"/>
    </row>
    <row r="6344" spans="2:5" x14ac:dyDescent="0.25">
      <c r="B6344" s="290"/>
      <c r="C6344" s="290"/>
      <c r="D6344" s="290"/>
      <c r="E6344" s="290"/>
    </row>
    <row r="6345" spans="2:5" x14ac:dyDescent="0.25">
      <c r="B6345" s="290"/>
      <c r="C6345" s="290"/>
      <c r="D6345" s="290"/>
      <c r="E6345" s="290"/>
    </row>
    <row r="6346" spans="2:5" x14ac:dyDescent="0.25">
      <c r="B6346" s="290"/>
      <c r="C6346" s="290"/>
      <c r="D6346" s="290"/>
      <c r="E6346" s="290"/>
    </row>
    <row r="6347" spans="2:5" x14ac:dyDescent="0.25">
      <c r="B6347" s="290"/>
      <c r="C6347" s="290"/>
      <c r="D6347" s="290"/>
      <c r="E6347" s="290"/>
    </row>
    <row r="6348" spans="2:5" x14ac:dyDescent="0.25">
      <c r="B6348" s="290"/>
      <c r="C6348" s="290"/>
      <c r="D6348" s="290"/>
      <c r="E6348" s="290"/>
    </row>
    <row r="6349" spans="2:5" x14ac:dyDescent="0.25">
      <c r="B6349" s="290"/>
      <c r="C6349" s="290"/>
      <c r="D6349" s="290"/>
      <c r="E6349" s="290"/>
    </row>
    <row r="6350" spans="2:5" x14ac:dyDescent="0.25">
      <c r="B6350" s="290"/>
      <c r="C6350" s="290"/>
      <c r="D6350" s="290"/>
      <c r="E6350" s="290"/>
    </row>
    <row r="6351" spans="2:5" x14ac:dyDescent="0.25">
      <c r="B6351" s="290"/>
      <c r="C6351" s="290"/>
      <c r="D6351" s="290"/>
      <c r="E6351" s="290"/>
    </row>
    <row r="6352" spans="2:5" x14ac:dyDescent="0.25">
      <c r="B6352" s="290"/>
      <c r="C6352" s="290"/>
      <c r="D6352" s="290"/>
      <c r="E6352" s="290"/>
    </row>
    <row r="6353" spans="2:5" x14ac:dyDescent="0.25">
      <c r="B6353" s="290"/>
      <c r="C6353" s="290"/>
      <c r="D6353" s="290"/>
      <c r="E6353" s="290"/>
    </row>
    <row r="6354" spans="2:5" x14ac:dyDescent="0.25">
      <c r="B6354" s="290"/>
      <c r="C6354" s="290"/>
      <c r="D6354" s="290"/>
      <c r="E6354" s="290"/>
    </row>
    <row r="6355" spans="2:5" x14ac:dyDescent="0.25">
      <c r="B6355" s="290"/>
      <c r="C6355" s="290"/>
      <c r="D6355" s="290"/>
      <c r="E6355" s="290"/>
    </row>
    <row r="6356" spans="2:5" x14ac:dyDescent="0.25">
      <c r="B6356" s="290"/>
      <c r="C6356" s="290"/>
      <c r="D6356" s="290"/>
      <c r="E6356" s="290"/>
    </row>
    <row r="6357" spans="2:5" x14ac:dyDescent="0.25">
      <c r="B6357" s="290"/>
      <c r="C6357" s="290"/>
      <c r="D6357" s="290"/>
      <c r="E6357" s="290"/>
    </row>
    <row r="6358" spans="2:5" x14ac:dyDescent="0.25">
      <c r="B6358" s="290"/>
      <c r="C6358" s="290"/>
      <c r="D6358" s="290"/>
      <c r="E6358" s="290"/>
    </row>
    <row r="6359" spans="2:5" x14ac:dyDescent="0.25">
      <c r="B6359" s="290"/>
      <c r="C6359" s="290"/>
      <c r="D6359" s="290"/>
      <c r="E6359" s="290"/>
    </row>
    <row r="6360" spans="2:5" x14ac:dyDescent="0.25">
      <c r="B6360" s="290"/>
      <c r="C6360" s="290"/>
      <c r="D6360" s="290"/>
      <c r="E6360" s="290"/>
    </row>
    <row r="6361" spans="2:5" x14ac:dyDescent="0.25">
      <c r="B6361" s="290"/>
      <c r="C6361" s="290"/>
      <c r="D6361" s="290"/>
      <c r="E6361" s="290"/>
    </row>
    <row r="6362" spans="2:5" x14ac:dyDescent="0.25">
      <c r="B6362" s="290"/>
      <c r="C6362" s="290"/>
      <c r="D6362" s="290"/>
      <c r="E6362" s="290"/>
    </row>
    <row r="6363" spans="2:5" x14ac:dyDescent="0.25">
      <c r="B6363" s="290"/>
      <c r="C6363" s="290"/>
      <c r="D6363" s="290"/>
      <c r="E6363" s="290"/>
    </row>
    <row r="6364" spans="2:5" x14ac:dyDescent="0.25">
      <c r="B6364" s="290"/>
      <c r="C6364" s="290"/>
      <c r="D6364" s="290"/>
      <c r="E6364" s="290"/>
    </row>
    <row r="6365" spans="2:5" x14ac:dyDescent="0.25">
      <c r="B6365" s="290"/>
      <c r="C6365" s="290"/>
      <c r="D6365" s="290"/>
      <c r="E6365" s="290"/>
    </row>
    <row r="6366" spans="2:5" x14ac:dyDescent="0.25">
      <c r="B6366" s="290"/>
      <c r="C6366" s="290"/>
      <c r="D6366" s="290"/>
      <c r="E6366" s="290"/>
    </row>
    <row r="6367" spans="2:5" x14ac:dyDescent="0.25">
      <c r="B6367" s="290"/>
      <c r="C6367" s="290"/>
      <c r="D6367" s="290"/>
      <c r="E6367" s="290"/>
    </row>
    <row r="6368" spans="2:5" x14ac:dyDescent="0.25">
      <c r="B6368" s="290"/>
      <c r="C6368" s="290"/>
      <c r="D6368" s="290"/>
      <c r="E6368" s="290"/>
    </row>
    <row r="6369" spans="2:5" x14ac:dyDescent="0.25">
      <c r="B6369" s="290"/>
      <c r="C6369" s="290"/>
      <c r="D6369" s="290"/>
      <c r="E6369" s="290"/>
    </row>
    <row r="6370" spans="2:5" x14ac:dyDescent="0.25">
      <c r="B6370" s="290"/>
      <c r="C6370" s="290"/>
      <c r="D6370" s="290"/>
      <c r="E6370" s="290"/>
    </row>
    <row r="6371" spans="2:5" x14ac:dyDescent="0.25">
      <c r="B6371" s="290"/>
      <c r="C6371" s="290"/>
      <c r="D6371" s="290"/>
      <c r="E6371" s="290"/>
    </row>
    <row r="6372" spans="2:5" x14ac:dyDescent="0.25">
      <c r="B6372" s="290"/>
      <c r="C6372" s="290"/>
      <c r="D6372" s="290"/>
      <c r="E6372" s="290"/>
    </row>
    <row r="6373" spans="2:5" x14ac:dyDescent="0.25">
      <c r="B6373" s="290"/>
      <c r="C6373" s="290"/>
      <c r="D6373" s="290"/>
      <c r="E6373" s="290"/>
    </row>
    <row r="6374" spans="2:5" x14ac:dyDescent="0.25">
      <c r="B6374" s="290"/>
      <c r="C6374" s="290"/>
      <c r="D6374" s="290"/>
      <c r="E6374" s="290"/>
    </row>
    <row r="6375" spans="2:5" x14ac:dyDescent="0.25">
      <c r="B6375" s="290"/>
      <c r="C6375" s="290"/>
      <c r="D6375" s="290"/>
      <c r="E6375" s="290"/>
    </row>
    <row r="6376" spans="2:5" x14ac:dyDescent="0.25">
      <c r="B6376" s="290"/>
      <c r="C6376" s="290"/>
      <c r="D6376" s="290"/>
      <c r="E6376" s="290"/>
    </row>
    <row r="6377" spans="2:5" x14ac:dyDescent="0.25">
      <c r="B6377" s="290"/>
      <c r="C6377" s="290"/>
      <c r="D6377" s="290"/>
      <c r="E6377" s="290"/>
    </row>
    <row r="6378" spans="2:5" x14ac:dyDescent="0.25">
      <c r="B6378" s="290"/>
      <c r="C6378" s="290"/>
      <c r="D6378" s="290"/>
      <c r="E6378" s="290"/>
    </row>
    <row r="6379" spans="2:5" x14ac:dyDescent="0.25">
      <c r="B6379" s="290"/>
      <c r="C6379" s="290"/>
      <c r="D6379" s="290"/>
      <c r="E6379" s="290"/>
    </row>
    <row r="6380" spans="2:5" x14ac:dyDescent="0.25">
      <c r="B6380" s="290"/>
      <c r="C6380" s="290"/>
      <c r="D6380" s="290"/>
      <c r="E6380" s="290"/>
    </row>
    <row r="6381" spans="2:5" x14ac:dyDescent="0.25">
      <c r="B6381" s="290"/>
      <c r="C6381" s="290"/>
      <c r="D6381" s="290"/>
      <c r="E6381" s="290"/>
    </row>
    <row r="6382" spans="2:5" x14ac:dyDescent="0.25">
      <c r="B6382" s="290"/>
      <c r="C6382" s="290"/>
      <c r="D6382" s="290"/>
      <c r="E6382" s="290"/>
    </row>
    <row r="6383" spans="2:5" x14ac:dyDescent="0.25">
      <c r="B6383" s="290"/>
      <c r="C6383" s="290"/>
      <c r="D6383" s="290"/>
      <c r="E6383" s="290"/>
    </row>
    <row r="6384" spans="2:5" x14ac:dyDescent="0.25">
      <c r="B6384" s="290"/>
      <c r="C6384" s="290"/>
      <c r="D6384" s="290"/>
      <c r="E6384" s="290"/>
    </row>
    <row r="6385" spans="2:5" x14ac:dyDescent="0.25">
      <c r="B6385" s="290"/>
      <c r="C6385" s="290"/>
      <c r="D6385" s="290"/>
      <c r="E6385" s="290"/>
    </row>
    <row r="6386" spans="2:5" x14ac:dyDescent="0.25">
      <c r="B6386" s="290"/>
      <c r="C6386" s="290"/>
      <c r="D6386" s="290"/>
      <c r="E6386" s="290"/>
    </row>
    <row r="6387" spans="2:5" x14ac:dyDescent="0.25">
      <c r="B6387" s="290"/>
      <c r="C6387" s="290"/>
      <c r="D6387" s="290"/>
      <c r="E6387" s="290"/>
    </row>
    <row r="6388" spans="2:5" x14ac:dyDescent="0.25">
      <c r="B6388" s="290"/>
      <c r="C6388" s="290"/>
      <c r="D6388" s="290"/>
      <c r="E6388" s="290"/>
    </row>
    <row r="6389" spans="2:5" x14ac:dyDescent="0.25">
      <c r="B6389" s="290"/>
      <c r="C6389" s="290"/>
      <c r="D6389" s="290"/>
      <c r="E6389" s="290"/>
    </row>
    <row r="6390" spans="2:5" x14ac:dyDescent="0.25">
      <c r="B6390" s="290"/>
      <c r="C6390" s="290"/>
      <c r="D6390" s="290"/>
      <c r="E6390" s="290"/>
    </row>
    <row r="6391" spans="2:5" x14ac:dyDescent="0.25">
      <c r="B6391" s="290"/>
      <c r="C6391" s="290"/>
      <c r="D6391" s="290"/>
      <c r="E6391" s="290"/>
    </row>
    <row r="6392" spans="2:5" x14ac:dyDescent="0.25">
      <c r="B6392" s="290"/>
      <c r="C6392" s="290"/>
      <c r="D6392" s="290"/>
      <c r="E6392" s="290"/>
    </row>
    <row r="6393" spans="2:5" x14ac:dyDescent="0.25">
      <c r="B6393" s="290"/>
      <c r="C6393" s="290"/>
      <c r="D6393" s="290"/>
      <c r="E6393" s="290"/>
    </row>
    <row r="6394" spans="2:5" x14ac:dyDescent="0.25">
      <c r="B6394" s="290"/>
      <c r="C6394" s="290"/>
      <c r="D6394" s="290"/>
      <c r="E6394" s="290"/>
    </row>
    <row r="6395" spans="2:5" x14ac:dyDescent="0.25">
      <c r="B6395" s="290"/>
      <c r="C6395" s="290"/>
      <c r="D6395" s="290"/>
      <c r="E6395" s="290"/>
    </row>
    <row r="6396" spans="2:5" x14ac:dyDescent="0.25">
      <c r="B6396" s="290"/>
      <c r="C6396" s="290"/>
      <c r="D6396" s="290"/>
      <c r="E6396" s="290"/>
    </row>
    <row r="6397" spans="2:5" x14ac:dyDescent="0.25">
      <c r="B6397" s="290"/>
      <c r="C6397" s="290"/>
      <c r="D6397" s="290"/>
      <c r="E6397" s="290"/>
    </row>
    <row r="6398" spans="2:5" x14ac:dyDescent="0.25">
      <c r="B6398" s="290"/>
      <c r="C6398" s="290"/>
      <c r="D6398" s="290"/>
      <c r="E6398" s="290"/>
    </row>
    <row r="6399" spans="2:5" x14ac:dyDescent="0.25">
      <c r="B6399" s="290"/>
      <c r="C6399" s="290"/>
      <c r="D6399" s="290"/>
      <c r="E6399" s="290"/>
    </row>
    <row r="6400" spans="2:5" x14ac:dyDescent="0.25">
      <c r="B6400" s="290"/>
      <c r="C6400" s="290"/>
      <c r="D6400" s="290"/>
      <c r="E6400" s="290"/>
    </row>
    <row r="6401" spans="2:5" x14ac:dyDescent="0.25">
      <c r="B6401" s="290"/>
      <c r="C6401" s="290"/>
      <c r="D6401" s="290"/>
      <c r="E6401" s="290"/>
    </row>
    <row r="6402" spans="2:5" x14ac:dyDescent="0.25">
      <c r="B6402" s="290"/>
      <c r="C6402" s="290"/>
      <c r="D6402" s="290"/>
      <c r="E6402" s="290"/>
    </row>
    <row r="6403" spans="2:5" x14ac:dyDescent="0.25">
      <c r="B6403" s="290"/>
      <c r="C6403" s="290"/>
      <c r="D6403" s="290"/>
      <c r="E6403" s="290"/>
    </row>
    <row r="6404" spans="2:5" x14ac:dyDescent="0.25">
      <c r="B6404" s="290"/>
      <c r="C6404" s="290"/>
      <c r="D6404" s="290"/>
      <c r="E6404" s="290"/>
    </row>
    <row r="6405" spans="2:5" x14ac:dyDescent="0.25">
      <c r="B6405" s="290"/>
      <c r="C6405" s="290"/>
      <c r="D6405" s="290"/>
      <c r="E6405" s="290"/>
    </row>
    <row r="6406" spans="2:5" x14ac:dyDescent="0.25">
      <c r="B6406" s="290"/>
      <c r="C6406" s="290"/>
      <c r="D6406" s="290"/>
      <c r="E6406" s="290"/>
    </row>
    <row r="6407" spans="2:5" x14ac:dyDescent="0.25">
      <c r="B6407" s="290"/>
      <c r="C6407" s="290"/>
      <c r="D6407" s="290"/>
      <c r="E6407" s="290"/>
    </row>
    <row r="6408" spans="2:5" x14ac:dyDescent="0.25">
      <c r="B6408" s="290"/>
      <c r="C6408" s="290"/>
      <c r="D6408" s="290"/>
      <c r="E6408" s="290"/>
    </row>
    <row r="6409" spans="2:5" x14ac:dyDescent="0.25">
      <c r="B6409" s="290"/>
      <c r="C6409" s="290"/>
      <c r="D6409" s="290"/>
      <c r="E6409" s="290"/>
    </row>
    <row r="6410" spans="2:5" x14ac:dyDescent="0.25">
      <c r="B6410" s="290"/>
      <c r="C6410" s="290"/>
      <c r="D6410" s="290"/>
      <c r="E6410" s="290"/>
    </row>
    <row r="6411" spans="2:5" x14ac:dyDescent="0.25">
      <c r="B6411" s="290"/>
      <c r="C6411" s="290"/>
      <c r="D6411" s="290"/>
      <c r="E6411" s="290"/>
    </row>
    <row r="6412" spans="2:5" x14ac:dyDescent="0.25">
      <c r="B6412" s="290"/>
      <c r="C6412" s="290"/>
      <c r="D6412" s="290"/>
      <c r="E6412" s="290"/>
    </row>
    <row r="6413" spans="2:5" x14ac:dyDescent="0.25">
      <c r="B6413" s="290"/>
      <c r="C6413" s="290"/>
      <c r="D6413" s="290"/>
      <c r="E6413" s="290"/>
    </row>
    <row r="6414" spans="2:5" x14ac:dyDescent="0.25">
      <c r="B6414" s="290"/>
      <c r="C6414" s="290"/>
      <c r="D6414" s="290"/>
      <c r="E6414" s="290"/>
    </row>
    <row r="6415" spans="2:5" x14ac:dyDescent="0.25">
      <c r="B6415" s="290"/>
      <c r="C6415" s="290"/>
      <c r="D6415" s="290"/>
      <c r="E6415" s="290"/>
    </row>
    <row r="6416" spans="2:5" x14ac:dyDescent="0.25">
      <c r="B6416" s="290"/>
      <c r="C6416" s="290"/>
      <c r="D6416" s="290"/>
      <c r="E6416" s="290"/>
    </row>
    <row r="6417" spans="2:5" x14ac:dyDescent="0.25">
      <c r="B6417" s="290"/>
      <c r="C6417" s="290"/>
      <c r="D6417" s="290"/>
      <c r="E6417" s="290"/>
    </row>
    <row r="6418" spans="2:5" x14ac:dyDescent="0.25">
      <c r="B6418" s="290"/>
      <c r="C6418" s="290"/>
      <c r="D6418" s="290"/>
      <c r="E6418" s="290"/>
    </row>
    <row r="6419" spans="2:5" x14ac:dyDescent="0.25">
      <c r="B6419" s="290"/>
      <c r="C6419" s="290"/>
      <c r="D6419" s="290"/>
      <c r="E6419" s="290"/>
    </row>
    <row r="6420" spans="2:5" x14ac:dyDescent="0.25">
      <c r="B6420" s="290"/>
      <c r="C6420" s="290"/>
      <c r="D6420" s="290"/>
      <c r="E6420" s="290"/>
    </row>
  </sheetData>
  <autoFilter ref="F1:F6420" xr:uid="{00000000-0009-0000-0000-000007000000}">
    <filterColumn colId="0">
      <filters blank="1">
        <filter val="-"/>
        <filter val="+"/>
        <filter val="মন্তব্য"/>
      </filters>
    </filterColumn>
  </autoFilter>
  <mergeCells count="1">
    <mergeCell ref="A1:B1"/>
  </mergeCells>
  <conditionalFormatting sqref="F1:F1048576">
    <cfRule type="cellIs" dxfId="1" priority="1" operator="equal">
      <formula>"মূল্য হ্রাস"</formula>
    </cfRule>
    <cfRule type="cellIs" dxfId="0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23"/>
  <sheetViews>
    <sheetView showGridLines="0" zoomScaleNormal="100" workbookViewId="0">
      <selection activeCell="E27" sqref="E27"/>
    </sheetView>
  </sheetViews>
  <sheetFormatPr defaultColWidth="9.140625" defaultRowHeight="19.5" x14ac:dyDescent="0.3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 x14ac:dyDescent="0.35">
      <c r="A1" s="370" t="s">
        <v>259</v>
      </c>
      <c r="B1" s="370"/>
      <c r="C1" s="370"/>
      <c r="H1" s="198">
        <f>purchase!D3</f>
        <v>45712</v>
      </c>
    </row>
    <row r="2" spans="1:8" ht="27.75" customHeight="1" x14ac:dyDescent="0.35">
      <c r="A2" s="371" t="s">
        <v>408</v>
      </c>
      <c r="B2" s="372"/>
      <c r="C2" s="373"/>
      <c r="H2" s="199"/>
    </row>
    <row r="3" spans="1:8" x14ac:dyDescent="0.35">
      <c r="A3" s="200" t="s">
        <v>260</v>
      </c>
      <c r="B3" s="200" t="s">
        <v>235</v>
      </c>
      <c r="C3" s="200" t="s">
        <v>261</v>
      </c>
      <c r="D3" s="201">
        <v>0</v>
      </c>
      <c r="E3" s="202" t="s">
        <v>262</v>
      </c>
    </row>
    <row r="4" spans="1:8" x14ac:dyDescent="0.35">
      <c r="A4" s="225">
        <f>SUBTOTAL(103,B$4:B4)</f>
        <v>1</v>
      </c>
      <c r="B4" s="197" t="s">
        <v>242</v>
      </c>
      <c r="C4" s="241">
        <v>1644</v>
      </c>
      <c r="D4" s="201">
        <f>C4</f>
        <v>1644</v>
      </c>
      <c r="E4" s="204">
        <f>SUM($D$3:D4)</f>
        <v>1644</v>
      </c>
      <c r="F4" s="205">
        <f>A4</f>
        <v>1</v>
      </c>
    </row>
    <row r="5" spans="1:8" x14ac:dyDescent="0.35">
      <c r="A5" s="225">
        <f>SUBTOTAL(103,B$4:B5)</f>
        <v>2</v>
      </c>
      <c r="B5" s="197" t="s">
        <v>403</v>
      </c>
      <c r="C5" s="241">
        <v>4100</v>
      </c>
      <c r="D5" s="201">
        <f t="shared" ref="D5:D21" si="0">C5</f>
        <v>4100</v>
      </c>
      <c r="E5" s="204">
        <f>SUM($D$3:D5)</f>
        <v>5744</v>
      </c>
      <c r="F5" s="205">
        <f t="shared" ref="F5:F21" si="1">A5</f>
        <v>2</v>
      </c>
    </row>
    <row r="6" spans="1:8" x14ac:dyDescent="0.35">
      <c r="A6" s="225">
        <f>SUBTOTAL(103,B$4:B6)</f>
        <v>3</v>
      </c>
      <c r="B6" s="197" t="s">
        <v>404</v>
      </c>
      <c r="C6" s="241">
        <v>1856</v>
      </c>
      <c r="D6" s="201">
        <f t="shared" si="0"/>
        <v>1856</v>
      </c>
      <c r="E6" s="204">
        <f>SUM($D$3:D6)</f>
        <v>7600</v>
      </c>
      <c r="F6" s="205">
        <f t="shared" si="1"/>
        <v>3</v>
      </c>
    </row>
    <row r="7" spans="1:8" x14ac:dyDescent="0.35">
      <c r="A7" s="225">
        <f>SUBTOTAL(103,B$4:B7)</f>
        <v>4</v>
      </c>
      <c r="B7" s="197" t="s">
        <v>241</v>
      </c>
      <c r="C7" s="241">
        <v>5540</v>
      </c>
      <c r="D7" s="201">
        <f t="shared" si="0"/>
        <v>5540</v>
      </c>
      <c r="E7" s="204">
        <f>SUM($D$3:D7)</f>
        <v>13140</v>
      </c>
      <c r="F7" s="205">
        <f t="shared" si="1"/>
        <v>4</v>
      </c>
    </row>
    <row r="8" spans="1:8" x14ac:dyDescent="0.35">
      <c r="A8" s="225">
        <f>SUBTOTAL(103,B$4:B8)</f>
        <v>5</v>
      </c>
      <c r="B8" s="197" t="s">
        <v>70</v>
      </c>
      <c r="C8" s="241">
        <v>450</v>
      </c>
      <c r="D8" s="201">
        <f t="shared" si="0"/>
        <v>450</v>
      </c>
      <c r="E8" s="204">
        <f>SUM($D$3:D8)</f>
        <v>13590</v>
      </c>
      <c r="F8" s="205">
        <f t="shared" si="1"/>
        <v>5</v>
      </c>
    </row>
    <row r="9" spans="1:8" x14ac:dyDescent="0.35">
      <c r="A9" s="225">
        <f>SUBTOTAL(103,B$4:B9)</f>
        <v>6</v>
      </c>
      <c r="B9" s="197" t="s">
        <v>405</v>
      </c>
      <c r="C9" s="241">
        <v>100</v>
      </c>
      <c r="D9" s="201">
        <f t="shared" si="0"/>
        <v>100</v>
      </c>
      <c r="E9" s="204">
        <f>SUM($D$3:D9)</f>
        <v>13690</v>
      </c>
      <c r="F9" s="205">
        <f t="shared" si="1"/>
        <v>6</v>
      </c>
    </row>
    <row r="10" spans="1:8" x14ac:dyDescent="0.35">
      <c r="A10" s="225">
        <f>SUBTOTAL(103,B$4:B10)</f>
        <v>7</v>
      </c>
      <c r="B10" s="197" t="s">
        <v>406</v>
      </c>
      <c r="C10" s="241">
        <v>729</v>
      </c>
      <c r="D10" s="201">
        <f t="shared" si="0"/>
        <v>729</v>
      </c>
      <c r="E10" s="204">
        <f>SUM($D$3:D10)</f>
        <v>14419</v>
      </c>
      <c r="F10" s="205">
        <f t="shared" si="1"/>
        <v>7</v>
      </c>
    </row>
    <row r="11" spans="1:8" x14ac:dyDescent="0.35">
      <c r="A11" s="225">
        <f>SUBTOTAL(103,B$4:B11)</f>
        <v>8</v>
      </c>
      <c r="B11" s="197" t="s">
        <v>407</v>
      </c>
      <c r="C11" s="241">
        <v>1400</v>
      </c>
      <c r="D11" s="201">
        <f t="shared" si="0"/>
        <v>1400</v>
      </c>
      <c r="E11" s="204">
        <f>SUM($D$3:D11)</f>
        <v>15819</v>
      </c>
      <c r="F11" s="205">
        <f t="shared" si="1"/>
        <v>8</v>
      </c>
    </row>
    <row r="12" spans="1:8" hidden="1" x14ac:dyDescent="0.35">
      <c r="A12" s="225">
        <f>SUBTOTAL(103,B$4:B12)</f>
        <v>8</v>
      </c>
      <c r="B12" s="197"/>
      <c r="C12" s="241"/>
      <c r="D12" s="201">
        <f t="shared" si="0"/>
        <v>0</v>
      </c>
      <c r="E12" s="204">
        <f>SUM($D$3:D12)</f>
        <v>15819</v>
      </c>
      <c r="F12" s="205">
        <f t="shared" si="1"/>
        <v>8</v>
      </c>
    </row>
    <row r="13" spans="1:8" hidden="1" x14ac:dyDescent="0.35">
      <c r="A13" s="225">
        <f>SUBTOTAL(103,B$4:B13)</f>
        <v>8</v>
      </c>
      <c r="B13" s="197"/>
      <c r="C13" s="241"/>
      <c r="D13" s="201">
        <f t="shared" si="0"/>
        <v>0</v>
      </c>
      <c r="E13" s="204">
        <f>SUM($D$3:D13)</f>
        <v>15819</v>
      </c>
      <c r="F13" s="205">
        <f t="shared" si="1"/>
        <v>8</v>
      </c>
    </row>
    <row r="14" spans="1:8" hidden="1" x14ac:dyDescent="0.35">
      <c r="A14" s="225">
        <f>SUBTOTAL(103,B$4:B14)</f>
        <v>8</v>
      </c>
      <c r="B14" s="197"/>
      <c r="C14" s="241"/>
      <c r="D14" s="201">
        <f t="shared" si="0"/>
        <v>0</v>
      </c>
      <c r="E14" s="204">
        <f>SUM($D$3:D14)</f>
        <v>15819</v>
      </c>
      <c r="F14" s="205">
        <f t="shared" si="1"/>
        <v>8</v>
      </c>
    </row>
    <row r="15" spans="1:8" hidden="1" x14ac:dyDescent="0.35">
      <c r="A15" s="225">
        <f>SUBTOTAL(103,B$4:B15)</f>
        <v>8</v>
      </c>
      <c r="B15" s="197"/>
      <c r="C15" s="241"/>
      <c r="D15" s="201">
        <f t="shared" si="0"/>
        <v>0</v>
      </c>
      <c r="E15" s="204">
        <f>SUM($D$3:D15)</f>
        <v>15819</v>
      </c>
      <c r="F15" s="205">
        <f t="shared" si="1"/>
        <v>8</v>
      </c>
    </row>
    <row r="16" spans="1:8" hidden="1" x14ac:dyDescent="0.35">
      <c r="A16" s="225">
        <f>SUBTOTAL(103,B$4:B16)</f>
        <v>8</v>
      </c>
      <c r="B16" s="197"/>
      <c r="C16" s="241"/>
      <c r="D16" s="201">
        <f t="shared" si="0"/>
        <v>0</v>
      </c>
      <c r="E16" s="204">
        <f>SUM($D$3:D16)</f>
        <v>15819</v>
      </c>
      <c r="F16" s="205">
        <f t="shared" si="1"/>
        <v>8</v>
      </c>
    </row>
    <row r="17" spans="1:6" hidden="1" x14ac:dyDescent="0.35">
      <c r="A17" s="225">
        <f>SUBTOTAL(103,B$4:B17)</f>
        <v>8</v>
      </c>
      <c r="B17" s="242"/>
      <c r="C17" s="241"/>
      <c r="D17" s="201">
        <f t="shared" si="0"/>
        <v>0</v>
      </c>
      <c r="E17" s="204">
        <f>SUM($D$3:D17)</f>
        <v>15819</v>
      </c>
      <c r="F17" s="205">
        <f t="shared" si="1"/>
        <v>8</v>
      </c>
    </row>
    <row r="18" spans="1:6" hidden="1" x14ac:dyDescent="0.35">
      <c r="A18" s="225">
        <f>SUBTOTAL(103,B$4:B18)</f>
        <v>8</v>
      </c>
      <c r="B18" s="197"/>
      <c r="C18" s="241"/>
      <c r="D18" s="201">
        <f t="shared" si="0"/>
        <v>0</v>
      </c>
      <c r="E18" s="204">
        <f>SUM($D$3:D18)</f>
        <v>15819</v>
      </c>
      <c r="F18" s="205">
        <f t="shared" si="1"/>
        <v>8</v>
      </c>
    </row>
    <row r="19" spans="1:6" hidden="1" x14ac:dyDescent="0.35">
      <c r="A19" s="225">
        <f>SUBTOTAL(103,B$4:B19)</f>
        <v>8</v>
      </c>
      <c r="B19" s="197"/>
      <c r="C19" s="241"/>
      <c r="D19" s="201">
        <f t="shared" si="0"/>
        <v>0</v>
      </c>
      <c r="E19" s="204">
        <f>SUM($D$3:D19)</f>
        <v>15819</v>
      </c>
      <c r="F19" s="205">
        <f t="shared" si="1"/>
        <v>8</v>
      </c>
    </row>
    <row r="20" spans="1:6" hidden="1" x14ac:dyDescent="0.35">
      <c r="A20" s="225">
        <f>SUBTOTAL(103,B$4:B20)</f>
        <v>8</v>
      </c>
      <c r="B20" s="197"/>
      <c r="C20" s="241"/>
      <c r="D20" s="201">
        <f t="shared" si="0"/>
        <v>0</v>
      </c>
      <c r="E20" s="204">
        <f>SUM($D$3:D20)</f>
        <v>15819</v>
      </c>
      <c r="F20" s="205">
        <f t="shared" si="1"/>
        <v>8</v>
      </c>
    </row>
    <row r="21" spans="1:6" hidden="1" x14ac:dyDescent="0.35">
      <c r="A21" s="225">
        <f>SUBTOTAL(103,B$4:B21)</f>
        <v>8</v>
      </c>
      <c r="B21" s="197"/>
      <c r="C21" s="241"/>
      <c r="D21" s="201">
        <f t="shared" si="0"/>
        <v>0</v>
      </c>
      <c r="E21" s="204">
        <f>SUM($D$3:D21)</f>
        <v>15819</v>
      </c>
      <c r="F21" s="205">
        <f t="shared" si="1"/>
        <v>8</v>
      </c>
    </row>
    <row r="22" spans="1:6" x14ac:dyDescent="0.35">
      <c r="A22" s="206"/>
      <c r="B22" s="207" t="s">
        <v>257</v>
      </c>
      <c r="C22" s="208">
        <f>SUM(C4:C21)</f>
        <v>15819</v>
      </c>
      <c r="D22" s="209"/>
      <c r="E22" s="210"/>
    </row>
    <row r="23" spans="1:6" x14ac:dyDescent="0.35">
      <c r="A23" s="374" t="s">
        <v>437</v>
      </c>
      <c r="B23" s="375"/>
      <c r="C23" s="376"/>
      <c r="D23" s="209"/>
      <c r="E23" s="210"/>
    </row>
  </sheetData>
  <mergeCells count="3">
    <mergeCell ref="A1:C1"/>
    <mergeCell ref="A2:C2"/>
    <mergeCell ref="A23:C23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Home</vt:lpstr>
      <vt:lpstr>list</vt:lpstr>
      <vt:lpstr>report</vt:lpstr>
      <vt:lpstr>purchase-list</vt:lpstr>
      <vt:lpstr>purchase</vt:lpstr>
      <vt:lpstr>store</vt:lpstr>
      <vt:lpstr>misc</vt:lpstr>
      <vt:lpstr>rc</vt:lpstr>
      <vt:lpstr>1</vt:lpstr>
      <vt:lpstr>2</vt:lpstr>
      <vt:lpstr>3</vt:lpstr>
      <vt:lpstr>4</vt:lpstr>
      <vt:lpstr>5</vt:lpstr>
      <vt:lpstr>6</vt:lpstr>
      <vt:lpstr>7</vt:lpstr>
      <vt:lpstr>8</vt:lpstr>
      <vt:lpstr>Topsheet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2025-03-10T05:02:40Z</cp:lastPrinted>
  <dcterms:created xsi:type="dcterms:W3CDTF">2024-07-22T13:09:54Z</dcterms:created>
  <dcterms:modified xsi:type="dcterms:W3CDTF">2025-03-10T05:03:35Z</dcterms:modified>
</cp:coreProperties>
</file>