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\"/>
    </mc:Choice>
  </mc:AlternateContent>
  <xr:revisionPtr revIDLastSave="0" documentId="13_ncr:1_{6C2349C5-E6F8-4003-825A-75B93D65BF64}" xr6:coauthVersionLast="43" xr6:coauthVersionMax="43" xr10:uidLastSave="{00000000-0000-0000-0000-000000000000}"/>
  <bookViews>
    <workbookView xWindow="-120" yWindow="-120" windowWidth="20730" windowHeight="11310" tabRatio="917" activeTab="2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8" sheetId="32" r:id="rId15"/>
    <sheet name="7" sheetId="31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13" i="33"/>
  <c r="F12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F50" i="26"/>
  <c r="F5" i="33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22" i="40" l="1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4" i="49" l="1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AL256" i="2"/>
  <c r="AM2" i="2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7" i="33" l="1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168" i="15" l="1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<sst xmlns="http://schemas.openxmlformats.org/spreadsheetml/2006/main" count="2529" uniqueCount="498">
  <si>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</si>
  <si>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</si>
  <si>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</si>
  <si>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</si>
  <si>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</si>
  <si>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</si>
  <si>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</si>
  <si>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</si>
  <si>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</si>
  <si>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</si>
  <si>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</si>
  <si>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</si>
  <si>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</si>
  <si>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</si>
  <si>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</si>
  <si>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</si>
  <si>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</si>
  <si>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</si>
  <si>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</si>
  <si>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</si>
  <si>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</si>
  <si>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</si>
  <si>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</si>
  <si>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</si>
  <si>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</si>
  <si>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</si>
  <si>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</si>
  <si>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</si>
  <si>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</si>
  <si>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</si>
  <si>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</si>
  <si>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</si>
  <si>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</si>
  <si>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</si>
  <si>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</si>
  <si>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</si>
  <si>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</si>
  <si>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</si>
  <si>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</si>
  <si>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</si>
  <si>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</si>
  <si>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</si>
  <si>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</si>
  <si>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</si>
  <si>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</si>
  <si>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</si>
  <si>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</si>
  <si>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</si>
  <si>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</si>
  <si>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</si>
  <si>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</si>
  <si>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</si>
  <si>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</si>
  <si>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</si>
  <si>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</si>
  <si>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</si>
  <si>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</si>
  <si>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</si>
  <si>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</si>
  <si>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</si>
  <si>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</si>
  <si>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</si>
  <si>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</si>
  <si>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</si>
  <si>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</si>
  <si>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</si>
  <si>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</si>
  <si>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</si>
  <si>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</si>
  <si>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</si>
  <si>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</si>
  <si>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</si>
  <si>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</si>
  <si>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</si>
  <si>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</si>
  <si>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</si>
  <si>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</si>
  <si>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</si>
  <si>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</si>
  <si>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</si>
  <si>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</si>
  <si>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</si>
  <si>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</si>
  <si>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</si>
  <si>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</si>
  <si>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</si>
  <si>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</si>
  <si>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</si>
  <si>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</si>
  <si>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</si>
  <si>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</si>
  <si>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</si>
  <si>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</si>
  <si>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</si>
  <si>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</si>
  <si>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</si>
  <si>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</si>
  <si>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</si>
  <si>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</si>
  <si>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</si>
  <si>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</si>
  <si>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</si>
  <si>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</si>
  <si>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</si>
  <si>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</si>
  <si>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</si>
  <si>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</si>
  <si>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</si>
  <si>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</si>
  <si>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</si>
  <si>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</si>
  <si>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</si>
  <si>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</si>
  <si>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</si>
  <si>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</si>
  <si>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</si>
  <si>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</si>
  <si>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</si>
  <si>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</si>
  <si>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</si>
  <si>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</si>
  <si>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</si>
  <si>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</si>
  <si>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</si>
  <si>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</si>
  <si>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</si>
  <si>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</si>
  <si>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</si>
  <si>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</si>
  <si>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</si>
  <si>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</si>
  <si>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</si>
  <si>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</si>
  <si>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</si>
  <si>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</si>
  <si>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</si>
  <si>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</si>
  <si>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</si>
  <si>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</si>
  <si>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</si>
  <si>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</si>
  <si>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</si>
  <si>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</si>
  <si>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</si>
  <si>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</si>
  <si>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</si>
  <si>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</si>
  <si>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</si>
  <si>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</si>
  <si>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</si>
  <si>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</si>
  <si>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</si>
  <si>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</si>
  <si>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</si>
  <si>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</si>
  <si>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</si>
  <si>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</si>
  <si>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</si>
  <si>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</si>
  <si>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</si>
  <si>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</si>
  <si>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</si>
  <si>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</si>
  <si>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</si>
  <si>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</si>
  <si>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</si>
  <si>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</si>
  <si>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</si>
  <si>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</si>
  <si>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</si>
  <si>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</si>
  <si>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</si>
  <si>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</si>
  <si>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</si>
  <si>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</si>
  <si>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</si>
  <si>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</si>
  <si>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</si>
  <si>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</si>
  <si>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</si>
  <si>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</si>
  <si>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</si>
  <si>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</si>
  <si>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</si>
  <si>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</si>
  <si>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</si>
  <si>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</si>
  <si>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</si>
  <si>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</si>
  <si>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</si>
  <si>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</si>
  <si>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</si>
  <si>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</si>
  <si>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</si>
  <si>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</si>
  <si>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</si>
  <si>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</si>
  <si>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</si>
  <si>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</si>
  <si>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</si>
  <si>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</si>
  <si>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</si>
  <si>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</si>
  <si>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</si>
  <si>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</si>
  <si>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</si>
  <si>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</si>
  <si>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</si>
  <si>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</si>
  <si>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</si>
  <si>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</si>
  <si>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</si>
  <si>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</si>
  <si>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</si>
  <si>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</si>
  <si>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</si>
  <si>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</si>
  <si>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</si>
  <si>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</si>
  <si>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</si>
  <si>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</si>
  <si>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</si>
  <si>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</si>
  <si>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</si>
  <si>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</si>
  <si>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</si>
  <si>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</si>
  <si>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</si>
  <si>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</si>
  <si>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</si>
  <si>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</si>
  <si>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</si>
  <si>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</si>
  <si>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</si>
  <si>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</si>
  <si>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</si>
  <si>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</si>
  <si>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</si>
  <si>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</si>
  <si>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</si>
  <si>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</si>
  <si>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</si>
  <si>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</si>
  <si>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</si>
  <si>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</si>
  <si>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</si>
  <si>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</si>
  <si>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</si>
  <si>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</si>
  <si>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</si>
  <si>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</si>
  <si>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</si>
  <si>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</si>
  <si>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</si>
  <si>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</si>
  <si>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</si>
  <si>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</si>
  <si>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</si>
  <si>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</si>
  <si>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</si>
  <si>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</si>
  <si>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</si>
  <si>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</si>
  <si>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</si>
  <si>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</si>
  <si>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</si>
  <si>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</si>
  <si>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</si>
  <si>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</si>
  <si>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</si>
  <si>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</si>
  <si>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</si>
  <si>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</si>
  <si>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</si>
  <si>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</si>
  <si>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</si>
  <si>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</si>
  <si>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</si>
  <si>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</si>
  <si>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</si>
  <si>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</si>
  <si>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</si>
  <si>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</si>
  <si>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</si>
  <si>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</si>
  <si>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</si>
  <si>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</si>
  <si>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</si>
  <si>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</si>
  <si>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</si>
  <si>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</si>
  <si>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</si>
  <si>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</si>
  <si>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</si>
  <si>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</si>
  <si>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</si>
  <si>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</si>
  <si>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</si>
  <si>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</si>
  <si>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</si>
  <si>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</si>
  <si>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</si>
  <si>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</si>
  <si>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</si>
  <si>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</si>
  <si>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</si>
  <si>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</si>
  <si>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</si>
  <si>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</si>
  <si>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</si>
  <si>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</si>
  <si>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</si>
  <si>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</si>
  <si>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</si>
  <si>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</si>
  <si>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</si>
  <si>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</si>
  <si>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</si>
  <si>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</si>
  <si>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</si>
  <si>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</si>
  <si>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</si>
  <si>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</si>
  <si>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</si>
  <si>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</si>
  <si>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</si>
  <si>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</si>
  <si>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</si>
  <si>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</si>
  <si>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</si>
  <si>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</si>
  <si>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</si>
  <si>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</si>
  <si>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</si>
  <si>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</si>
  <si>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</si>
  <si>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</si>
  <si>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</si>
  <si>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</si>
  <si>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</si>
  <si>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</si>
  <si>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</si>
  <si>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</si>
  <si>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</si>
  <si>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</si>
  <si>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</si>
  <si>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</si>
  <si>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</si>
  <si>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</si>
  <si>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</si>
  <si>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</si>
  <si>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</si>
  <si>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</si>
  <si>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</si>
  <si>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</si>
  <si>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</si>
  <si>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</si>
  <si>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</si>
  <si>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</si>
  <si>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</si>
  <si>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</si>
  <si>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</si>
  <si>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</si>
  <si>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</si>
  <si>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</si>
  <si>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</si>
  <si>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</si>
  <si>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</si>
  <si>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</si>
  <si>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</si>
  <si>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</si>
  <si>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</si>
  <si>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</si>
  <si>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</si>
  <si>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</si>
  <si>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</si>
  <si>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</si>
  <si>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</si>
  <si>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</si>
  <si>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</si>
  <si>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</si>
  <si>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</si>
  <si>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</si>
  <si>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</si>
  <si>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</si>
  <si>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</si>
  <si>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</si>
  <si>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</si>
  <si>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</si>
  <si>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</si>
  <si>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</si>
  <si>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</si>
  <si>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</si>
  <si>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</si>
  <si>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</si>
  <si>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</si>
  <si>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</si>
  <si>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</si>
  <si>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</si>
  <si>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</si>
  <si>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</si>
  <si>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</si>
  <si>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</si>
  <si>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</si>
  <si>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</si>
  <si>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</si>
  <si>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</si>
  <si>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</si>
  <si>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</si>
  <si>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</si>
  <si>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</si>
  <si>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</si>
  <si>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</si>
  <si>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</si>
  <si>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</si>
  <si>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</si>
  <si>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</si>
  <si>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</si>
  <si>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</si>
  <si>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</si>
  <si>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</si>
  <si>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</si>
  <si>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</si>
  <si>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</si>
  <si>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</si>
  <si>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</si>
  <si>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</si>
  <si>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</si>
  <si>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</si>
  <si>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</si>
  <si>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</si>
  <si>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</si>
  <si>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</si>
  <si>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</si>
  <si>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</si>
  <si>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</si>
  <si>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</si>
  <si>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</si>
  <si>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</si>
  <si>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</si>
  <si>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</si>
  <si>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</si>
  <si>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</si>
  <si>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</si>
  <si>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</si>
  <si>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</si>
  <si>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</si>
  <si>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</si>
  <si>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</si>
  <si>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</si>
  <si>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</si>
  <si>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</si>
  <si>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</si>
  <si>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</si>
  <si>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</si>
  <si>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</si>
  <si>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</si>
  <si>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</si>
  <si>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</si>
  <si>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</si>
  <si>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</si>
  <si>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</si>
  <si>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</si>
  <si>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</si>
  <si>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</si>
  <si>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</si>
  <si>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</si>
  <si>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</si>
  <si>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</si>
  <si>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</si>
  <si>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</si>
  <si>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</si>
  <si>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</si>
  <si>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</si>
  <si>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</si>
  <si>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</si>
  <si>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</si>
  <si>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</si>
  <si>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</si>
  <si>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</si>
  <si>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</si>
  <si>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</si>
  <si>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</si>
  <si>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</si>
  <si>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</si>
  <si>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</si>
  <si>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</si>
  <si>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</si>
  <si>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</si>
  <si>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</si>
  <si>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</si>
  <si>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</si>
  <si>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</si>
  <si>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</si>
  <si>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</si>
  <si>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</si>
  <si>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বিবিধ (</t>
  </si>
  <si>
    <t>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</si>
</sst>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A40" sqref="A40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 hidden="1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 hidden="1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122.59903367275625</v>
      </c>
      <c r="E5" s="240">
        <f t="shared" si="0"/>
        <v>0</v>
      </c>
      <c r="F5" s="247" t="str">
        <f t="shared" si="1"/>
        <v>×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121.9957809817259</v>
      </c>
      <c r="E6" s="240">
        <f t="shared" si="0"/>
        <v>0</v>
      </c>
      <c r="F6" s="247" t="str">
        <f t="shared" si="1"/>
        <v>×</v>
      </c>
    </row>
    <row r="7" spans="1:9" hidden="1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 hidden="1">
      <c r="A8" s="201" t="s">
        <v>20</v>
      </c>
      <c r="B8" s="226" t="s">
        <v>9</v>
      </c>
      <c r="C8" s="241">
        <f>S!D8</f>
        <v>134.9999343332085</v>
      </c>
      <c r="D8" s="241">
        <f>P!AK10</f>
        <v>134.9999343332085</v>
      </c>
      <c r="E8" s="240">
        <f t="shared" si="0"/>
        <v>0</v>
      </c>
      <c r="F8" s="247" t="str">
        <f t="shared" si="1"/>
        <v>×</v>
      </c>
    </row>
    <row r="9" spans="1:9" hidden="1">
      <c r="A9" s="201" t="s">
        <v>21</v>
      </c>
      <c r="B9" s="226" t="s">
        <v>9</v>
      </c>
      <c r="C9" s="241">
        <f>S!D9</f>
        <v>159.99664893957402</v>
      </c>
      <c r="D9" s="241">
        <f>P!AK11</f>
        <v>159.99664893957402</v>
      </c>
      <c r="E9" s="240">
        <f t="shared" si="0"/>
        <v>0</v>
      </c>
      <c r="F9" s="247" t="str">
        <f t="shared" si="1"/>
        <v>×</v>
      </c>
    </row>
    <row r="10" spans="1:9" hidden="1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 hidden="1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 hidden="1">
      <c r="A12" s="201" t="s">
        <v>24</v>
      </c>
      <c r="B12" s="226" t="s">
        <v>9</v>
      </c>
      <c r="C12" s="241">
        <f>S!D12</f>
        <v>61.333333333333336</v>
      </c>
      <c r="D12" s="241">
        <f>P!AK14</f>
        <v>61.333333333333336</v>
      </c>
      <c r="E12" s="240">
        <f t="shared" si="0"/>
        <v>0</v>
      </c>
      <c r="F12" s="247" t="str">
        <f t="shared" si="1"/>
        <v>×</v>
      </c>
    </row>
    <row r="13" spans="1:9" hidden="1">
      <c r="A13" s="201" t="s">
        <v>25</v>
      </c>
      <c r="B13" s="226" t="s">
        <v>26</v>
      </c>
      <c r="C13" s="241">
        <f>S!D13</f>
        <v>178.22409976791377</v>
      </c>
      <c r="D13" s="241">
        <f>P!AK15</f>
        <v>178.22409976791377</v>
      </c>
      <c r="E13" s="240">
        <f t="shared" si="0"/>
        <v>0</v>
      </c>
      <c r="F13" s="247" t="str">
        <f t="shared" si="1"/>
        <v>×</v>
      </c>
    </row>
    <row r="14" spans="1:9" hidden="1">
      <c r="A14" s="201" t="s">
        <v>27</v>
      </c>
      <c r="B14" s="226" t="s">
        <v>26</v>
      </c>
      <c r="C14" s="241">
        <f>S!D14</f>
        <v>321.22034909615263</v>
      </c>
      <c r="D14" s="241">
        <f>P!AK16</f>
        <v>321.22034909615263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39.999921238778754</v>
      </c>
      <c r="E15" s="240">
        <f t="shared" si="0"/>
        <v>0</v>
      </c>
      <c r="F15" s="247" t="str">
        <f t="shared" si="1"/>
        <v>×</v>
      </c>
    </row>
    <row r="16" spans="1:9" hidden="1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 hidden="1">
      <c r="A17" s="201" t="s">
        <v>28</v>
      </c>
      <c r="B17" s="226" t="s">
        <v>118</v>
      </c>
      <c r="C17" s="241">
        <f>S!D17</f>
        <v>440</v>
      </c>
      <c r="D17" s="241">
        <f>P!AK19</f>
        <v>440</v>
      </c>
      <c r="E17" s="240">
        <f t="shared" si="0"/>
        <v>0</v>
      </c>
      <c r="F17" s="247" t="str">
        <f t="shared" si="1"/>
        <v>×</v>
      </c>
    </row>
    <row r="18" spans="1:6" hidden="1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59.999999879554856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922.5</v>
      </c>
      <c r="E20" s="240">
        <f t="shared" si="0"/>
        <v>0</v>
      </c>
      <c r="F20" s="247" t="str">
        <f t="shared" si="1"/>
        <v>×</v>
      </c>
    </row>
    <row r="21" spans="1:6" hidden="1">
      <c r="A21" s="201" t="s">
        <v>33</v>
      </c>
      <c r="B21" s="226" t="s">
        <v>9</v>
      </c>
      <c r="C21" s="241">
        <f>S!D21</f>
        <v>237.08333333333334</v>
      </c>
      <c r="D21" s="241">
        <f>P!AK23</f>
        <v>237.08333333333334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 hidden="1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 hidden="1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 hidden="1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 hidden="1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 hidden="1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 hidden="1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 hidden="1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 hidden="1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 hidden="1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 hidden="1">
      <c r="A34" s="201" t="s">
        <v>44</v>
      </c>
      <c r="B34" s="226" t="s">
        <v>31</v>
      </c>
      <c r="C34" s="241">
        <f>S!D34</f>
        <v>137.91644686704464</v>
      </c>
      <c r="D34" s="241">
        <f>P!AK36</f>
        <v>137.91644686704464</v>
      </c>
      <c r="E34" s="240">
        <f t="shared" si="0"/>
        <v>0</v>
      </c>
      <c r="F34" s="247" t="str">
        <f t="shared" si="1"/>
        <v>×</v>
      </c>
    </row>
    <row r="35" spans="1:6" hidden="1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 hidden="1">
      <c r="A36" s="201" t="s">
        <v>46</v>
      </c>
      <c r="B36" s="226" t="s">
        <v>9</v>
      </c>
      <c r="C36" s="241">
        <f>S!D36</f>
        <v>394.44444444444446</v>
      </c>
      <c r="D36" s="241">
        <f>P!AK38</f>
        <v>394.44444444444446</v>
      </c>
      <c r="E36" s="240">
        <f t="shared" si="0"/>
        <v>0</v>
      </c>
      <c r="F36" s="247" t="str">
        <f t="shared" si="1"/>
        <v>×</v>
      </c>
    </row>
    <row r="37" spans="1:6" hidden="1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 hidden="1">
      <c r="A38" s="201" t="s">
        <v>47</v>
      </c>
      <c r="B38" s="226" t="s">
        <v>31</v>
      </c>
      <c r="C38" s="241">
        <f>S!D38</f>
        <v>102.82608695652173</v>
      </c>
      <c r="D38" s="241">
        <f>P!AK40</f>
        <v>102.82608695652173</v>
      </c>
      <c r="E38" s="240">
        <f t="shared" si="0"/>
        <v>0</v>
      </c>
      <c r="F38" s="247" t="str">
        <f t="shared" si="1"/>
        <v>×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90</v>
      </c>
      <c r="E40" s="240">
        <f t="shared" si="0"/>
        <v>0</v>
      </c>
      <c r="F40" s="247" t="str">
        <f t="shared" si="1"/>
        <v>×</v>
      </c>
    </row>
    <row r="41" spans="1:6" hidden="1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 hidden="1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 hidden="1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 hidden="1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 hidden="1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 hidden="1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 hidden="1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 hidden="1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 hidden="1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 hidden="1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 hidden="1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 hidden="1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 hidden="1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 hidden="1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 hidden="1">
      <c r="A56" s="201" t="s">
        <v>64</v>
      </c>
      <c r="B56" s="226" t="s">
        <v>31</v>
      </c>
      <c r="C56" s="241">
        <f>S!D56</f>
        <v>20</v>
      </c>
      <c r="D56" s="241">
        <f>P!AK58</f>
        <v>20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 hidden="1">
      <c r="A58" s="201" t="s">
        <v>67</v>
      </c>
      <c r="B58" s="226" t="s">
        <v>31</v>
      </c>
      <c r="C58" s="241">
        <f>S!D58</f>
        <v>272</v>
      </c>
      <c r="D58" s="241">
        <f>P!AK60</f>
        <v>272</v>
      </c>
      <c r="E58" s="240">
        <f t="shared" si="0"/>
        <v>0</v>
      </c>
      <c r="F58" s="247" t="str">
        <f t="shared" si="1"/>
        <v>×</v>
      </c>
    </row>
    <row r="59" spans="1:6" hidden="1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 hidden="1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 hidden="1">
      <c r="A61" s="201" t="s">
        <v>70</v>
      </c>
      <c r="B61" s="226" t="s">
        <v>9</v>
      </c>
      <c r="C61" s="241">
        <f>S!D61</f>
        <v>620.03401360544217</v>
      </c>
      <c r="D61" s="241">
        <f>P!AK63</f>
        <v>620.03401360544217</v>
      </c>
      <c r="E61" s="240">
        <f t="shared" si="0"/>
        <v>0</v>
      </c>
      <c r="F61" s="247" t="str">
        <f t="shared" si="1"/>
        <v>×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640.07637326957615</v>
      </c>
      <c r="E62" s="240">
        <f t="shared" si="0"/>
        <v>0</v>
      </c>
      <c r="F62" s="247" t="str">
        <f t="shared" si="1"/>
        <v>×</v>
      </c>
    </row>
    <row r="63" spans="1:6" hidden="1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 hidden="1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 hidden="1">
      <c r="A65" s="201" t="s">
        <v>74</v>
      </c>
      <c r="B65" s="226" t="s">
        <v>9</v>
      </c>
      <c r="C65" s="241">
        <f>S!D65</f>
        <v>850</v>
      </c>
      <c r="D65" s="241">
        <f>P!AK67</f>
        <v>850</v>
      </c>
      <c r="E65" s="240">
        <f t="shared" si="0"/>
        <v>0</v>
      </c>
      <c r="F65" s="247" t="str">
        <f t="shared" si="1"/>
        <v>×</v>
      </c>
    </row>
    <row r="66" spans="1:6" hidden="1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 hidden="1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6559.7351780908957</v>
      </c>
      <c r="E68" s="240">
        <f t="shared" ref="E68:E131" si="2">ABS(C68-D68)</f>
        <v>0</v>
      </c>
      <c r="F68" s="247" t="str">
        <f t="shared" ref="F68:F131" si="3">IF(C68-D68=0, "×", IF(C68-D68&lt;0, "+", "-"))</f>
        <v>×</v>
      </c>
    </row>
    <row r="69" spans="1:6" hidden="1">
      <c r="A69" s="201" t="s">
        <v>78</v>
      </c>
      <c r="B69" s="226" t="s">
        <v>9</v>
      </c>
      <c r="C69" s="241">
        <f>S!D69</f>
        <v>583.00653594771245</v>
      </c>
      <c r="D69" s="241">
        <f>P!AK71</f>
        <v>583.00653594771245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1795.4545454545453</v>
      </c>
      <c r="E70" s="240">
        <f t="shared" si="2"/>
        <v>0</v>
      </c>
      <c r="F70" s="247" t="str">
        <f t="shared" si="3"/>
        <v>×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720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660</v>
      </c>
      <c r="E73" s="240">
        <f t="shared" si="2"/>
        <v>0</v>
      </c>
      <c r="F73" s="247" t="str">
        <f t="shared" si="3"/>
        <v>×</v>
      </c>
    </row>
    <row r="74" spans="1:6" hidden="1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 hidden="1">
      <c r="A75" s="201" t="s">
        <v>288</v>
      </c>
      <c r="B75" s="226" t="s">
        <v>9</v>
      </c>
      <c r="C75" s="241">
        <f>S!D75</f>
        <v>1813.3333333333333</v>
      </c>
      <c r="D75" s="241">
        <f>P!AK77</f>
        <v>1813.3333333333333</v>
      </c>
      <c r="E75" s="240">
        <f t="shared" si="2"/>
        <v>0</v>
      </c>
      <c r="F75" s="247" t="str">
        <f t="shared" si="3"/>
        <v>×</v>
      </c>
    </row>
    <row r="76" spans="1:6" hidden="1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 hidden="1">
      <c r="A77" s="201" t="s">
        <v>85</v>
      </c>
      <c r="B77" s="226" t="s">
        <v>9</v>
      </c>
      <c r="C77" s="241">
        <f>S!D77</f>
        <v>3280.5370433001481</v>
      </c>
      <c r="D77" s="241">
        <f>P!AK79</f>
        <v>3280.5370433001481</v>
      </c>
      <c r="E77" s="240">
        <f t="shared" si="2"/>
        <v>0</v>
      </c>
      <c r="F77" s="247" t="str">
        <f t="shared" si="3"/>
        <v>×</v>
      </c>
    </row>
    <row r="78" spans="1:6" hidden="1">
      <c r="A78" s="201" t="s">
        <v>86</v>
      </c>
      <c r="B78" s="226" t="s">
        <v>9</v>
      </c>
      <c r="C78" s="241">
        <f>S!D78</f>
        <v>550</v>
      </c>
      <c r="D78" s="241">
        <f>P!AK80</f>
        <v>550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600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180.01049919651666</v>
      </c>
      <c r="E80" s="240">
        <f t="shared" si="2"/>
        <v>0</v>
      </c>
      <c r="F80" s="247" t="str">
        <f t="shared" si="3"/>
        <v>×</v>
      </c>
    </row>
    <row r="81" spans="1:6" hidden="1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 hidden="1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 hidden="1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 hidden="1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 hidden="1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1799.6255232915055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66.999995447067334</v>
      </c>
      <c r="E87" s="240">
        <f t="shared" si="2"/>
        <v>0</v>
      </c>
      <c r="F87" s="247" t="str">
        <f t="shared" si="3"/>
        <v>×</v>
      </c>
    </row>
    <row r="88" spans="1:6" hidden="1">
      <c r="A88" s="201" t="s">
        <v>93</v>
      </c>
      <c r="B88" s="226" t="s">
        <v>9</v>
      </c>
      <c r="C88" s="241">
        <f>S!D88</f>
        <v>115.05347295176578</v>
      </c>
      <c r="D88" s="241">
        <f>P!AK90</f>
        <v>115.05347295176578</v>
      </c>
      <c r="E88" s="240">
        <f t="shared" si="2"/>
        <v>0</v>
      </c>
      <c r="F88" s="247" t="str">
        <f t="shared" si="3"/>
        <v>×</v>
      </c>
    </row>
    <row r="89" spans="1:6" hidden="1">
      <c r="A89" s="201" t="s">
        <v>94</v>
      </c>
      <c r="B89" s="226" t="s">
        <v>31</v>
      </c>
      <c r="C89" s="241">
        <f>S!D89</f>
        <v>10.158331638724142</v>
      </c>
      <c r="D89" s="241">
        <f>P!AK91</f>
        <v>10.158331638724142</v>
      </c>
      <c r="E89" s="240">
        <f t="shared" si="2"/>
        <v>0</v>
      </c>
      <c r="F89" s="247" t="str">
        <f t="shared" si="3"/>
        <v>×</v>
      </c>
    </row>
    <row r="90" spans="1:6" hidden="1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 hidden="1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219.99793388429751</v>
      </c>
      <c r="E92" s="240">
        <f t="shared" si="2"/>
        <v>0</v>
      </c>
      <c r="F92" s="247" t="str">
        <f t="shared" si="3"/>
        <v>×</v>
      </c>
    </row>
    <row r="93" spans="1:6" hidden="1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 hidden="1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85</v>
      </c>
      <c r="E95" s="240">
        <f t="shared" si="2"/>
        <v>0</v>
      </c>
      <c r="F95" s="247" t="str">
        <f t="shared" si="3"/>
        <v>×</v>
      </c>
    </row>
    <row r="96" spans="1:6" hidden="1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 hidden="1">
      <c r="A98" s="201" t="s">
        <v>336</v>
      </c>
      <c r="B98" s="226" t="s">
        <v>31</v>
      </c>
      <c r="C98" s="241">
        <f>S!D98</f>
        <v>208.6764705882353</v>
      </c>
      <c r="D98" s="241">
        <f>P!AK100</f>
        <v>208.6764705882353</v>
      </c>
      <c r="E98" s="240">
        <f t="shared" si="2"/>
        <v>0</v>
      </c>
      <c r="F98" s="247" t="str">
        <f t="shared" si="3"/>
        <v>×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 hidden="1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 hidden="1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 hidden="1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 hidden="1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 hidden="1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 hidden="1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 hidden="1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 hidden="1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 hidden="1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260.66666666666663</v>
      </c>
      <c r="E109" s="240">
        <f t="shared" si="2"/>
        <v>0</v>
      </c>
      <c r="F109" s="247" t="str">
        <f t="shared" si="3"/>
        <v>×</v>
      </c>
    </row>
    <row r="110" spans="1:6" hidden="1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 hidden="1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1712.5</v>
      </c>
      <c r="E112" s="240">
        <f t="shared" si="2"/>
        <v>0</v>
      </c>
      <c r="F112" s="247" t="str">
        <f t="shared" si="3"/>
        <v>×</v>
      </c>
    </row>
    <row r="113" spans="1:6" hidden="1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 hidden="1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 hidden="1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8.6807659630404306</v>
      </c>
      <c r="E116" s="240">
        <f t="shared" si="2"/>
        <v>0</v>
      </c>
      <c r="F116" s="247" t="str">
        <f t="shared" si="3"/>
        <v>×</v>
      </c>
    </row>
    <row r="117" spans="1:6" hidden="1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 hidden="1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 hidden="1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 hidden="1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 hidden="1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 hidden="1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 hidden="1">
      <c r="A126" s="201" t="s">
        <v>324</v>
      </c>
      <c r="B126" s="226" t="s">
        <v>9</v>
      </c>
      <c r="C126" s="241">
        <f>S!D126</f>
        <v>140</v>
      </c>
      <c r="D126" s="241">
        <f>P!AK128</f>
        <v>140</v>
      </c>
      <c r="E126" s="240">
        <f t="shared" si="2"/>
        <v>0</v>
      </c>
      <c r="F126" s="247" t="str">
        <f t="shared" si="3"/>
        <v>×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 hidden="1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421.66666666666669</v>
      </c>
      <c r="E128" s="240">
        <f t="shared" si="2"/>
        <v>0</v>
      </c>
      <c r="F128" s="247" t="str">
        <f t="shared" si="3"/>
        <v>×</v>
      </c>
    </row>
    <row r="129" spans="1:6" hidden="1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 hidden="1">
      <c r="A130" s="201" t="s">
        <v>124</v>
      </c>
      <c r="B130" s="226" t="s">
        <v>9</v>
      </c>
      <c r="C130" s="241">
        <f>S!D130</f>
        <v>80</v>
      </c>
      <c r="D130" s="241">
        <f>P!AK132</f>
        <v>80</v>
      </c>
      <c r="E130" s="240">
        <f t="shared" si="2"/>
        <v>0</v>
      </c>
      <c r="F130" s="247" t="str">
        <f t="shared" si="3"/>
        <v>×</v>
      </c>
    </row>
    <row r="131" spans="1:6" hidden="1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144.48979591836735</v>
      </c>
      <c r="E132" s="240">
        <f t="shared" ref="E132:E195" si="4">ABS(C132-D132)</f>
        <v>0</v>
      </c>
      <c r="F132" s="247" t="str">
        <f t="shared" ref="F132:F195" si="5">IF(C132-D132=0, "×", IF(C132-D132&lt;0, "+", "-"))</f>
        <v>×</v>
      </c>
    </row>
    <row r="133" spans="1:6" hidden="1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206.28571428571428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 hidden="1">
      <c r="A135" s="201" t="s">
        <v>297</v>
      </c>
      <c r="B135" s="226" t="s">
        <v>9</v>
      </c>
      <c r="C135" s="241">
        <f>S!D135</f>
        <v>280</v>
      </c>
      <c r="D135" s="241">
        <f>P!AK137</f>
        <v>280</v>
      </c>
      <c r="E135" s="240">
        <f t="shared" si="4"/>
        <v>0</v>
      </c>
      <c r="F135" s="247" t="str">
        <f t="shared" si="5"/>
        <v>×</v>
      </c>
    </row>
    <row r="136" spans="1:6" hidden="1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 hidden="1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 hidden="1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 hidden="1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 hidden="1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22.140105078809107</v>
      </c>
      <c r="E141" s="240">
        <f t="shared" si="4"/>
        <v>0</v>
      </c>
      <c r="F141" s="247" t="str">
        <f t="shared" si="5"/>
        <v>×</v>
      </c>
    </row>
    <row r="142" spans="1:6" hidden="1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 hidden="1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1147.5088967971531</v>
      </c>
      <c r="E143" s="240">
        <f t="shared" si="4"/>
        <v>0</v>
      </c>
      <c r="F143" s="247" t="str">
        <f t="shared" si="5"/>
        <v>×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 hidden="1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 hidden="1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 hidden="1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 hidden="1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 hidden="1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263.28777571918482</v>
      </c>
      <c r="E150" s="240">
        <f t="shared" si="4"/>
        <v>0</v>
      </c>
      <c r="F150" s="247" t="str">
        <f t="shared" si="5"/>
        <v>×</v>
      </c>
    </row>
    <row r="151" spans="1:6" hidden="1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208.61580118260059</v>
      </c>
      <c r="E152" s="240">
        <f t="shared" si="4"/>
        <v>0</v>
      </c>
      <c r="F152" s="247" t="str">
        <f t="shared" si="5"/>
        <v>×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383.32403720453448</v>
      </c>
      <c r="E153" s="240">
        <f t="shared" si="4"/>
        <v>0</v>
      </c>
      <c r="F153" s="247" t="str">
        <f t="shared" si="5"/>
        <v>×</v>
      </c>
    </row>
    <row r="154" spans="1:6" hidden="1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371.31062258768253</v>
      </c>
      <c r="E154" s="240">
        <f t="shared" si="4"/>
        <v>0</v>
      </c>
      <c r="F154" s="247" t="str">
        <f t="shared" si="5"/>
        <v>×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 hidden="1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 hidden="1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 hidden="1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562.22222222222217</v>
      </c>
      <c r="E160" s="240">
        <f t="shared" si="4"/>
        <v>0</v>
      </c>
      <c r="F160" s="247" t="str">
        <f t="shared" si="5"/>
        <v>×</v>
      </c>
    </row>
    <row r="161" spans="1:6" hidden="1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 hidden="1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 hidden="1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 hidden="1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 hidden="1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 hidden="1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 hidden="1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 hidden="1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723.33333333333337</v>
      </c>
      <c r="E168" s="240">
        <f t="shared" si="4"/>
        <v>0</v>
      </c>
      <c r="F168" s="247" t="str">
        <f t="shared" si="5"/>
        <v>×</v>
      </c>
    </row>
    <row r="169" spans="1:6" hidden="1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 hidden="1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 hidden="1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 hidden="1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 hidden="1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 hidden="1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 hidden="1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 hidden="1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24.181818181818183</v>
      </c>
      <c r="E177" s="240">
        <f t="shared" si="4"/>
        <v>0</v>
      </c>
      <c r="F177" s="247" t="str">
        <f t="shared" si="5"/>
        <v>×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61.385542168674696</v>
      </c>
      <c r="E178" s="240">
        <f t="shared" si="4"/>
        <v>0</v>
      </c>
      <c r="F178" s="247" t="str">
        <f t="shared" si="5"/>
        <v>×</v>
      </c>
    </row>
    <row r="179" spans="1:6" hidden="1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169.16666666666666</v>
      </c>
      <c r="E179" s="240">
        <f t="shared" si="4"/>
        <v>0</v>
      </c>
      <c r="F179" s="247" t="str">
        <f t="shared" si="5"/>
        <v>×</v>
      </c>
    </row>
    <row r="180" spans="1:6" hidden="1">
      <c r="A180" s="201" t="s">
        <v>158</v>
      </c>
      <c r="B180" s="226" t="s">
        <v>9</v>
      </c>
      <c r="C180" s="241">
        <f>S!D180</f>
        <v>160</v>
      </c>
      <c r="D180" s="241">
        <f>P!AK182</f>
        <v>160</v>
      </c>
      <c r="E180" s="240">
        <f t="shared" si="4"/>
        <v>0</v>
      </c>
      <c r="F180" s="247" t="str">
        <f t="shared" si="5"/>
        <v>×</v>
      </c>
    </row>
    <row r="181" spans="1:6" hidden="1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154.54545454545453</v>
      </c>
      <c r="E181" s="240">
        <f t="shared" si="4"/>
        <v>0</v>
      </c>
      <c r="F181" s="247" t="str">
        <f t="shared" si="5"/>
        <v>×</v>
      </c>
    </row>
    <row r="182" spans="1:6" hidden="1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4.7216828478964405</v>
      </c>
      <c r="E182" s="240">
        <f t="shared" si="4"/>
        <v>0</v>
      </c>
      <c r="F182" s="247" t="str">
        <f t="shared" si="5"/>
        <v>×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52.663043478260867</v>
      </c>
      <c r="E183" s="240">
        <f t="shared" si="4"/>
        <v>0</v>
      </c>
      <c r="F183" s="247" t="str">
        <f t="shared" si="5"/>
        <v>×</v>
      </c>
    </row>
    <row r="184" spans="1:6" hidden="1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76.744186046511629</v>
      </c>
      <c r="E184" s="240">
        <f t="shared" si="4"/>
        <v>0</v>
      </c>
      <c r="F184" s="247" t="str">
        <f t="shared" si="5"/>
        <v>×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63.636363636363633</v>
      </c>
      <c r="E185" s="240">
        <f t="shared" si="4"/>
        <v>0</v>
      </c>
      <c r="F185" s="247" t="str">
        <f t="shared" si="5"/>
        <v>×</v>
      </c>
    </row>
    <row r="186" spans="1:6" hidden="1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73.84615384615384</v>
      </c>
      <c r="E186" s="240">
        <f t="shared" si="4"/>
        <v>0</v>
      </c>
      <c r="F186" s="247" t="str">
        <f t="shared" si="5"/>
        <v>×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50</v>
      </c>
      <c r="E187" s="240">
        <f t="shared" si="4"/>
        <v>0</v>
      </c>
      <c r="F187" s="247" t="str">
        <f t="shared" si="5"/>
        <v>×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6.0579710144927539</v>
      </c>
      <c r="E188" s="240">
        <f t="shared" si="4"/>
        <v>0</v>
      </c>
      <c r="F188" s="247" t="str">
        <f t="shared" si="5"/>
        <v>×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13</v>
      </c>
      <c r="E190" s="240">
        <f t="shared" si="4"/>
        <v>0</v>
      </c>
      <c r="F190" s="247" t="str">
        <f t="shared" si="5"/>
        <v>×</v>
      </c>
    </row>
    <row r="191" spans="1:6" hidden="1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 hidden="1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40</v>
      </c>
      <c r="E193" s="240">
        <f t="shared" si="4"/>
        <v>0</v>
      </c>
      <c r="F193" s="247" t="str">
        <f t="shared" si="5"/>
        <v>×</v>
      </c>
    </row>
    <row r="194" spans="1:6" hidden="1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19.85611510791367</v>
      </c>
      <c r="E194" s="240">
        <f t="shared" si="4"/>
        <v>0</v>
      </c>
      <c r="F194" s="247" t="str">
        <f t="shared" si="5"/>
        <v>×</v>
      </c>
    </row>
    <row r="195" spans="1:6" hidden="1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21.272727272727273</v>
      </c>
      <c r="E195" s="240">
        <f t="shared" si="4"/>
        <v>0</v>
      </c>
      <c r="F195" s="247" t="str">
        <f t="shared" si="5"/>
        <v>×</v>
      </c>
    </row>
    <row r="196" spans="1:6" hidden="1">
      <c r="A196" s="201" t="s">
        <v>333</v>
      </c>
      <c r="B196" s="226" t="s">
        <v>9</v>
      </c>
      <c r="C196" s="241">
        <f>S!D196</f>
        <v>25</v>
      </c>
      <c r="D196" s="241">
        <f>P!AK198</f>
        <v>25</v>
      </c>
      <c r="E196" s="240">
        <f t="shared" ref="E196:E252" si="6">ABS(C196-D196)</f>
        <v>0</v>
      </c>
      <c r="F196" s="247" t="str">
        <f t="shared" ref="F196:F252" si="7">IF(C196-D196=0, "×", IF(C196-D196&lt;0, "+", "-"))</f>
        <v>×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130</v>
      </c>
      <c r="E197" s="240">
        <f t="shared" si="6"/>
        <v>0</v>
      </c>
      <c r="F197" s="247" t="str">
        <f t="shared" si="7"/>
        <v>×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163.57142857142858</v>
      </c>
      <c r="E198" s="240">
        <f t="shared" si="6"/>
        <v>0</v>
      </c>
      <c r="F198" s="247" t="str">
        <f t="shared" si="7"/>
        <v>×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220</v>
      </c>
      <c r="E199" s="240">
        <f t="shared" si="6"/>
        <v>0</v>
      </c>
      <c r="F199" s="247" t="str">
        <f t="shared" si="7"/>
        <v>×</v>
      </c>
    </row>
    <row r="200" spans="1:6" hidden="1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 hidden="1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 hidden="1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 hidden="1">
      <c r="A203" s="201" t="s">
        <v>171</v>
      </c>
      <c r="B203" s="226" t="s">
        <v>9</v>
      </c>
      <c r="C203" s="241">
        <f>S!D203</f>
        <v>45</v>
      </c>
      <c r="D203" s="241">
        <f>P!AK205</f>
        <v>45</v>
      </c>
      <c r="E203" s="240">
        <f t="shared" si="6"/>
        <v>0</v>
      </c>
      <c r="F203" s="247" t="str">
        <f t="shared" si="7"/>
        <v>×</v>
      </c>
    </row>
    <row r="204" spans="1:6" hidden="1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45</v>
      </c>
      <c r="E206" s="240">
        <f t="shared" si="6"/>
        <v>0</v>
      </c>
      <c r="F206" s="247" t="str">
        <f t="shared" si="7"/>
        <v>×</v>
      </c>
    </row>
    <row r="207" spans="1:6" hidden="1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64.117647058823536</v>
      </c>
      <c r="E207" s="240">
        <f t="shared" si="6"/>
        <v>0</v>
      </c>
      <c r="F207" s="247" t="str">
        <f t="shared" si="7"/>
        <v>×</v>
      </c>
    </row>
    <row r="208" spans="1:6" hidden="1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 hidden="1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 hidden="1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45</v>
      </c>
      <c r="E211" s="240">
        <f t="shared" si="6"/>
        <v>0</v>
      </c>
      <c r="F211" s="247" t="str">
        <f t="shared" si="7"/>
        <v>×</v>
      </c>
    </row>
    <row r="212" spans="1:6" hidden="1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 hidden="1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 hidden="1">
      <c r="A214" s="201" t="s">
        <v>323</v>
      </c>
      <c r="B214" s="226" t="s">
        <v>9</v>
      </c>
      <c r="C214" s="241">
        <f>S!D214</f>
        <v>60.3125</v>
      </c>
      <c r="D214" s="241">
        <f>P!AK216</f>
        <v>60.3125</v>
      </c>
      <c r="E214" s="240">
        <f t="shared" si="6"/>
        <v>0</v>
      </c>
      <c r="F214" s="247" t="str">
        <f t="shared" si="7"/>
        <v>×</v>
      </c>
    </row>
    <row r="215" spans="1:6" hidden="1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 hidden="1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 hidden="1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 hidden="1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 hidden="1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 hidden="1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 hidden="1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 hidden="1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 hidden="1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 hidden="1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 hidden="1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 hidden="1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 hidden="1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679.99462702605888</v>
      </c>
      <c r="E229" s="240">
        <f t="shared" si="6"/>
        <v>0</v>
      </c>
      <c r="F229" s="247" t="str">
        <f t="shared" si="7"/>
        <v>×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895.28205311768954</v>
      </c>
      <c r="E230" s="240">
        <f t="shared" si="6"/>
        <v>0</v>
      </c>
      <c r="F230" s="247" t="str">
        <f t="shared" si="7"/>
        <v>×</v>
      </c>
    </row>
    <row r="231" spans="1:6" hidden="1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1.4000101617375642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25.569207541467346</v>
      </c>
      <c r="E232" s="240">
        <f t="shared" si="6"/>
        <v>0</v>
      </c>
      <c r="F232" s="247" t="str">
        <f t="shared" si="7"/>
        <v>×</v>
      </c>
    </row>
    <row r="233" spans="1:6" hidden="1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 hidden="1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 hidden="1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 hidden="1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 hidden="1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 hidden="1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 hidden="1">
      <c r="A239" s="201" t="s">
        <v>287</v>
      </c>
      <c r="B239" s="226" t="s">
        <v>9</v>
      </c>
      <c r="C239" s="241">
        <f>S!D239</f>
        <v>320</v>
      </c>
      <c r="D239" s="241">
        <f>P!AK241</f>
        <v>320</v>
      </c>
      <c r="E239" s="240">
        <f t="shared" si="6"/>
        <v>0</v>
      </c>
      <c r="F239" s="247" t="str">
        <f t="shared" si="7"/>
        <v>×</v>
      </c>
    </row>
    <row r="240" spans="1:6" hidden="1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 hidden="1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 hidden="1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9.3522906793048968</v>
      </c>
      <c r="E243" s="240">
        <f t="shared" si="6"/>
        <v>0</v>
      </c>
      <c r="F243" s="247" t="str">
        <f t="shared" si="7"/>
        <v>×</v>
      </c>
    </row>
    <row r="244" spans="1:6" hidden="1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 hidden="1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 hidden="1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 hidden="1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 hidden="1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 hidden="1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 hidden="1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 hidden="1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 hidden="1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B4" sqref="B4:C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460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0</v>
      </c>
      <c r="B4" s="297"/>
      <c r="C4" s="190"/>
      <c r="D4" s="199">
        <f>C4</f>
        <v>0</v>
      </c>
      <c r="E4" s="190">
        <f>SUM($D$3:D4)</f>
        <v>0</v>
      </c>
      <c r="F4" s="154">
        <f>A4</f>
        <v>0</v>
      </c>
      <c r="G4"/>
      <c r="H4"/>
    </row>
    <row r="5" spans="1:8" ht="19.5">
      <c r="A5" s="174">
        <f>SUBTOTAL(103,B$4:B5)</f>
        <v>0</v>
      </c>
      <c r="B5" s="297"/>
      <c r="C5" s="190"/>
      <c r="D5" s="199">
        <f t="shared" ref="D5:D50" si="0">C5</f>
        <v>0</v>
      </c>
      <c r="E5" s="190">
        <f>SUM($D$3:D5)</f>
        <v>0</v>
      </c>
      <c r="F5" s="154">
        <f t="shared" ref="F5:F50" si="1">A5</f>
        <v>0</v>
      </c>
      <c r="G5"/>
      <c r="H5"/>
    </row>
    <row r="6" spans="1:8" ht="19.5">
      <c r="A6" s="174">
        <f>SUBTOTAL(103,B$4:B6)</f>
        <v>0</v>
      </c>
      <c r="B6" s="297"/>
      <c r="C6" s="190"/>
      <c r="D6" s="199">
        <f t="shared" si="0"/>
        <v>0</v>
      </c>
      <c r="E6" s="190">
        <f>SUM($D$3:D6)</f>
        <v>0</v>
      </c>
      <c r="F6" s="154">
        <f t="shared" si="1"/>
        <v>0</v>
      </c>
      <c r="G6"/>
      <c r="H6"/>
    </row>
    <row r="7" spans="1:8" ht="19.5">
      <c r="A7" s="174">
        <f>SUBTOTAL(103,B$4:B7)</f>
        <v>0</v>
      </c>
      <c r="B7" s="297"/>
      <c r="C7" s="190"/>
      <c r="D7" s="199">
        <f t="shared" si="0"/>
        <v>0</v>
      </c>
      <c r="E7" s="190">
        <f>SUM($D$3:D7)</f>
        <v>0</v>
      </c>
      <c r="F7" s="154">
        <f t="shared" si="1"/>
        <v>0</v>
      </c>
      <c r="G7"/>
      <c r="H7"/>
    </row>
    <row r="8" spans="1:8" ht="19.5">
      <c r="A8" s="174">
        <f>SUBTOTAL(103,B$4:B8)</f>
        <v>0</v>
      </c>
      <c r="B8" s="297"/>
      <c r="C8" s="190"/>
      <c r="D8" s="199">
        <f t="shared" si="0"/>
        <v>0</v>
      </c>
      <c r="E8" s="190">
        <f>SUM($D$3:D8)</f>
        <v>0</v>
      </c>
      <c r="F8" s="154">
        <f t="shared" si="1"/>
        <v>0</v>
      </c>
      <c r="G8"/>
      <c r="H8"/>
    </row>
    <row r="9" spans="1:8" ht="19.5">
      <c r="A9" s="174">
        <f>SUBTOTAL(103,B$4:B9)</f>
        <v>0</v>
      </c>
      <c r="B9" s="297"/>
      <c r="C9" s="190"/>
      <c r="D9" s="199">
        <f t="shared" si="0"/>
        <v>0</v>
      </c>
      <c r="E9" s="190">
        <f>SUM($D$3:D9)</f>
        <v>0</v>
      </c>
      <c r="F9" s="154">
        <f t="shared" si="1"/>
        <v>0</v>
      </c>
      <c r="G9"/>
      <c r="H9"/>
    </row>
    <row r="10" spans="1:8" ht="19.5">
      <c r="A10" s="174">
        <f>SUBTOTAL(103,B$4:B10)</f>
        <v>0</v>
      </c>
      <c r="B10" s="297"/>
      <c r="C10" s="190"/>
      <c r="D10" s="199">
        <f t="shared" si="0"/>
        <v>0</v>
      </c>
      <c r="E10" s="190">
        <f>SUM($D$3:D10)</f>
        <v>0</v>
      </c>
      <c r="F10" s="154">
        <f t="shared" si="1"/>
        <v>0</v>
      </c>
      <c r="G10"/>
      <c r="H10"/>
    </row>
    <row r="11" spans="1:8" ht="19.5">
      <c r="A11" s="174">
        <f>SUBTOTAL(103,B$4:B11)</f>
        <v>0</v>
      </c>
      <c r="B11" s="278"/>
      <c r="C11" s="190"/>
      <c r="D11" s="199">
        <f t="shared" si="0"/>
        <v>0</v>
      </c>
      <c r="E11" s="190">
        <f>SUM($D$3:D11)</f>
        <v>0</v>
      </c>
      <c r="F11" s="154">
        <f t="shared" si="1"/>
        <v>0</v>
      </c>
    </row>
    <row r="12" spans="1:8" ht="19.5">
      <c r="A12" s="174">
        <f>SUBTOTAL(103,B$4:B12)</f>
        <v>0</v>
      </c>
      <c r="B12" s="278"/>
      <c r="C12" s="190"/>
      <c r="D12" s="199">
        <f t="shared" si="0"/>
        <v>0</v>
      </c>
      <c r="E12" s="190">
        <f>SUM($D$3:D12)</f>
        <v>0</v>
      </c>
      <c r="F12" s="154">
        <f t="shared" si="1"/>
        <v>0</v>
      </c>
    </row>
    <row r="13" spans="1:8" ht="19.5">
      <c r="A13" s="174">
        <f>SUBTOTAL(103,B$4:B13)</f>
        <v>0</v>
      </c>
      <c r="B13" s="278"/>
      <c r="C13" s="190"/>
      <c r="D13" s="199">
        <f t="shared" si="0"/>
        <v>0</v>
      </c>
      <c r="E13" s="190">
        <f>SUM($D$3:D13)</f>
        <v>0</v>
      </c>
      <c r="F13" s="154">
        <f t="shared" si="1"/>
        <v>0</v>
      </c>
    </row>
    <row r="14" spans="1:8" ht="19.5">
      <c r="A14" s="174">
        <f>SUBTOTAL(103,B$4:B14)</f>
        <v>0</v>
      </c>
      <c r="B14" s="192"/>
      <c r="C14" s="190"/>
      <c r="D14" s="199">
        <f t="shared" si="0"/>
        <v>0</v>
      </c>
      <c r="E14" s="190">
        <f>SUM($D$3:D14)</f>
        <v>0</v>
      </c>
      <c r="F14" s="154">
        <f t="shared" si="1"/>
        <v>0</v>
      </c>
    </row>
    <row r="15" spans="1:8" ht="19.5">
      <c r="A15" s="174">
        <f>SUBTOTAL(103,B$4:B15)</f>
        <v>0</v>
      </c>
      <c r="B15" s="192"/>
      <c r="C15" s="190"/>
      <c r="D15" s="199">
        <f t="shared" si="0"/>
        <v>0</v>
      </c>
      <c r="E15" s="190">
        <f>SUM($D$3:D15)</f>
        <v>0</v>
      </c>
      <c r="F15" s="154">
        <f t="shared" si="1"/>
        <v>0</v>
      </c>
    </row>
    <row r="16" spans="1:8" ht="19.5">
      <c r="A16" s="174">
        <f>SUBTOTAL(103,B$4:B16)</f>
        <v>0</v>
      </c>
      <c r="B16" s="192"/>
      <c r="C16" s="190"/>
      <c r="D16" s="199">
        <f t="shared" si="0"/>
        <v>0</v>
      </c>
      <c r="E16" s="190">
        <f>SUM($D$3:D16)</f>
        <v>0</v>
      </c>
      <c r="F16" s="154">
        <f t="shared" si="1"/>
        <v>0</v>
      </c>
    </row>
    <row r="17" spans="1:6" ht="19.5">
      <c r="A17" s="174">
        <f>SUBTOTAL(103,B$4:B17)</f>
        <v>0</v>
      </c>
      <c r="B17" s="192"/>
      <c r="C17" s="190"/>
      <c r="D17" s="199">
        <f t="shared" si="0"/>
        <v>0</v>
      </c>
      <c r="E17" s="190">
        <f>SUM($D$3:D17)</f>
        <v>0</v>
      </c>
      <c r="F17" s="154">
        <f t="shared" si="1"/>
        <v>0</v>
      </c>
    </row>
    <row r="18" spans="1:6" ht="19.5">
      <c r="A18" s="174">
        <f>SUBTOTAL(103,B$4:B18)</f>
        <v>0</v>
      </c>
      <c r="B18" s="190"/>
      <c r="C18" s="190"/>
      <c r="D18" s="199">
        <f t="shared" si="0"/>
        <v>0</v>
      </c>
      <c r="E18" s="190">
        <f>SUM($D$3:D18)</f>
        <v>0</v>
      </c>
      <c r="F18" s="154">
        <f t="shared" si="1"/>
        <v>0</v>
      </c>
    </row>
    <row r="19" spans="1:6" ht="19.5">
      <c r="A19" s="174">
        <f>SUBTOTAL(103,B$4:B19)</f>
        <v>0</v>
      </c>
      <c r="B19" s="192"/>
      <c r="C19" s="190"/>
      <c r="D19" s="199">
        <f t="shared" si="0"/>
        <v>0</v>
      </c>
      <c r="E19" s="190">
        <f>SUM($D$3:D19)</f>
        <v>0</v>
      </c>
      <c r="F19" s="154">
        <f t="shared" si="1"/>
        <v>0</v>
      </c>
    </row>
    <row r="20" spans="1:6" ht="19.5">
      <c r="A20" s="174">
        <f>SUBTOTAL(103,B$4:B20)</f>
        <v>0</v>
      </c>
      <c r="B20" s="186"/>
      <c r="C20" s="190"/>
      <c r="D20" s="199">
        <f t="shared" si="0"/>
        <v>0</v>
      </c>
      <c r="E20" s="190">
        <f>SUM($D$3:D20)</f>
        <v>0</v>
      </c>
      <c r="F20" s="154">
        <f t="shared" si="1"/>
        <v>0</v>
      </c>
    </row>
    <row r="21" spans="1:6" ht="19.5">
      <c r="A21" s="174">
        <f>SUBTOTAL(103,B$4:B21)</f>
        <v>0</v>
      </c>
      <c r="B21" s="192"/>
      <c r="C21" s="190"/>
      <c r="D21" s="199">
        <f t="shared" si="0"/>
        <v>0</v>
      </c>
      <c r="E21" s="190">
        <f>SUM($D$3:D21)</f>
        <v>0</v>
      </c>
      <c r="F21" s="154">
        <f t="shared" si="1"/>
        <v>0</v>
      </c>
    </row>
    <row r="22" spans="1:6" ht="19.5">
      <c r="A22" s="174">
        <f>SUBTOTAL(103,B$4:B22)</f>
        <v>0</v>
      </c>
      <c r="B22" s="192"/>
      <c r="C22" s="190"/>
      <c r="D22" s="199">
        <f t="shared" si="0"/>
        <v>0</v>
      </c>
      <c r="E22" s="190">
        <f>SUM($D$3:D22)</f>
        <v>0</v>
      </c>
      <c r="F22" s="154">
        <f t="shared" si="1"/>
        <v>0</v>
      </c>
    </row>
    <row r="23" spans="1:6" ht="19.5">
      <c r="A23" s="174">
        <f>SUBTOTAL(103,B$4:B23)</f>
        <v>0</v>
      </c>
      <c r="B23" s="192"/>
      <c r="C23" s="190"/>
      <c r="D23" s="199">
        <f t="shared" si="0"/>
        <v>0</v>
      </c>
      <c r="E23" s="190">
        <f>SUM($D$3:D23)</f>
        <v>0</v>
      </c>
      <c r="F23" s="154">
        <f t="shared" si="1"/>
        <v>0</v>
      </c>
    </row>
    <row r="24" spans="1:6" ht="19.5">
      <c r="A24" s="174">
        <f>SUBTOTAL(103,B$4:B24)</f>
        <v>0</v>
      </c>
      <c r="B24" s="192"/>
      <c r="C24" s="190"/>
      <c r="D24" s="199">
        <f t="shared" si="0"/>
        <v>0</v>
      </c>
      <c r="E24" s="190">
        <f>SUM($D$3:D24)</f>
        <v>0</v>
      </c>
      <c r="F24" s="154">
        <f t="shared" si="1"/>
        <v>0</v>
      </c>
    </row>
    <row r="25" spans="1:6" ht="19.5">
      <c r="A25" s="174">
        <f>SUBTOTAL(103,B$4:B25)</f>
        <v>0</v>
      </c>
      <c r="B25" s="192"/>
      <c r="C25" s="190"/>
      <c r="D25" s="199">
        <f t="shared" si="0"/>
        <v>0</v>
      </c>
      <c r="E25" s="190">
        <f>SUM($D$3:D25)</f>
        <v>0</v>
      </c>
      <c r="F25" s="154">
        <f t="shared" si="1"/>
        <v>0</v>
      </c>
    </row>
    <row r="26" spans="1:6" ht="19.5">
      <c r="A26" s="174">
        <f>SUBTOTAL(103,B$4:B26)</f>
        <v>0</v>
      </c>
      <c r="B26" s="192"/>
      <c r="C26" s="190"/>
      <c r="D26" s="199">
        <f t="shared" si="0"/>
        <v>0</v>
      </c>
      <c r="E26" s="190">
        <f>SUM($D$3:D26)</f>
        <v>0</v>
      </c>
      <c r="F26" s="154">
        <f t="shared" si="1"/>
        <v>0</v>
      </c>
    </row>
    <row r="27" spans="1:6" ht="19.5">
      <c r="A27" s="174">
        <f>SUBTOTAL(103,B$4:B27)</f>
        <v>0</v>
      </c>
      <c r="B27" s="192"/>
      <c r="C27" s="190"/>
      <c r="D27" s="199">
        <f t="shared" si="0"/>
        <v>0</v>
      </c>
      <c r="E27" s="190">
        <f>SUM($D$3:D27)</f>
        <v>0</v>
      </c>
      <c r="F27" s="154">
        <f t="shared" si="1"/>
        <v>0</v>
      </c>
    </row>
    <row r="28" spans="1:6" ht="19.5">
      <c r="A28" s="174">
        <f>SUBTOTAL(103,B$4:B28)</f>
        <v>0</v>
      </c>
      <c r="B28" s="192"/>
      <c r="C28" s="190"/>
      <c r="D28" s="199">
        <f t="shared" si="0"/>
        <v>0</v>
      </c>
      <c r="E28" s="190">
        <f>SUM($D$3:D28)</f>
        <v>0</v>
      </c>
      <c r="F28" s="154">
        <f t="shared" si="1"/>
        <v>0</v>
      </c>
    </row>
    <row r="29" spans="1:6" ht="19.5">
      <c r="A29" s="174">
        <f>SUBTOTAL(103,B$4:B29)</f>
        <v>0</v>
      </c>
      <c r="B29" s="192"/>
      <c r="C29" s="190"/>
      <c r="D29" s="199">
        <f t="shared" si="0"/>
        <v>0</v>
      </c>
      <c r="E29" s="190">
        <f>SUM($D$3:D29)</f>
        <v>0</v>
      </c>
      <c r="F29" s="154">
        <f t="shared" si="1"/>
        <v>0</v>
      </c>
    </row>
    <row r="30" spans="1:6" ht="19.5">
      <c r="A30" s="174">
        <f>SUBTOTAL(103,B$4:B30)</f>
        <v>0</v>
      </c>
      <c r="B30" s="192"/>
      <c r="C30" s="190"/>
      <c r="D30" s="199">
        <f t="shared" si="0"/>
        <v>0</v>
      </c>
      <c r="E30" s="190">
        <f>SUM($D$3:D30)</f>
        <v>0</v>
      </c>
      <c r="F30" s="154">
        <f t="shared" si="1"/>
        <v>0</v>
      </c>
    </row>
    <row r="31" spans="1:6" ht="19.5">
      <c r="A31" s="174">
        <f>SUBTOTAL(103,B$4:B31)</f>
        <v>0</v>
      </c>
      <c r="B31" s="192"/>
      <c r="C31" s="190"/>
      <c r="D31" s="199">
        <f t="shared" si="0"/>
        <v>0</v>
      </c>
      <c r="E31" s="190">
        <f>SUM($D$3:D31)</f>
        <v>0</v>
      </c>
      <c r="F31" s="154">
        <f t="shared" si="1"/>
        <v>0</v>
      </c>
    </row>
    <row r="32" spans="1:6" ht="19.5">
      <c r="A32" s="174">
        <f>SUBTOTAL(103,B$4:B32)</f>
        <v>0</v>
      </c>
      <c r="B32" s="192"/>
      <c r="C32" s="190"/>
      <c r="D32" s="199">
        <f t="shared" si="0"/>
        <v>0</v>
      </c>
      <c r="E32" s="190">
        <f>SUM($D$3:D32)</f>
        <v>0</v>
      </c>
      <c r="F32" s="154">
        <f t="shared" si="1"/>
        <v>0</v>
      </c>
    </row>
    <row r="33" spans="1:6" ht="19.5">
      <c r="A33" s="174">
        <f>SUBTOTAL(103,B$4:B33)</f>
        <v>0</v>
      </c>
      <c r="B33" s="192"/>
      <c r="C33" s="190"/>
      <c r="D33" s="199">
        <f t="shared" si="0"/>
        <v>0</v>
      </c>
      <c r="E33" s="190">
        <f>SUM($D$3:D33)</f>
        <v>0</v>
      </c>
      <c r="F33" s="154">
        <f t="shared" si="1"/>
        <v>0</v>
      </c>
    </row>
    <row r="34" spans="1:6" ht="19.5">
      <c r="A34" s="174">
        <f>SUBTOTAL(103,B$4:B34)</f>
        <v>0</v>
      </c>
      <c r="B34" s="192"/>
      <c r="C34" s="190"/>
      <c r="D34" s="199">
        <f t="shared" si="0"/>
        <v>0</v>
      </c>
      <c r="E34" s="190">
        <f>SUM($D$3:D34)</f>
        <v>0</v>
      </c>
      <c r="F34" s="154">
        <f t="shared" si="1"/>
        <v>0</v>
      </c>
    </row>
    <row r="35" spans="1:6" ht="19.5">
      <c r="A35" s="174">
        <f>SUBTOTAL(103,B$4:B35)</f>
        <v>0</v>
      </c>
      <c r="B35" s="192"/>
      <c r="C35" s="190"/>
      <c r="D35" s="199">
        <f t="shared" si="0"/>
        <v>0</v>
      </c>
      <c r="E35" s="190">
        <f>SUM($D$3:D35)</f>
        <v>0</v>
      </c>
      <c r="F35" s="154">
        <f t="shared" si="1"/>
        <v>0</v>
      </c>
    </row>
    <row r="36" spans="1:6" ht="19.5">
      <c r="A36" s="174">
        <f>SUBTOTAL(103,B$4:B36)</f>
        <v>0</v>
      </c>
      <c r="B36" s="192"/>
      <c r="C36" s="190"/>
      <c r="D36" s="199">
        <f t="shared" si="0"/>
        <v>0</v>
      </c>
      <c r="E36" s="190">
        <f>SUM($D$3:D36)</f>
        <v>0</v>
      </c>
      <c r="F36" s="154">
        <f t="shared" si="1"/>
        <v>0</v>
      </c>
    </row>
    <row r="37" spans="1:6" ht="19.5">
      <c r="A37" s="174">
        <f>SUBTOTAL(103,B$4:B37)</f>
        <v>0</v>
      </c>
      <c r="B37" s="192"/>
      <c r="C37" s="190"/>
      <c r="D37" s="199">
        <f t="shared" si="0"/>
        <v>0</v>
      </c>
      <c r="E37" s="190">
        <f>SUM($D$3:D37)</f>
        <v>0</v>
      </c>
      <c r="F37" s="154">
        <f t="shared" si="1"/>
        <v>0</v>
      </c>
    </row>
    <row r="38" spans="1:6" ht="19.5">
      <c r="A38" s="174">
        <f>SUBTOTAL(103,B$4:B38)</f>
        <v>0</v>
      </c>
      <c r="B38" s="192"/>
      <c r="C38" s="190"/>
      <c r="D38" s="199">
        <f t="shared" si="0"/>
        <v>0</v>
      </c>
      <c r="E38" s="190">
        <f>SUM($D$3:D38)</f>
        <v>0</v>
      </c>
      <c r="F38" s="154">
        <f t="shared" si="1"/>
        <v>0</v>
      </c>
    </row>
    <row r="39" spans="1:6" ht="19.5">
      <c r="A39" s="174">
        <f>SUBTOTAL(103,B$4:B39)</f>
        <v>0</v>
      </c>
      <c r="B39" s="192"/>
      <c r="C39" s="190"/>
      <c r="D39" s="199">
        <f t="shared" si="0"/>
        <v>0</v>
      </c>
      <c r="E39" s="190">
        <f>SUM($D$3:D39)</f>
        <v>0</v>
      </c>
      <c r="F39" s="154">
        <f t="shared" si="1"/>
        <v>0</v>
      </c>
    </row>
    <row r="40" spans="1:6" ht="19.5">
      <c r="A40" s="174">
        <f>SUBTOTAL(103,B$4:B40)</f>
        <v>0</v>
      </c>
      <c r="B40" s="192"/>
      <c r="C40" s="190"/>
      <c r="D40" s="199">
        <f t="shared" si="0"/>
        <v>0</v>
      </c>
      <c r="E40" s="190">
        <f>SUM($D$3:D40)</f>
        <v>0</v>
      </c>
      <c r="F40" s="154">
        <f t="shared" si="1"/>
        <v>0</v>
      </c>
    </row>
    <row r="41" spans="1:6" ht="19.5">
      <c r="A41" s="174">
        <f>SUBTOTAL(103,B$4:B41)</f>
        <v>0</v>
      </c>
      <c r="B41" s="192"/>
      <c r="C41" s="190"/>
      <c r="D41" s="199">
        <f t="shared" si="0"/>
        <v>0</v>
      </c>
      <c r="E41" s="190">
        <f>SUM($D$3:D41)</f>
        <v>0</v>
      </c>
      <c r="F41" s="154">
        <f t="shared" si="1"/>
        <v>0</v>
      </c>
    </row>
    <row r="42" spans="1:6" ht="19.5">
      <c r="A42" s="174">
        <f>SUBTOTAL(103,B$4:B42)</f>
        <v>0</v>
      </c>
      <c r="B42" s="192"/>
      <c r="C42" s="190"/>
      <c r="D42" s="199">
        <f t="shared" si="0"/>
        <v>0</v>
      </c>
      <c r="E42" s="190">
        <f>SUM($D$3:D42)</f>
        <v>0</v>
      </c>
      <c r="F42" s="154">
        <f t="shared" si="1"/>
        <v>0</v>
      </c>
    </row>
    <row r="43" spans="1:6" ht="19.5">
      <c r="A43" s="174">
        <f>SUBTOTAL(103,B$4:B43)</f>
        <v>0</v>
      </c>
      <c r="B43" s="192"/>
      <c r="C43" s="190"/>
      <c r="D43" s="199">
        <f t="shared" si="0"/>
        <v>0</v>
      </c>
      <c r="E43" s="190">
        <f>SUM($D$3:D43)</f>
        <v>0</v>
      </c>
      <c r="F43" s="154">
        <f t="shared" si="1"/>
        <v>0</v>
      </c>
    </row>
    <row r="44" spans="1:6" ht="19.5">
      <c r="A44" s="174">
        <f>SUBTOTAL(103,B$4:B44)</f>
        <v>0</v>
      </c>
      <c r="B44" s="192"/>
      <c r="C44" s="190"/>
      <c r="D44" s="199">
        <f t="shared" si="0"/>
        <v>0</v>
      </c>
      <c r="E44" s="190">
        <f>SUM($D$3:D44)</f>
        <v>0</v>
      </c>
      <c r="F44" s="154">
        <f t="shared" si="1"/>
        <v>0</v>
      </c>
    </row>
    <row r="45" spans="1:6" ht="19.5">
      <c r="A45" s="174">
        <f>SUBTOTAL(103,B$4:B45)</f>
        <v>0</v>
      </c>
      <c r="B45" s="192"/>
      <c r="C45" s="190"/>
      <c r="D45" s="199">
        <f t="shared" si="0"/>
        <v>0</v>
      </c>
      <c r="E45" s="190">
        <f>SUM($D$3:D45)</f>
        <v>0</v>
      </c>
      <c r="F45" s="154">
        <f t="shared" si="1"/>
        <v>0</v>
      </c>
    </row>
    <row r="46" spans="1:6" ht="19.5">
      <c r="A46" s="174">
        <f>SUBTOTAL(103,B$4:B46)</f>
        <v>0</v>
      </c>
      <c r="B46" s="192"/>
      <c r="C46" s="190"/>
      <c r="D46" s="199">
        <f t="shared" si="0"/>
        <v>0</v>
      </c>
      <c r="E46" s="190">
        <f>SUM($D$3:D46)</f>
        <v>0</v>
      </c>
      <c r="F46" s="154">
        <f t="shared" si="1"/>
        <v>0</v>
      </c>
    </row>
    <row r="47" spans="1:6" ht="19.5">
      <c r="A47" s="174">
        <f>SUBTOTAL(103,B$4:B47)</f>
        <v>0</v>
      </c>
      <c r="B47" s="192"/>
      <c r="C47" s="190"/>
      <c r="D47" s="199">
        <f t="shared" si="0"/>
        <v>0</v>
      </c>
      <c r="E47" s="190">
        <f>SUM($D$3:D47)</f>
        <v>0</v>
      </c>
      <c r="F47" s="154">
        <f t="shared" si="1"/>
        <v>0</v>
      </c>
    </row>
    <row r="48" spans="1:6" ht="19.5">
      <c r="A48" s="174">
        <f>SUBTOTAL(103,B$4:B48)</f>
        <v>0</v>
      </c>
      <c r="B48" s="192"/>
      <c r="C48" s="190"/>
      <c r="D48" s="199">
        <f t="shared" si="0"/>
        <v>0</v>
      </c>
      <c r="E48" s="190">
        <f>SUM($D$3:D48)</f>
        <v>0</v>
      </c>
      <c r="F48" s="154">
        <f t="shared" si="1"/>
        <v>0</v>
      </c>
    </row>
    <row r="49" spans="1:6" ht="19.5">
      <c r="A49" s="174">
        <f>SUBTOTAL(103,B$4:B49)</f>
        <v>0</v>
      </c>
      <c r="B49" s="192"/>
      <c r="C49" s="190"/>
      <c r="D49" s="199">
        <f t="shared" si="0"/>
        <v>0</v>
      </c>
      <c r="E49" s="190">
        <f>SUM($D$3:D49)</f>
        <v>0</v>
      </c>
      <c r="F49" s="154">
        <f t="shared" si="1"/>
        <v>0</v>
      </c>
    </row>
    <row r="50" spans="1:6" ht="19.5">
      <c r="A50" s="174">
        <f>SUBTOTAL(103,B$4:B50)</f>
        <v>0</v>
      </c>
      <c r="B50" s="192"/>
      <c r="C50" s="190"/>
      <c r="D50" s="199">
        <f t="shared" si="0"/>
        <v>0</v>
      </c>
      <c r="E50" s="190">
        <f>SUM($D$3:D50)</f>
        <v>0</v>
      </c>
      <c r="F50" s="154">
        <f t="shared" si="1"/>
        <v>0</v>
      </c>
    </row>
    <row r="51" spans="1:6" ht="19.5">
      <c r="A51" s="165"/>
      <c r="B51" s="156" t="s">
        <v>243</v>
      </c>
      <c r="C51" s="157">
        <f>SUM(C4:C50)</f>
        <v>0</v>
      </c>
      <c r="D51" s="200"/>
      <c r="E51" s="196"/>
    </row>
    <row r="52" spans="1:6" ht="19.5">
      <c r="A52" s="520" t="s">
        <v>481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4" sqref="B4:C31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461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29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297"/>
      <c r="C5" s="190"/>
      <c r="D5" s="151">
        <f t="shared" ref="D5:D50" si="0">C5</f>
        <v>0</v>
      </c>
      <c r="E5" s="164">
        <f>SUM($D$3:D5)</f>
        <v>0</v>
      </c>
      <c r="F5" s="154">
        <f t="shared" ref="F5:F25" si="1">A5</f>
        <v>0</v>
      </c>
    </row>
    <row r="6" spans="1:6">
      <c r="A6" s="174">
        <f>SUBTOTAL(103,B$4:B6)</f>
        <v>0</v>
      </c>
      <c r="B6" s="29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29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29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297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29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297"/>
      <c r="C11" s="190"/>
      <c r="D11" s="151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297"/>
      <c r="C12" s="190"/>
      <c r="D12" s="151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91"/>
      <c r="C13" s="157"/>
      <c r="D13" s="151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51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91"/>
      <c r="C18" s="157"/>
      <c r="D18" s="151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83"/>
      <c r="C26" s="190"/>
      <c r="D26" s="151">
        <f t="shared" si="0"/>
        <v>0</v>
      </c>
      <c r="E26" s="164">
        <f>SUM($D$3:D26)</f>
        <v>0</v>
      </c>
      <c r="F26" s="154">
        <f>A26</f>
        <v>0</v>
      </c>
    </row>
    <row r="27" spans="1:6">
      <c r="A27" s="174">
        <f>SUBTOTAL(103,B$4:B27)</f>
        <v>0</v>
      </c>
      <c r="B27" s="390"/>
      <c r="C27" s="190"/>
      <c r="D27" s="151">
        <f t="shared" si="0"/>
        <v>0</v>
      </c>
      <c r="E27" s="164">
        <f>SUM($D$3:D27)</f>
        <v>0</v>
      </c>
      <c r="F27" s="154">
        <f>A27</f>
        <v>0</v>
      </c>
    </row>
    <row r="28" spans="1:6">
      <c r="A28" s="174">
        <f>SUBTOTAL(103,B$4:B28)</f>
        <v>0</v>
      </c>
      <c r="B28" s="391"/>
      <c r="C28" s="190"/>
      <c r="D28" s="151">
        <f t="shared" si="0"/>
        <v>0</v>
      </c>
      <c r="E28" s="164">
        <f>SUM($D$3:D28)</f>
        <v>0</v>
      </c>
      <c r="F28" s="154">
        <f t="shared" ref="F28:F49" si="2">A28</f>
        <v>0</v>
      </c>
    </row>
    <row r="29" spans="1:6">
      <c r="A29" s="174">
        <f>SUBTOTAL(103,B$4:B29)</f>
        <v>0</v>
      </c>
      <c r="B29" s="391"/>
      <c r="C29" s="190"/>
      <c r="D29" s="151">
        <f t="shared" si="0"/>
        <v>0</v>
      </c>
      <c r="E29" s="164">
        <f>SUM($D$3:D29)</f>
        <v>0</v>
      </c>
      <c r="F29" s="154">
        <f t="shared" si="2"/>
        <v>0</v>
      </c>
    </row>
    <row r="30" spans="1:6">
      <c r="A30" s="174">
        <f>SUBTOTAL(103,B$4:B30)</f>
        <v>0</v>
      </c>
      <c r="B30" s="391"/>
      <c r="C30" s="190"/>
      <c r="D30" s="151">
        <f t="shared" si="0"/>
        <v>0</v>
      </c>
      <c r="E30" s="164">
        <f>SUM($D$3:D30)</f>
        <v>0</v>
      </c>
      <c r="F30" s="154">
        <f t="shared" si="2"/>
        <v>0</v>
      </c>
    </row>
    <row r="31" spans="1:6">
      <c r="A31" s="174">
        <f>SUBTOTAL(103,B$4:B31)</f>
        <v>0</v>
      </c>
      <c r="B31" s="391"/>
      <c r="C31" s="190"/>
      <c r="D31" s="151">
        <f t="shared" si="0"/>
        <v>0</v>
      </c>
      <c r="E31" s="164">
        <f>SUM($D$3:D31)</f>
        <v>0</v>
      </c>
      <c r="F31" s="154">
        <f t="shared" si="2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64">
        <f>SUM($D$3:D32)</f>
        <v>0</v>
      </c>
      <c r="F32" s="154">
        <f t="shared" si="2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64">
        <f>SUM($D$3:D33)</f>
        <v>0</v>
      </c>
      <c r="F33" s="154">
        <f t="shared" si="2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64">
        <f>SUM($D$3:D34)</f>
        <v>0</v>
      </c>
      <c r="F34" s="154">
        <f t="shared" si="2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64">
        <f>SUM($D$3:D35)</f>
        <v>0</v>
      </c>
      <c r="F35" s="154">
        <f t="shared" si="2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64">
        <f>SUM($D$3:D36)</f>
        <v>0</v>
      </c>
      <c r="F36" s="154">
        <f t="shared" si="2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64">
        <f>SUM($D$3:D37)</f>
        <v>0</v>
      </c>
      <c r="F37" s="154">
        <f t="shared" si="2"/>
        <v>0</v>
      </c>
    </row>
    <row r="38" spans="1:6">
      <c r="A38" s="174">
        <f>SUBTOTAL(103,B$4:B38)</f>
        <v>0</v>
      </c>
      <c r="B38" s="391"/>
      <c r="C38" s="190"/>
      <c r="D38" s="151">
        <f t="shared" si="0"/>
        <v>0</v>
      </c>
      <c r="E38" s="164">
        <f>SUM($D$3:D38)</f>
        <v>0</v>
      </c>
      <c r="F38" s="154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54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54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54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54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54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54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54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54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54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54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54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54">
        <f>A50</f>
        <v>0</v>
      </c>
    </row>
    <row r="51" spans="1:6">
      <c r="A51" s="165"/>
      <c r="B51" s="156" t="s">
        <v>243</v>
      </c>
      <c r="C51" s="157">
        <f>SUM(C4:C50)</f>
        <v>0</v>
      </c>
    </row>
    <row r="52" spans="1:6">
      <c r="A52" s="516" t="s">
        <v>482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4" sqref="B4:C28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462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0</v>
      </c>
      <c r="B4" s="147"/>
      <c r="C4" s="190"/>
      <c r="D4" s="151">
        <f>C4</f>
        <v>0</v>
      </c>
      <c r="E4" s="171">
        <f>SUM($D$3:D4)</f>
        <v>0</v>
      </c>
      <c r="F4" s="172">
        <f>A4</f>
        <v>0</v>
      </c>
    </row>
    <row r="5" spans="1:6" ht="19.5">
      <c r="A5" s="174">
        <f>SUBTOTAL(103,B$4:B5)</f>
        <v>0</v>
      </c>
      <c r="B5" s="147"/>
      <c r="C5" s="190"/>
      <c r="D5" s="151">
        <f t="shared" ref="D5:D50" si="0">C5</f>
        <v>0</v>
      </c>
      <c r="E5" s="171">
        <f>SUM($D$3:D5)</f>
        <v>0</v>
      </c>
      <c r="F5" s="172">
        <f t="shared" ref="F5:F49" si="1">A5</f>
        <v>0</v>
      </c>
    </row>
    <row r="6" spans="1:6" ht="19.5">
      <c r="A6" s="174">
        <f>SUBTOTAL(103,B$4:B6)</f>
        <v>0</v>
      </c>
      <c r="B6" s="147"/>
      <c r="C6" s="190"/>
      <c r="D6" s="151">
        <f t="shared" si="0"/>
        <v>0</v>
      </c>
      <c r="E6" s="171">
        <f>SUM($D$3:D6)</f>
        <v>0</v>
      </c>
      <c r="F6" s="172">
        <f t="shared" si="1"/>
        <v>0</v>
      </c>
    </row>
    <row r="7" spans="1:6" ht="19.5">
      <c r="A7" s="174">
        <f>SUBTOTAL(103,B$4:B7)</f>
        <v>0</v>
      </c>
      <c r="B7" s="383"/>
      <c r="C7" s="190"/>
      <c r="D7" s="151">
        <f t="shared" si="0"/>
        <v>0</v>
      </c>
      <c r="E7" s="171">
        <f>SUM($D$3:D7)</f>
        <v>0</v>
      </c>
      <c r="F7" s="172">
        <f t="shared" si="1"/>
        <v>0</v>
      </c>
    </row>
    <row r="8" spans="1:6" ht="19.5">
      <c r="A8" s="174">
        <f>SUBTOTAL(103,B$4:B8)</f>
        <v>0</v>
      </c>
      <c r="B8" s="147"/>
      <c r="C8" s="190"/>
      <c r="D8" s="151">
        <f>C8</f>
        <v>0</v>
      </c>
      <c r="E8" s="171">
        <f>SUM($D$3:D8)</f>
        <v>0</v>
      </c>
      <c r="F8" s="172">
        <f t="shared" si="1"/>
        <v>0</v>
      </c>
    </row>
    <row r="9" spans="1:6" ht="19.5">
      <c r="A9" s="174">
        <f>SUBTOTAL(103,B$4:B9)</f>
        <v>0</v>
      </c>
      <c r="B9" s="147"/>
      <c r="C9" s="190"/>
      <c r="D9" s="151">
        <f t="shared" si="0"/>
        <v>0</v>
      </c>
      <c r="E9" s="171">
        <f>SUM($D$3:D9)</f>
        <v>0</v>
      </c>
      <c r="F9" s="172">
        <f t="shared" si="1"/>
        <v>0</v>
      </c>
    </row>
    <row r="10" spans="1:6" ht="19.5">
      <c r="A10" s="174">
        <f>SUBTOTAL(103,B$4:B10)</f>
        <v>0</v>
      </c>
      <c r="B10" s="147"/>
      <c r="C10" s="190"/>
      <c r="D10" s="151">
        <f t="shared" si="0"/>
        <v>0</v>
      </c>
      <c r="E10" s="171">
        <f>SUM($D$3:D10)</f>
        <v>0</v>
      </c>
      <c r="F10" s="172">
        <f t="shared" si="1"/>
        <v>0</v>
      </c>
    </row>
    <row r="11" spans="1:6" ht="19.5">
      <c r="A11" s="174">
        <f>SUBTOTAL(103,B$4:B11)</f>
        <v>0</v>
      </c>
      <c r="B11" s="147"/>
      <c r="C11" s="190"/>
      <c r="D11" s="151">
        <f t="shared" si="0"/>
        <v>0</v>
      </c>
      <c r="E11" s="171">
        <f>SUM($D$3:D11)</f>
        <v>0</v>
      </c>
      <c r="F11" s="172">
        <f t="shared" si="1"/>
        <v>0</v>
      </c>
    </row>
    <row r="12" spans="1:6" ht="19.5">
      <c r="A12" s="174">
        <f>SUBTOTAL(103,B$4:B12)</f>
        <v>0</v>
      </c>
      <c r="B12" s="147"/>
      <c r="C12" s="190"/>
      <c r="D12" s="151">
        <f t="shared" si="0"/>
        <v>0</v>
      </c>
      <c r="E12" s="171">
        <f>SUM($D$3:D12)</f>
        <v>0</v>
      </c>
      <c r="F12" s="172">
        <f t="shared" si="1"/>
        <v>0</v>
      </c>
    </row>
    <row r="13" spans="1:6" ht="19.5">
      <c r="A13" s="174">
        <f>SUBTOTAL(103,B$4:B13)</f>
        <v>0</v>
      </c>
      <c r="B13" s="147"/>
      <c r="C13" s="190"/>
      <c r="D13" s="151">
        <f t="shared" si="0"/>
        <v>0</v>
      </c>
      <c r="E13" s="171">
        <f>SUM($D$3:D13)</f>
        <v>0</v>
      </c>
      <c r="F13" s="172">
        <f t="shared" si="1"/>
        <v>0</v>
      </c>
    </row>
    <row r="14" spans="1:6" ht="19.5">
      <c r="A14" s="174">
        <f>SUBTOTAL(103,B$4:B14)</f>
        <v>0</v>
      </c>
      <c r="B14" s="147"/>
      <c r="C14" s="190"/>
      <c r="D14" s="151">
        <f t="shared" si="0"/>
        <v>0</v>
      </c>
      <c r="E14" s="171">
        <f>SUM($D$3:D14)</f>
        <v>0</v>
      </c>
      <c r="F14" s="172">
        <f t="shared" si="1"/>
        <v>0</v>
      </c>
    </row>
    <row r="15" spans="1:6" ht="19.5">
      <c r="A15" s="174">
        <f>SUBTOTAL(103,B$4:B15)</f>
        <v>0</v>
      </c>
      <c r="B15" s="147"/>
      <c r="C15" s="190"/>
      <c r="D15" s="151">
        <f t="shared" si="0"/>
        <v>0</v>
      </c>
      <c r="E15" s="171">
        <f>SUM($D$3:D15)</f>
        <v>0</v>
      </c>
      <c r="F15" s="172">
        <f t="shared" si="1"/>
        <v>0</v>
      </c>
    </row>
    <row r="16" spans="1:6" ht="19.5">
      <c r="A16" s="174">
        <f>SUBTOTAL(103,B$4:B16)</f>
        <v>0</v>
      </c>
      <c r="B16" s="147"/>
      <c r="C16" s="190"/>
      <c r="D16" s="151">
        <f t="shared" si="0"/>
        <v>0</v>
      </c>
      <c r="E16" s="171">
        <f>SUM($D$3:D16)</f>
        <v>0</v>
      </c>
      <c r="F16" s="172">
        <f t="shared" si="1"/>
        <v>0</v>
      </c>
    </row>
    <row r="17" spans="1:6" ht="19.5">
      <c r="A17" s="174">
        <f>SUBTOTAL(103,B$4:B17)</f>
        <v>0</v>
      </c>
      <c r="B17" s="147"/>
      <c r="C17" s="190"/>
      <c r="D17" s="151">
        <f t="shared" si="0"/>
        <v>0</v>
      </c>
      <c r="E17" s="171">
        <f>SUM($D$3:D17)</f>
        <v>0</v>
      </c>
      <c r="F17" s="172">
        <f t="shared" si="1"/>
        <v>0</v>
      </c>
    </row>
    <row r="18" spans="1:6" ht="19.5">
      <c r="A18" s="174">
        <f>SUBTOTAL(103,B$4:B18)</f>
        <v>0</v>
      </c>
      <c r="B18" s="147"/>
      <c r="C18" s="190"/>
      <c r="D18" s="151">
        <f t="shared" si="0"/>
        <v>0</v>
      </c>
      <c r="E18" s="171">
        <f>SUM($D$3:D18)</f>
        <v>0</v>
      </c>
      <c r="F18" s="172">
        <f t="shared" si="1"/>
        <v>0</v>
      </c>
    </row>
    <row r="19" spans="1:6" ht="19.5">
      <c r="A19" s="174">
        <f>SUBTOTAL(103,B$4:B19)</f>
        <v>0</v>
      </c>
      <c r="B19" s="147"/>
      <c r="C19" s="190"/>
      <c r="D19" s="151">
        <f t="shared" si="0"/>
        <v>0</v>
      </c>
      <c r="E19" s="171">
        <f>SUM($D$3:D19)</f>
        <v>0</v>
      </c>
      <c r="F19" s="172">
        <f t="shared" si="1"/>
        <v>0</v>
      </c>
    </row>
    <row r="20" spans="1:6" ht="19.5">
      <c r="A20" s="174">
        <f>SUBTOTAL(103,B$4:B20)</f>
        <v>0</v>
      </c>
      <c r="B20" s="147"/>
      <c r="C20" s="190"/>
      <c r="D20" s="151">
        <f t="shared" si="0"/>
        <v>0</v>
      </c>
      <c r="E20" s="171">
        <f>SUM($D$3:D20)</f>
        <v>0</v>
      </c>
      <c r="F20" s="172">
        <f t="shared" si="1"/>
        <v>0</v>
      </c>
    </row>
    <row r="21" spans="1:6" ht="19.5">
      <c r="A21" s="174">
        <f>SUBTOTAL(103,B$4:B21)</f>
        <v>0</v>
      </c>
      <c r="B21" s="147"/>
      <c r="C21" s="190"/>
      <c r="D21" s="151">
        <f t="shared" si="0"/>
        <v>0</v>
      </c>
      <c r="E21" s="171">
        <f>SUM($D$3:D21)</f>
        <v>0</v>
      </c>
      <c r="F21" s="172">
        <f t="shared" si="1"/>
        <v>0</v>
      </c>
    </row>
    <row r="22" spans="1:6" ht="19.5">
      <c r="A22" s="174">
        <f>SUBTOTAL(103,B$4:B22)</f>
        <v>0</v>
      </c>
      <c r="B22" s="191"/>
      <c r="C22" s="190"/>
      <c r="D22" s="151">
        <f t="shared" si="0"/>
        <v>0</v>
      </c>
      <c r="E22" s="171">
        <f>SUM($D$3:D22)</f>
        <v>0</v>
      </c>
      <c r="F22" s="172">
        <f t="shared" si="1"/>
        <v>0</v>
      </c>
    </row>
    <row r="23" spans="1:6" ht="19.5">
      <c r="A23" s="174">
        <f>SUBTOTAL(103,B$4:B23)</f>
        <v>0</v>
      </c>
      <c r="B23" s="147"/>
      <c r="C23" s="190"/>
      <c r="D23" s="151">
        <f t="shared" si="0"/>
        <v>0</v>
      </c>
      <c r="E23" s="171">
        <f>SUM($D$3:D23)</f>
        <v>0</v>
      </c>
      <c r="F23" s="172">
        <f t="shared" si="1"/>
        <v>0</v>
      </c>
    </row>
    <row r="24" spans="1:6" ht="19.5">
      <c r="A24" s="174">
        <f>SUBTOTAL(103,B$4:B24)</f>
        <v>0</v>
      </c>
      <c r="B24" s="222"/>
      <c r="C24" s="190"/>
      <c r="D24" s="151">
        <f t="shared" si="0"/>
        <v>0</v>
      </c>
      <c r="E24" s="171">
        <f>SUM($D$3:D24)</f>
        <v>0</v>
      </c>
      <c r="F24" s="172">
        <f t="shared" si="1"/>
        <v>0</v>
      </c>
    </row>
    <row r="25" spans="1:6" ht="19.5">
      <c r="A25" s="174">
        <f>SUBTOTAL(103,B$4:B25)</f>
        <v>0</v>
      </c>
      <c r="B25" s="222"/>
      <c r="C25" s="190"/>
      <c r="D25" s="151">
        <f t="shared" si="0"/>
        <v>0</v>
      </c>
      <c r="E25" s="171">
        <f>SUM($D$3:D25)</f>
        <v>0</v>
      </c>
      <c r="F25" s="172">
        <f t="shared" si="1"/>
        <v>0</v>
      </c>
    </row>
    <row r="26" spans="1:6" ht="19.5">
      <c r="A26" s="174">
        <f>SUBTOTAL(103,B$4:B26)</f>
        <v>0</v>
      </c>
      <c r="B26" s="222"/>
      <c r="C26" s="190"/>
      <c r="D26" s="151">
        <f t="shared" si="0"/>
        <v>0</v>
      </c>
      <c r="E26" s="171">
        <f>SUM($D$3:D26)</f>
        <v>0</v>
      </c>
      <c r="F26" s="172">
        <f t="shared" si="1"/>
        <v>0</v>
      </c>
    </row>
    <row r="27" spans="1:6" ht="19.5">
      <c r="A27" s="174">
        <f>SUBTOTAL(103,B$4:B27)</f>
        <v>0</v>
      </c>
      <c r="B27" s="147"/>
      <c r="C27" s="190"/>
      <c r="D27" s="151">
        <f t="shared" si="0"/>
        <v>0</v>
      </c>
      <c r="E27" s="171">
        <f>SUM($D$3:D27)</f>
        <v>0</v>
      </c>
      <c r="F27" s="172">
        <f t="shared" si="1"/>
        <v>0</v>
      </c>
    </row>
    <row r="28" spans="1:6" ht="19.5">
      <c r="A28" s="174">
        <f>SUBTOTAL(103,B$4:B28)</f>
        <v>0</v>
      </c>
      <c r="B28" s="224"/>
      <c r="C28" s="190"/>
      <c r="D28" s="151">
        <f t="shared" si="0"/>
        <v>0</v>
      </c>
      <c r="E28" s="171">
        <f>SUM($D$3:D28)</f>
        <v>0</v>
      </c>
      <c r="F28" s="172">
        <f t="shared" si="1"/>
        <v>0</v>
      </c>
    </row>
    <row r="29" spans="1:6" ht="19.5">
      <c r="A29" s="174">
        <f>SUBTOTAL(103,B$4:B29)</f>
        <v>0</v>
      </c>
      <c r="B29" s="391"/>
      <c r="C29" s="190"/>
      <c r="D29" s="151">
        <f t="shared" si="0"/>
        <v>0</v>
      </c>
      <c r="E29" s="171">
        <f>SUM($D$3:D29)</f>
        <v>0</v>
      </c>
      <c r="F29" s="172">
        <f t="shared" si="1"/>
        <v>0</v>
      </c>
    </row>
    <row r="30" spans="1:6" ht="19.5">
      <c r="A30" s="174">
        <f>SUBTOTAL(103,B$4:B30)</f>
        <v>0</v>
      </c>
      <c r="B30" s="391"/>
      <c r="C30" s="190"/>
      <c r="D30" s="151">
        <f t="shared" si="0"/>
        <v>0</v>
      </c>
      <c r="E30" s="171">
        <f>SUM($D$3:D30)</f>
        <v>0</v>
      </c>
      <c r="F30" s="172">
        <f t="shared" si="1"/>
        <v>0</v>
      </c>
    </row>
    <row r="31" spans="1:6" ht="19.5">
      <c r="A31" s="174">
        <f>SUBTOTAL(103,B$4:B31)</f>
        <v>0</v>
      </c>
      <c r="B31" s="391"/>
      <c r="C31" s="190"/>
      <c r="D31" s="151">
        <f t="shared" si="0"/>
        <v>0</v>
      </c>
      <c r="E31" s="171">
        <f>SUM($D$3:D31)</f>
        <v>0</v>
      </c>
      <c r="F31" s="172">
        <f t="shared" si="1"/>
        <v>0</v>
      </c>
    </row>
    <row r="32" spans="1:6" ht="19.5">
      <c r="A32" s="174">
        <f>SUBTOTAL(103,B$4:B32)</f>
        <v>0</v>
      </c>
      <c r="B32" s="391"/>
      <c r="C32" s="190"/>
      <c r="D32" s="151">
        <f t="shared" si="0"/>
        <v>0</v>
      </c>
      <c r="E32" s="171">
        <f>SUM($D$3:D32)</f>
        <v>0</v>
      </c>
      <c r="F32" s="172">
        <f t="shared" si="1"/>
        <v>0</v>
      </c>
    </row>
    <row r="33" spans="1:6" ht="19.5">
      <c r="A33" s="174">
        <f>SUBTOTAL(103,B$4:B33)</f>
        <v>0</v>
      </c>
      <c r="B33" s="391"/>
      <c r="C33" s="190"/>
      <c r="D33" s="151">
        <f t="shared" si="0"/>
        <v>0</v>
      </c>
      <c r="E33" s="171">
        <f>SUM($D$3:D33)</f>
        <v>0</v>
      </c>
      <c r="F33" s="172">
        <f t="shared" si="1"/>
        <v>0</v>
      </c>
    </row>
    <row r="34" spans="1:6" ht="19.5">
      <c r="A34" s="174">
        <f>SUBTOTAL(103,B$4:B34)</f>
        <v>0</v>
      </c>
      <c r="B34" s="391"/>
      <c r="C34" s="190"/>
      <c r="D34" s="151">
        <f t="shared" si="0"/>
        <v>0</v>
      </c>
      <c r="E34" s="171">
        <f>SUM($D$3:D34)</f>
        <v>0</v>
      </c>
      <c r="F34" s="172">
        <f t="shared" si="1"/>
        <v>0</v>
      </c>
    </row>
    <row r="35" spans="1:6" ht="19.5">
      <c r="A35" s="174">
        <f>SUBTOTAL(103,B$4:B35)</f>
        <v>0</v>
      </c>
      <c r="B35" s="391"/>
      <c r="C35" s="190"/>
      <c r="D35" s="151">
        <f t="shared" si="0"/>
        <v>0</v>
      </c>
      <c r="E35" s="171">
        <f>SUM($D$3:D35)</f>
        <v>0</v>
      </c>
      <c r="F35" s="172">
        <f t="shared" si="1"/>
        <v>0</v>
      </c>
    </row>
    <row r="36" spans="1:6" ht="19.5">
      <c r="A36" s="174">
        <f>SUBTOTAL(103,B$4:B36)</f>
        <v>0</v>
      </c>
      <c r="B36" s="391"/>
      <c r="C36" s="190"/>
      <c r="D36" s="151">
        <f t="shared" si="0"/>
        <v>0</v>
      </c>
      <c r="E36" s="171">
        <f>SUM($D$3:D36)</f>
        <v>0</v>
      </c>
      <c r="F36" s="172">
        <f t="shared" si="1"/>
        <v>0</v>
      </c>
    </row>
    <row r="37" spans="1:6" ht="19.5">
      <c r="A37" s="174">
        <f>SUBTOTAL(103,B$4:B37)</f>
        <v>0</v>
      </c>
      <c r="B37" s="391"/>
      <c r="C37" s="190"/>
      <c r="D37" s="151">
        <f t="shared" si="0"/>
        <v>0</v>
      </c>
      <c r="E37" s="171">
        <f>SUM($D$3:D37)</f>
        <v>0</v>
      </c>
      <c r="F37" s="172">
        <f t="shared" si="1"/>
        <v>0</v>
      </c>
    </row>
    <row r="38" spans="1:6" ht="19.5">
      <c r="A38" s="174">
        <f>SUBTOTAL(103,B$4:B38)</f>
        <v>0</v>
      </c>
      <c r="B38" s="391"/>
      <c r="C38" s="190"/>
      <c r="D38" s="151">
        <f t="shared" si="0"/>
        <v>0</v>
      </c>
      <c r="E38" s="171">
        <f>SUM($D$3:D38)</f>
        <v>0</v>
      </c>
      <c r="F38" s="172">
        <f t="shared" si="1"/>
        <v>0</v>
      </c>
    </row>
    <row r="39" spans="1:6" ht="19.5">
      <c r="A39" s="174">
        <f>SUBTOTAL(103,B$4:B39)</f>
        <v>0</v>
      </c>
      <c r="B39" s="391"/>
      <c r="C39" s="190"/>
      <c r="D39" s="151">
        <f t="shared" si="0"/>
        <v>0</v>
      </c>
      <c r="E39" s="171">
        <f>SUM($D$3:D39)</f>
        <v>0</v>
      </c>
      <c r="F39" s="172">
        <f t="shared" si="1"/>
        <v>0</v>
      </c>
    </row>
    <row r="40" spans="1:6" ht="19.5">
      <c r="A40" s="174">
        <f>SUBTOTAL(103,B$4:B40)</f>
        <v>0</v>
      </c>
      <c r="B40" s="391"/>
      <c r="C40" s="190"/>
      <c r="D40" s="151">
        <f t="shared" si="0"/>
        <v>0</v>
      </c>
      <c r="E40" s="171">
        <f>SUM($D$3:D40)</f>
        <v>0</v>
      </c>
      <c r="F40" s="172">
        <f t="shared" si="1"/>
        <v>0</v>
      </c>
    </row>
    <row r="41" spans="1:6" ht="19.5">
      <c r="A41" s="174">
        <f>SUBTOTAL(103,B$4:B41)</f>
        <v>0</v>
      </c>
      <c r="B41" s="391"/>
      <c r="C41" s="190"/>
      <c r="D41" s="151">
        <f t="shared" si="0"/>
        <v>0</v>
      </c>
      <c r="E41" s="171">
        <f>SUM($D$3:D41)</f>
        <v>0</v>
      </c>
      <c r="F41" s="172">
        <f t="shared" si="1"/>
        <v>0</v>
      </c>
    </row>
    <row r="42" spans="1:6" ht="19.5">
      <c r="A42" s="174">
        <f>SUBTOTAL(103,B$4:B42)</f>
        <v>0</v>
      </c>
      <c r="B42" s="391"/>
      <c r="C42" s="190"/>
      <c r="D42" s="151">
        <f t="shared" si="0"/>
        <v>0</v>
      </c>
      <c r="E42" s="171">
        <f>SUM($D$3:D42)</f>
        <v>0</v>
      </c>
      <c r="F42" s="172">
        <f t="shared" si="1"/>
        <v>0</v>
      </c>
    </row>
    <row r="43" spans="1:6" ht="19.5">
      <c r="A43" s="174">
        <f>SUBTOTAL(103,B$4:B43)</f>
        <v>0</v>
      </c>
      <c r="B43" s="391"/>
      <c r="C43" s="190"/>
      <c r="D43" s="151">
        <f t="shared" si="0"/>
        <v>0</v>
      </c>
      <c r="E43" s="171">
        <f>SUM($D$3:D43)</f>
        <v>0</v>
      </c>
      <c r="F43" s="172">
        <f t="shared" si="1"/>
        <v>0</v>
      </c>
    </row>
    <row r="44" spans="1:6" ht="19.5">
      <c r="A44" s="174">
        <f>SUBTOTAL(103,B$4:B44)</f>
        <v>0</v>
      </c>
      <c r="B44" s="391"/>
      <c r="C44" s="190"/>
      <c r="D44" s="151">
        <f t="shared" si="0"/>
        <v>0</v>
      </c>
      <c r="E44" s="171">
        <f>SUM($D$3:D44)</f>
        <v>0</v>
      </c>
      <c r="F44" s="172">
        <f t="shared" si="1"/>
        <v>0</v>
      </c>
    </row>
    <row r="45" spans="1:6" ht="19.5">
      <c r="A45" s="174">
        <f>SUBTOTAL(103,B$4:B45)</f>
        <v>0</v>
      </c>
      <c r="B45" s="391"/>
      <c r="C45" s="190"/>
      <c r="D45" s="151">
        <f t="shared" si="0"/>
        <v>0</v>
      </c>
      <c r="E45" s="171">
        <f>SUM($D$3:D45)</f>
        <v>0</v>
      </c>
      <c r="F45" s="172">
        <f t="shared" si="1"/>
        <v>0</v>
      </c>
    </row>
    <row r="46" spans="1:6" ht="19.5">
      <c r="A46" s="174">
        <f>SUBTOTAL(103,B$4:B46)</f>
        <v>0</v>
      </c>
      <c r="B46" s="391"/>
      <c r="C46" s="190"/>
      <c r="D46" s="151">
        <f t="shared" si="0"/>
        <v>0</v>
      </c>
      <c r="E46" s="171">
        <f>SUM($D$3:D46)</f>
        <v>0</v>
      </c>
      <c r="F46" s="172">
        <f t="shared" si="1"/>
        <v>0</v>
      </c>
    </row>
    <row r="47" spans="1:6" ht="19.5">
      <c r="A47" s="174">
        <f>SUBTOTAL(103,B$4:B47)</f>
        <v>0</v>
      </c>
      <c r="B47" s="391"/>
      <c r="C47" s="190"/>
      <c r="D47" s="151">
        <f t="shared" si="0"/>
        <v>0</v>
      </c>
      <c r="E47" s="171">
        <f>SUM($D$3:D47)</f>
        <v>0</v>
      </c>
      <c r="F47" s="172">
        <f t="shared" si="1"/>
        <v>0</v>
      </c>
    </row>
    <row r="48" spans="1:6" ht="19.5">
      <c r="A48" s="174">
        <f>SUBTOTAL(103,B$4:B48)</f>
        <v>0</v>
      </c>
      <c r="B48" s="391"/>
      <c r="C48" s="190"/>
      <c r="D48" s="151">
        <f t="shared" si="0"/>
        <v>0</v>
      </c>
      <c r="E48" s="171">
        <f>SUM($D$3:D48)</f>
        <v>0</v>
      </c>
      <c r="F48" s="172">
        <f t="shared" si="1"/>
        <v>0</v>
      </c>
    </row>
    <row r="49" spans="1:6" ht="19.5">
      <c r="A49" s="174">
        <f>SUBTOTAL(103,B$4:B49)</f>
        <v>0</v>
      </c>
      <c r="B49" s="391"/>
      <c r="C49" s="190"/>
      <c r="D49" s="151">
        <f t="shared" si="0"/>
        <v>0</v>
      </c>
      <c r="E49" s="171">
        <f>SUM($D$3:D49)</f>
        <v>0</v>
      </c>
      <c r="F49" s="172">
        <f t="shared" si="1"/>
        <v>0</v>
      </c>
    </row>
    <row r="50" spans="1:6" ht="19.5">
      <c r="A50" s="174">
        <f>SUBTOTAL(103,B$4:B50)</f>
        <v>0</v>
      </c>
      <c r="B50" s="223"/>
      <c r="C50" s="190"/>
      <c r="D50" s="151">
        <f t="shared" si="0"/>
        <v>0</v>
      </c>
      <c r="E50" s="171">
        <f>SUM($D$3:D50)</f>
        <v>0</v>
      </c>
      <c r="F50" s="172">
        <f>A50</f>
        <v>0</v>
      </c>
    </row>
    <row r="51" spans="1:6" ht="19.5">
      <c r="A51" s="174"/>
      <c r="B51" s="156" t="s">
        <v>243</v>
      </c>
      <c r="C51" s="193">
        <f>SUM(C4:C50)</f>
        <v>0</v>
      </c>
    </row>
    <row r="52" spans="1:6" ht="19.5">
      <c r="A52" s="516" t="s">
        <v>483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34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463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14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147"/>
      <c r="C5" s="190"/>
      <c r="D5" s="151">
        <f t="shared" ref="D5:D50" si="0">C5</f>
        <v>0</v>
      </c>
      <c r="E5" s="164">
        <f>SUM($D$3:D5)</f>
        <v>0</v>
      </c>
      <c r="F5" s="154">
        <f t="shared" ref="F5:F50" si="1">A5</f>
        <v>0</v>
      </c>
    </row>
    <row r="6" spans="1:6">
      <c r="A6" s="174">
        <f>SUBTOTAL(103,B$4:B6)</f>
        <v>0</v>
      </c>
      <c r="B6" s="14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14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302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147"/>
      <c r="C11" s="190"/>
      <c r="D11" s="173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147"/>
      <c r="C12" s="190"/>
      <c r="D12" s="173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47"/>
      <c r="C13" s="190"/>
      <c r="D13" s="173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73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73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73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73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73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73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73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237"/>
      <c r="C21" s="190"/>
      <c r="D21" s="173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237"/>
      <c r="C22" s="190"/>
      <c r="D22" s="173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91"/>
      <c r="C23" s="190"/>
      <c r="D23" s="173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91"/>
      <c r="C24" s="190"/>
      <c r="D24" s="173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91"/>
      <c r="C25" s="190"/>
      <c r="D25" s="173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91"/>
      <c r="C26" s="190"/>
      <c r="D26" s="173">
        <f t="shared" si="0"/>
        <v>0</v>
      </c>
      <c r="E26" s="164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91"/>
      <c r="C27" s="190"/>
      <c r="D27" s="173">
        <f t="shared" si="0"/>
        <v>0</v>
      </c>
      <c r="E27" s="164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91"/>
      <c r="C28" s="190"/>
      <c r="D28" s="173">
        <f t="shared" si="0"/>
        <v>0</v>
      </c>
      <c r="E28" s="164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91"/>
      <c r="C29" s="190"/>
      <c r="D29" s="173">
        <f t="shared" si="0"/>
        <v>0</v>
      </c>
      <c r="E29" s="164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91"/>
      <c r="C30" s="190"/>
      <c r="D30" s="173">
        <f t="shared" si="0"/>
        <v>0</v>
      </c>
      <c r="E30" s="164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91"/>
      <c r="C31" s="190"/>
      <c r="D31" s="173">
        <f t="shared" si="0"/>
        <v>0</v>
      </c>
      <c r="E31" s="164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73">
        <f t="shared" si="0"/>
        <v>0</v>
      </c>
      <c r="E32" s="164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73">
        <f t="shared" si="0"/>
        <v>0</v>
      </c>
      <c r="E33" s="164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73">
        <f t="shared" si="0"/>
        <v>0</v>
      </c>
      <c r="E34" s="164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73">
        <f t="shared" si="0"/>
        <v>0</v>
      </c>
      <c r="E35" s="164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73">
        <f t="shared" si="0"/>
        <v>0</v>
      </c>
      <c r="E36" s="164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73">
        <f t="shared" si="0"/>
        <v>0</v>
      </c>
      <c r="E37" s="164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91"/>
      <c r="C38" s="190"/>
      <c r="D38" s="173">
        <f t="shared" si="0"/>
        <v>0</v>
      </c>
      <c r="E38" s="164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91"/>
      <c r="C39" s="190"/>
      <c r="D39" s="173">
        <f t="shared" si="0"/>
        <v>0</v>
      </c>
      <c r="E39" s="164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73">
        <f t="shared" si="0"/>
        <v>0</v>
      </c>
      <c r="E40" s="164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73">
        <f t="shared" si="0"/>
        <v>0</v>
      </c>
      <c r="E41" s="164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73">
        <f t="shared" si="0"/>
        <v>0</v>
      </c>
      <c r="E42" s="164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73">
        <f t="shared" si="0"/>
        <v>0</v>
      </c>
      <c r="E43" s="164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73">
        <f t="shared" si="0"/>
        <v>0</v>
      </c>
      <c r="E44" s="164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73">
        <f t="shared" si="0"/>
        <v>0</v>
      </c>
      <c r="E45" s="164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73">
        <f t="shared" si="0"/>
        <v>0</v>
      </c>
      <c r="E46" s="164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73">
        <f t="shared" si="0"/>
        <v>0</v>
      </c>
      <c r="E47" s="164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391"/>
      <c r="C48" s="190"/>
      <c r="D48" s="173">
        <f t="shared" si="0"/>
        <v>0</v>
      </c>
      <c r="E48" s="164">
        <f>SUM($D$3:D48)</f>
        <v>0</v>
      </c>
      <c r="F48" s="154">
        <f t="shared" si="1"/>
        <v>0</v>
      </c>
    </row>
    <row r="49" spans="1:6">
      <c r="A49" s="174">
        <f>SUBTOTAL(103,B$4:B49)</f>
        <v>0</v>
      </c>
      <c r="B49" s="391"/>
      <c r="C49" s="190"/>
      <c r="D49" s="173">
        <f t="shared" si="0"/>
        <v>0</v>
      </c>
      <c r="E49" s="164">
        <f>SUM($D$3:D49)</f>
        <v>0</v>
      </c>
      <c r="F49" s="154">
        <f t="shared" si="1"/>
        <v>0</v>
      </c>
    </row>
    <row r="50" spans="1:6">
      <c r="A50" s="174">
        <f>SUBTOTAL(103,B$4:B50)</f>
        <v>0</v>
      </c>
      <c r="B50" s="237"/>
      <c r="C50" s="190"/>
      <c r="D50" s="173">
        <f t="shared" si="0"/>
        <v>0</v>
      </c>
      <c r="E50" s="164">
        <f>SUM($D$3:D50)</f>
        <v>0</v>
      </c>
      <c r="F50" s="154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484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:C1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464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0</v>
      </c>
      <c r="B4" s="303"/>
      <c r="C4" s="190"/>
      <c r="D4" s="163">
        <f>C4</f>
        <v>0</v>
      </c>
      <c r="E4" s="164">
        <f>SUM($D$3:D4)</f>
        <v>0</v>
      </c>
      <c r="F4" s="176">
        <f>A4</f>
        <v>0</v>
      </c>
      <c r="G4" s="177"/>
    </row>
    <row r="5" spans="1:7" ht="19.5">
      <c r="A5" s="174">
        <f>SUBTOTAL(103,B$4:B5)</f>
        <v>0</v>
      </c>
      <c r="B5" s="303"/>
      <c r="C5" s="190"/>
      <c r="D5" s="163">
        <f t="shared" ref="D5:D50" si="0">C5</f>
        <v>0</v>
      </c>
      <c r="E5" s="164">
        <f>SUM($D$3:D5)</f>
        <v>0</v>
      </c>
      <c r="F5" s="176">
        <f t="shared" ref="F5:F50" si="1">A5</f>
        <v>0</v>
      </c>
    </row>
    <row r="6" spans="1:7" ht="19.5">
      <c r="A6" s="174">
        <f>SUBTOTAL(103,B$4:B6)</f>
        <v>0</v>
      </c>
      <c r="B6" s="303"/>
      <c r="C6" s="190"/>
      <c r="D6" s="163">
        <f t="shared" si="0"/>
        <v>0</v>
      </c>
      <c r="E6" s="164">
        <f>SUM($D$3:D6)</f>
        <v>0</v>
      </c>
      <c r="F6" s="176">
        <f t="shared" si="1"/>
        <v>0</v>
      </c>
    </row>
    <row r="7" spans="1:7" ht="19.5">
      <c r="A7" s="174">
        <f>SUBTOTAL(103,B$4:B7)</f>
        <v>0</v>
      </c>
      <c r="B7" s="303"/>
      <c r="C7" s="190"/>
      <c r="D7" s="163">
        <f t="shared" si="0"/>
        <v>0</v>
      </c>
      <c r="E7" s="164">
        <f>SUM($D$3:D7)</f>
        <v>0</v>
      </c>
      <c r="F7" s="176">
        <f t="shared" si="1"/>
        <v>0</v>
      </c>
    </row>
    <row r="8" spans="1:7" ht="19.5">
      <c r="A8" s="174">
        <f>SUBTOTAL(103,B$4:B8)</f>
        <v>0</v>
      </c>
      <c r="B8" s="303"/>
      <c r="C8" s="190"/>
      <c r="D8" s="163">
        <f t="shared" si="0"/>
        <v>0</v>
      </c>
      <c r="E8" s="164">
        <f>SUM($D$3:D8)</f>
        <v>0</v>
      </c>
      <c r="F8" s="176">
        <f t="shared" si="1"/>
        <v>0</v>
      </c>
    </row>
    <row r="9" spans="1:7" ht="19.5">
      <c r="A9" s="174">
        <f>SUBTOTAL(103,B$4:B9)</f>
        <v>0</v>
      </c>
      <c r="B9" s="303"/>
      <c r="C9" s="190"/>
      <c r="D9" s="163">
        <f t="shared" si="0"/>
        <v>0</v>
      </c>
      <c r="E9" s="164">
        <f>SUM($D$3:D9)</f>
        <v>0</v>
      </c>
      <c r="F9" s="176">
        <f t="shared" si="1"/>
        <v>0</v>
      </c>
    </row>
    <row r="10" spans="1:7" ht="19.5">
      <c r="A10" s="174">
        <f>SUBTOTAL(103,B$4:B10)</f>
        <v>0</v>
      </c>
      <c r="B10" s="147"/>
      <c r="C10" s="190"/>
      <c r="D10" s="163">
        <f t="shared" si="0"/>
        <v>0</v>
      </c>
      <c r="E10" s="164">
        <f>SUM($D$3:D10)</f>
        <v>0</v>
      </c>
      <c r="F10" s="176">
        <f t="shared" si="1"/>
        <v>0</v>
      </c>
    </row>
    <row r="11" spans="1:7" ht="19.5">
      <c r="A11" s="174">
        <f>SUBTOTAL(103,B$4:B11)</f>
        <v>0</v>
      </c>
      <c r="B11" s="147"/>
      <c r="C11" s="190"/>
      <c r="D11" s="163">
        <f t="shared" si="0"/>
        <v>0</v>
      </c>
      <c r="E11" s="164">
        <f>SUM($D$3:D11)</f>
        <v>0</v>
      </c>
      <c r="F11" s="176">
        <f t="shared" si="1"/>
        <v>0</v>
      </c>
    </row>
    <row r="12" spans="1:7" ht="19.5">
      <c r="A12" s="174">
        <f>SUBTOTAL(103,B$4:B12)</f>
        <v>0</v>
      </c>
      <c r="B12" s="147"/>
      <c r="C12" s="190"/>
      <c r="D12" s="163">
        <f t="shared" si="0"/>
        <v>0</v>
      </c>
      <c r="E12" s="164">
        <f>SUM($D$3:D12)</f>
        <v>0</v>
      </c>
      <c r="F12" s="176">
        <f t="shared" si="1"/>
        <v>0</v>
      </c>
    </row>
    <row r="13" spans="1:7" ht="19.5">
      <c r="A13" s="174">
        <f>SUBTOTAL(103,B$4:B13)</f>
        <v>0</v>
      </c>
      <c r="B13" s="147"/>
      <c r="C13" s="190"/>
      <c r="D13" s="163">
        <f t="shared" si="0"/>
        <v>0</v>
      </c>
      <c r="E13" s="164">
        <f>SUM($D$3:D13)</f>
        <v>0</v>
      </c>
      <c r="F13" s="176">
        <f t="shared" si="1"/>
        <v>0</v>
      </c>
    </row>
    <row r="14" spans="1:7" ht="19.5">
      <c r="A14" s="174">
        <f>SUBTOTAL(103,B$4:B14)</f>
        <v>0</v>
      </c>
      <c r="B14" s="147"/>
      <c r="C14" s="190"/>
      <c r="D14" s="163">
        <f t="shared" si="0"/>
        <v>0</v>
      </c>
      <c r="E14" s="164">
        <f>SUM($D$3:D14)</f>
        <v>0</v>
      </c>
      <c r="F14" s="176">
        <f t="shared" si="1"/>
        <v>0</v>
      </c>
    </row>
    <row r="15" spans="1:7" ht="19.5">
      <c r="A15" s="174">
        <f>SUBTOTAL(103,B$4:B15)</f>
        <v>0</v>
      </c>
      <c r="B15" s="147"/>
      <c r="C15" s="190"/>
      <c r="D15" s="163">
        <f t="shared" si="0"/>
        <v>0</v>
      </c>
      <c r="E15" s="164">
        <f>SUM($D$3:D15)</f>
        <v>0</v>
      </c>
      <c r="F15" s="176">
        <f t="shared" si="1"/>
        <v>0</v>
      </c>
    </row>
    <row r="16" spans="1:7" ht="19.5">
      <c r="A16" s="174">
        <f>SUBTOTAL(103,B$4:B16)</f>
        <v>0</v>
      </c>
      <c r="B16" s="147"/>
      <c r="C16" s="190"/>
      <c r="D16" s="163">
        <f t="shared" si="0"/>
        <v>0</v>
      </c>
      <c r="E16" s="164">
        <f>SUM($D$3:D16)</f>
        <v>0</v>
      </c>
      <c r="F16" s="176">
        <f t="shared" si="1"/>
        <v>0</v>
      </c>
    </row>
    <row r="17" spans="1:6" ht="19.5">
      <c r="A17" s="174">
        <f>SUBTOTAL(103,B$4:B17)</f>
        <v>0</v>
      </c>
      <c r="B17" s="147"/>
      <c r="C17" s="190"/>
      <c r="D17" s="163">
        <f t="shared" si="0"/>
        <v>0</v>
      </c>
      <c r="E17" s="164">
        <f>SUM($D$3:D17)</f>
        <v>0</v>
      </c>
      <c r="F17" s="176">
        <f t="shared" si="1"/>
        <v>0</v>
      </c>
    </row>
    <row r="18" spans="1:6" ht="19.5">
      <c r="A18" s="174">
        <f>SUBTOTAL(103,B$4:B18)</f>
        <v>0</v>
      </c>
      <c r="B18" s="147"/>
      <c r="C18" s="190"/>
      <c r="D18" s="163">
        <f t="shared" si="0"/>
        <v>0</v>
      </c>
      <c r="E18" s="164">
        <f>SUM($D$3:D18)</f>
        <v>0</v>
      </c>
      <c r="F18" s="176">
        <f t="shared" si="1"/>
        <v>0</v>
      </c>
    </row>
    <row r="19" spans="1:6" ht="19.5">
      <c r="A19" s="174">
        <f>SUBTOTAL(103,B$4:B19)</f>
        <v>0</v>
      </c>
      <c r="B19" s="391"/>
      <c r="C19" s="190"/>
      <c r="D19" s="163">
        <f t="shared" si="0"/>
        <v>0</v>
      </c>
      <c r="E19" s="164">
        <f>SUM($D$3:D19)</f>
        <v>0</v>
      </c>
      <c r="F19" s="176">
        <f t="shared" si="1"/>
        <v>0</v>
      </c>
    </row>
    <row r="20" spans="1:6" ht="19.5">
      <c r="A20" s="174">
        <f>SUBTOTAL(103,B$4:B20)</f>
        <v>0</v>
      </c>
      <c r="B20" s="391"/>
      <c r="C20" s="190"/>
      <c r="D20" s="163">
        <f t="shared" si="0"/>
        <v>0</v>
      </c>
      <c r="E20" s="164">
        <f>SUM($D$3:D20)</f>
        <v>0</v>
      </c>
      <c r="F20" s="176">
        <f t="shared" si="1"/>
        <v>0</v>
      </c>
    </row>
    <row r="21" spans="1:6" ht="19.5">
      <c r="A21" s="174">
        <f>SUBTOTAL(103,B$4:B21)</f>
        <v>0</v>
      </c>
      <c r="B21" s="391"/>
      <c r="C21" s="190"/>
      <c r="D21" s="163">
        <f t="shared" si="0"/>
        <v>0</v>
      </c>
      <c r="E21" s="164">
        <f>SUM($D$3:D21)</f>
        <v>0</v>
      </c>
      <c r="F21" s="176">
        <f t="shared" si="1"/>
        <v>0</v>
      </c>
    </row>
    <row r="22" spans="1:6" ht="19.5">
      <c r="A22" s="174">
        <f>SUBTOTAL(103,B$4:B22)</f>
        <v>0</v>
      </c>
      <c r="B22" s="391"/>
      <c r="C22" s="190"/>
      <c r="D22" s="163">
        <f t="shared" si="0"/>
        <v>0</v>
      </c>
      <c r="E22" s="164">
        <f>SUM($D$3:D22)</f>
        <v>0</v>
      </c>
      <c r="F22" s="176">
        <f t="shared" si="1"/>
        <v>0</v>
      </c>
    </row>
    <row r="23" spans="1:6" ht="19.5">
      <c r="A23" s="174">
        <f>SUBTOTAL(103,B$4:B23)</f>
        <v>0</v>
      </c>
      <c r="B23" s="391"/>
      <c r="C23" s="190"/>
      <c r="D23" s="163">
        <f t="shared" si="0"/>
        <v>0</v>
      </c>
      <c r="E23" s="164">
        <f>SUM($D$3:D23)</f>
        <v>0</v>
      </c>
      <c r="F23" s="176">
        <f t="shared" si="1"/>
        <v>0</v>
      </c>
    </row>
    <row r="24" spans="1:6" ht="19.5">
      <c r="A24" s="174">
        <f>SUBTOTAL(103,B$4:B24)</f>
        <v>0</v>
      </c>
      <c r="B24" s="391"/>
      <c r="C24" s="190"/>
      <c r="D24" s="163">
        <f t="shared" si="0"/>
        <v>0</v>
      </c>
      <c r="E24" s="164">
        <f>SUM($D$3:D24)</f>
        <v>0</v>
      </c>
      <c r="F24" s="176">
        <f t="shared" si="1"/>
        <v>0</v>
      </c>
    </row>
    <row r="25" spans="1:6" ht="19.5">
      <c r="A25" s="174">
        <f>SUBTOTAL(103,B$4:B25)</f>
        <v>0</v>
      </c>
      <c r="B25" s="391"/>
      <c r="C25" s="190"/>
      <c r="D25" s="163">
        <f t="shared" si="0"/>
        <v>0</v>
      </c>
      <c r="E25" s="164">
        <f>SUM($D$3:D25)</f>
        <v>0</v>
      </c>
      <c r="F25" s="176">
        <f t="shared" si="1"/>
        <v>0</v>
      </c>
    </row>
    <row r="26" spans="1:6" ht="19.5">
      <c r="A26" s="174">
        <f>SUBTOTAL(103,B$4:B26)</f>
        <v>0</v>
      </c>
      <c r="B26" s="391"/>
      <c r="C26" s="190"/>
      <c r="D26" s="163">
        <f t="shared" si="0"/>
        <v>0</v>
      </c>
      <c r="E26" s="164">
        <f>SUM($D$3:D26)</f>
        <v>0</v>
      </c>
      <c r="F26" s="176">
        <f t="shared" si="1"/>
        <v>0</v>
      </c>
    </row>
    <row r="27" spans="1:6" ht="19.5">
      <c r="A27" s="174">
        <f>SUBTOTAL(103,B$4:B27)</f>
        <v>0</v>
      </c>
      <c r="B27" s="391"/>
      <c r="C27" s="190"/>
      <c r="D27" s="163">
        <f t="shared" si="0"/>
        <v>0</v>
      </c>
      <c r="E27" s="164">
        <f>SUM($D$3:D27)</f>
        <v>0</v>
      </c>
      <c r="F27" s="176">
        <f t="shared" si="1"/>
        <v>0</v>
      </c>
    </row>
    <row r="28" spans="1:6" ht="19.5">
      <c r="A28" s="174">
        <f>SUBTOTAL(103,B$4:B28)</f>
        <v>0</v>
      </c>
      <c r="B28" s="391"/>
      <c r="C28" s="190"/>
      <c r="D28" s="163">
        <f t="shared" si="0"/>
        <v>0</v>
      </c>
      <c r="E28" s="164">
        <f>SUM($D$3:D28)</f>
        <v>0</v>
      </c>
      <c r="F28" s="176">
        <f t="shared" si="1"/>
        <v>0</v>
      </c>
    </row>
    <row r="29" spans="1:6" ht="19.5">
      <c r="A29" s="174">
        <f>SUBTOTAL(103,B$4:B29)</f>
        <v>0</v>
      </c>
      <c r="B29" s="391"/>
      <c r="C29" s="190"/>
      <c r="D29" s="163">
        <f t="shared" si="0"/>
        <v>0</v>
      </c>
      <c r="E29" s="164">
        <f>SUM($D$3:D29)</f>
        <v>0</v>
      </c>
      <c r="F29" s="176">
        <f t="shared" si="1"/>
        <v>0</v>
      </c>
    </row>
    <row r="30" spans="1:6" ht="19.5">
      <c r="A30" s="174">
        <f>SUBTOTAL(103,B$4:B30)</f>
        <v>0</v>
      </c>
      <c r="B30" s="391"/>
      <c r="C30" s="190"/>
      <c r="D30" s="163">
        <f t="shared" si="0"/>
        <v>0</v>
      </c>
      <c r="E30" s="164">
        <f>SUM($D$3:D30)</f>
        <v>0</v>
      </c>
      <c r="F30" s="176">
        <f t="shared" si="1"/>
        <v>0</v>
      </c>
    </row>
    <row r="31" spans="1:6" ht="19.5">
      <c r="A31" s="174">
        <f>SUBTOTAL(103,B$4:B31)</f>
        <v>0</v>
      </c>
      <c r="B31" s="391"/>
      <c r="C31" s="190"/>
      <c r="D31" s="163">
        <f t="shared" si="0"/>
        <v>0</v>
      </c>
      <c r="E31" s="164">
        <f>SUM($D$3:D31)</f>
        <v>0</v>
      </c>
      <c r="F31" s="176">
        <f t="shared" si="1"/>
        <v>0</v>
      </c>
    </row>
    <row r="32" spans="1:6" ht="19.5">
      <c r="A32" s="174">
        <f>SUBTOTAL(103,B$4:B32)</f>
        <v>0</v>
      </c>
      <c r="B32" s="391"/>
      <c r="C32" s="190"/>
      <c r="D32" s="163">
        <f t="shared" si="0"/>
        <v>0</v>
      </c>
      <c r="E32" s="164">
        <f>SUM($D$3:D32)</f>
        <v>0</v>
      </c>
      <c r="F32" s="176">
        <f t="shared" si="1"/>
        <v>0</v>
      </c>
    </row>
    <row r="33" spans="1:6" ht="19.5">
      <c r="A33" s="174">
        <f>SUBTOTAL(103,B$4:B33)</f>
        <v>0</v>
      </c>
      <c r="B33" s="391"/>
      <c r="C33" s="190"/>
      <c r="D33" s="163">
        <f t="shared" si="0"/>
        <v>0</v>
      </c>
      <c r="E33" s="164">
        <f>SUM($D$3:D33)</f>
        <v>0</v>
      </c>
      <c r="F33" s="176">
        <f t="shared" si="1"/>
        <v>0</v>
      </c>
    </row>
    <row r="34" spans="1:6" ht="19.5">
      <c r="A34" s="174">
        <f>SUBTOTAL(103,B$4:B34)</f>
        <v>0</v>
      </c>
      <c r="B34" s="391"/>
      <c r="C34" s="190"/>
      <c r="D34" s="163">
        <f t="shared" si="0"/>
        <v>0</v>
      </c>
      <c r="E34" s="164">
        <f>SUM($D$3:D34)</f>
        <v>0</v>
      </c>
      <c r="F34" s="176">
        <f t="shared" si="1"/>
        <v>0</v>
      </c>
    </row>
    <row r="35" spans="1:6" ht="19.5">
      <c r="A35" s="174">
        <f>SUBTOTAL(103,B$4:B35)</f>
        <v>0</v>
      </c>
      <c r="B35" s="391"/>
      <c r="C35" s="190"/>
      <c r="D35" s="163">
        <f t="shared" si="0"/>
        <v>0</v>
      </c>
      <c r="E35" s="164">
        <f>SUM($D$3:D35)</f>
        <v>0</v>
      </c>
      <c r="F35" s="176">
        <f t="shared" si="1"/>
        <v>0</v>
      </c>
    </row>
    <row r="36" spans="1:6" ht="19.5">
      <c r="A36" s="174">
        <f>SUBTOTAL(103,B$4:B36)</f>
        <v>0</v>
      </c>
      <c r="B36" s="391"/>
      <c r="C36" s="190"/>
      <c r="D36" s="163">
        <f t="shared" si="0"/>
        <v>0</v>
      </c>
      <c r="E36" s="164">
        <f>SUM($D$3:D36)</f>
        <v>0</v>
      </c>
      <c r="F36" s="176">
        <f t="shared" si="1"/>
        <v>0</v>
      </c>
    </row>
    <row r="37" spans="1:6" ht="19.5">
      <c r="A37" s="174">
        <f>SUBTOTAL(103,B$4:B37)</f>
        <v>0</v>
      </c>
      <c r="B37" s="391"/>
      <c r="C37" s="190"/>
      <c r="D37" s="163">
        <f t="shared" si="0"/>
        <v>0</v>
      </c>
      <c r="E37" s="164">
        <f>SUM($D$3:D37)</f>
        <v>0</v>
      </c>
      <c r="F37" s="176">
        <f t="shared" si="1"/>
        <v>0</v>
      </c>
    </row>
    <row r="38" spans="1:6" ht="19.5">
      <c r="A38" s="174">
        <f>SUBTOTAL(103,B$4:B38)</f>
        <v>0</v>
      </c>
      <c r="B38" s="391"/>
      <c r="C38" s="190"/>
      <c r="D38" s="163">
        <f t="shared" si="0"/>
        <v>0</v>
      </c>
      <c r="E38" s="164">
        <f>SUM($D$3:D38)</f>
        <v>0</v>
      </c>
      <c r="F38" s="176">
        <f t="shared" si="1"/>
        <v>0</v>
      </c>
    </row>
    <row r="39" spans="1:6" ht="19.5">
      <c r="A39" s="174">
        <f>SUBTOTAL(103,B$4:B39)</f>
        <v>0</v>
      </c>
      <c r="B39" s="391"/>
      <c r="C39" s="190"/>
      <c r="D39" s="163">
        <f t="shared" si="0"/>
        <v>0</v>
      </c>
      <c r="E39" s="164">
        <f>SUM($D$3:D39)</f>
        <v>0</v>
      </c>
      <c r="F39" s="176">
        <f t="shared" si="1"/>
        <v>0</v>
      </c>
    </row>
    <row r="40" spans="1:6" ht="19.5">
      <c r="A40" s="174">
        <f>SUBTOTAL(103,B$4:B40)</f>
        <v>0</v>
      </c>
      <c r="B40" s="391"/>
      <c r="C40" s="190"/>
      <c r="D40" s="163">
        <f t="shared" si="0"/>
        <v>0</v>
      </c>
      <c r="E40" s="164">
        <f>SUM($D$3:D40)</f>
        <v>0</v>
      </c>
      <c r="F40" s="176">
        <f t="shared" si="1"/>
        <v>0</v>
      </c>
    </row>
    <row r="41" spans="1:6" ht="19.5">
      <c r="A41" s="174">
        <f>SUBTOTAL(103,B$4:B41)</f>
        <v>0</v>
      </c>
      <c r="B41" s="391"/>
      <c r="C41" s="190"/>
      <c r="D41" s="163">
        <f t="shared" si="0"/>
        <v>0</v>
      </c>
      <c r="E41" s="164">
        <f>SUM($D$3:D41)</f>
        <v>0</v>
      </c>
      <c r="F41" s="176">
        <f t="shared" si="1"/>
        <v>0</v>
      </c>
    </row>
    <row r="42" spans="1:6" ht="19.5">
      <c r="A42" s="174">
        <f>SUBTOTAL(103,B$4:B42)</f>
        <v>0</v>
      </c>
      <c r="B42" s="391"/>
      <c r="C42" s="190"/>
      <c r="D42" s="163">
        <f t="shared" si="0"/>
        <v>0</v>
      </c>
      <c r="E42" s="164">
        <f>SUM($D$3:D42)</f>
        <v>0</v>
      </c>
      <c r="F42" s="176">
        <f t="shared" si="1"/>
        <v>0</v>
      </c>
    </row>
    <row r="43" spans="1:6" ht="19.5">
      <c r="A43" s="174">
        <f>SUBTOTAL(103,B$4:B43)</f>
        <v>0</v>
      </c>
      <c r="B43" s="391"/>
      <c r="C43" s="190"/>
      <c r="D43" s="163">
        <f t="shared" si="0"/>
        <v>0</v>
      </c>
      <c r="E43" s="164">
        <f>SUM($D$3:D43)</f>
        <v>0</v>
      </c>
      <c r="F43" s="176">
        <f t="shared" si="1"/>
        <v>0</v>
      </c>
    </row>
    <row r="44" spans="1:6" ht="19.5">
      <c r="A44" s="174">
        <f>SUBTOTAL(103,B$4:B44)</f>
        <v>0</v>
      </c>
      <c r="B44" s="391"/>
      <c r="C44" s="190"/>
      <c r="D44" s="163">
        <f t="shared" si="0"/>
        <v>0</v>
      </c>
      <c r="E44" s="164">
        <f>SUM($D$3:D44)</f>
        <v>0</v>
      </c>
      <c r="F44" s="176">
        <f t="shared" si="1"/>
        <v>0</v>
      </c>
    </row>
    <row r="45" spans="1:6" ht="19.5">
      <c r="A45" s="174">
        <f>SUBTOTAL(103,B$4:B45)</f>
        <v>0</v>
      </c>
      <c r="B45" s="391"/>
      <c r="C45" s="190"/>
      <c r="D45" s="163">
        <f t="shared" si="0"/>
        <v>0</v>
      </c>
      <c r="E45" s="164">
        <f>SUM($D$3:D45)</f>
        <v>0</v>
      </c>
      <c r="F45" s="176">
        <f t="shared" si="1"/>
        <v>0</v>
      </c>
    </row>
    <row r="46" spans="1:6" ht="19.5">
      <c r="A46" s="174">
        <f>SUBTOTAL(103,B$4:B46)</f>
        <v>0</v>
      </c>
      <c r="B46" s="391"/>
      <c r="C46" s="190"/>
      <c r="D46" s="163">
        <f t="shared" si="0"/>
        <v>0</v>
      </c>
      <c r="E46" s="164">
        <f>SUM($D$3:D46)</f>
        <v>0</v>
      </c>
      <c r="F46" s="176">
        <f t="shared" si="1"/>
        <v>0</v>
      </c>
    </row>
    <row r="47" spans="1:6" ht="19.5">
      <c r="A47" s="174">
        <f>SUBTOTAL(103,B$4:B47)</f>
        <v>0</v>
      </c>
      <c r="B47" s="391"/>
      <c r="C47" s="190"/>
      <c r="D47" s="163">
        <f t="shared" si="0"/>
        <v>0</v>
      </c>
      <c r="E47" s="164">
        <f>SUM($D$3:D47)</f>
        <v>0</v>
      </c>
      <c r="F47" s="176">
        <f t="shared" si="1"/>
        <v>0</v>
      </c>
    </row>
    <row r="48" spans="1:6" ht="19.5">
      <c r="A48" s="174">
        <f>SUBTOTAL(103,B$4:B48)</f>
        <v>0</v>
      </c>
      <c r="B48" s="391"/>
      <c r="C48" s="190"/>
      <c r="D48" s="163">
        <f t="shared" si="0"/>
        <v>0</v>
      </c>
      <c r="E48" s="164">
        <f>SUM($D$3:D48)</f>
        <v>0</v>
      </c>
      <c r="F48" s="176">
        <f t="shared" si="1"/>
        <v>0</v>
      </c>
    </row>
    <row r="49" spans="1:6" ht="19.5">
      <c r="A49" s="174">
        <f>SUBTOTAL(103,B$4:B49)</f>
        <v>0</v>
      </c>
      <c r="B49" s="391"/>
      <c r="C49" s="190"/>
      <c r="D49" s="163">
        <f t="shared" si="0"/>
        <v>0</v>
      </c>
      <c r="E49" s="164">
        <f>SUM($D$3:D49)</f>
        <v>0</v>
      </c>
      <c r="F49" s="176">
        <f t="shared" si="1"/>
        <v>0</v>
      </c>
    </row>
    <row r="50" spans="1:6" ht="19.5">
      <c r="A50" s="174">
        <f>SUBTOTAL(103,B$4:B50)</f>
        <v>0</v>
      </c>
      <c r="B50" s="147"/>
      <c r="C50" s="190"/>
      <c r="D50" s="163">
        <f t="shared" si="0"/>
        <v>0</v>
      </c>
      <c r="E50" s="164">
        <f>SUM($D$3:D50)</f>
        <v>0</v>
      </c>
      <c r="F50" s="176">
        <f t="shared" si="1"/>
        <v>0</v>
      </c>
    </row>
    <row r="51" spans="1:6" ht="19.5">
      <c r="A51" s="174"/>
      <c r="B51" s="156" t="s">
        <v>243</v>
      </c>
      <c r="C51" s="157">
        <f>SUM(C4:C50)</f>
        <v>0</v>
      </c>
    </row>
    <row r="52" spans="1:6" ht="19.5">
      <c r="A52" s="516" t="s">
        <v>485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466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487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465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6" t="s">
        <v>486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449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456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450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440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45876.573610069441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0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92019.842601439232</v>
      </c>
      <c r="F23" s="441"/>
    </row>
    <row r="24" spans="2:6">
      <c r="B24"/>
      <c r="C24"/>
      <c r="D24" s="79" t="s">
        <v>239</v>
      </c>
      <c r="E24" s="441">
        <f>'R'!F254</f>
        <v>0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439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453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2" t="s">
        <v>245</v>
      </c>
      <c r="B1" s="512"/>
      <c r="C1" s="512"/>
      <c r="D1" s="512"/>
      <c r="E1" s="512"/>
    </row>
    <row r="2" spans="1:6" ht="51" customHeight="1">
      <c r="A2" s="519" t="s">
        <v>468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0</v>
      </c>
      <c r="E4" s="11" t="s">
        <v>474</v>
      </c>
      <c r="F4" s="24">
        <f>'1'!F48</f>
        <v>0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0</v>
      </c>
      <c r="E5" s="11" t="s">
        <v>475</v>
      </c>
      <c r="F5" s="24">
        <f>'2'!F50</f>
        <v>0</v>
      </c>
    </row>
    <row r="6" spans="1:6" ht="36">
      <c r="A6" s="21">
        <f>SUBTOTAL(103,B$4:B6)</f>
        <v>3</v>
      </c>
      <c r="B6" s="194" t="s">
        <v>320</v>
      </c>
      <c r="C6" s="272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0</v>
      </c>
      <c r="E6" s="11" t="s">
        <v>476</v>
      </c>
      <c r="F6" s="24">
        <f>'3'!F50</f>
        <v>0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0</v>
      </c>
      <c r="E7" s="11" t="s">
        <v>477</v>
      </c>
      <c r="F7" s="24">
        <f>'4'!F50</f>
        <v>0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0</v>
      </c>
      <c r="E8" s="11" t="s">
        <v>489</v>
      </c>
      <c r="F8" s="24">
        <f>'5'!F50</f>
        <v>0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0</v>
      </c>
      <c r="E9" s="11" t="s">
        <v>478</v>
      </c>
      <c r="F9" s="24">
        <f>'6'!F50</f>
        <v>0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479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490</v>
      </c>
      <c r="F11" s="24">
        <f>'8'!F50</f>
        <v>0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454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455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0</v>
      </c>
      <c r="E20" s="523"/>
      <c r="F20" s="160"/>
    </row>
    <row r="21" spans="1:6" ht="19.5">
      <c r="C21" s="521" t="s">
        <v>488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tabSelected="1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9" sqref="D9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63585</v>
      </c>
      <c r="F1" s="400"/>
      <c r="G1" s="402">
        <f>SUM(G5:G254)</f>
        <v>99104</v>
      </c>
      <c r="H1" s="400"/>
      <c r="I1" s="401">
        <f>E1+G1</f>
        <v>162689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470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471</v>
      </c>
      <c r="E3" s="524"/>
      <c r="F3" s="525" t="s">
        <v>472</v>
      </c>
      <c r="G3" s="525"/>
      <c r="H3" s="524" t="s">
        <v>473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>
        <v>35</v>
      </c>
      <c r="E15" s="424">
        <v>6300</v>
      </c>
      <c r="F15" s="429"/>
      <c r="G15" s="430"/>
      <c r="H15" s="421">
        <f t="shared" si="0"/>
        <v>35</v>
      </c>
      <c r="I15" s="407">
        <f t="shared" si="1"/>
        <v>6300</v>
      </c>
    </row>
    <row r="16" spans="1:39">
      <c r="A16" s="436">
        <v>12</v>
      </c>
      <c r="B16" s="405" t="s">
        <v>27</v>
      </c>
      <c r="C16" s="408" t="s">
        <v>26</v>
      </c>
      <c r="D16" s="406">
        <v>1</v>
      </c>
      <c r="E16" s="424">
        <v>320</v>
      </c>
      <c r="F16" s="429"/>
      <c r="G16" s="430"/>
      <c r="H16" s="421">
        <f t="shared" si="0"/>
        <v>1</v>
      </c>
      <c r="I16" s="407">
        <f t="shared" si="1"/>
        <v>320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>
        <v>0.3</v>
      </c>
      <c r="E19" s="424">
        <v>150</v>
      </c>
      <c r="F19" s="429"/>
      <c r="G19" s="430"/>
      <c r="H19" s="421">
        <f t="shared" si="0"/>
        <v>0.3</v>
      </c>
      <c r="I19" s="407">
        <f t="shared" si="1"/>
        <v>150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>
        <v>4</v>
      </c>
      <c r="E23" s="424">
        <v>1000</v>
      </c>
      <c r="F23" s="429"/>
      <c r="G23" s="430"/>
      <c r="H23" s="421">
        <f t="shared" si="0"/>
        <v>4</v>
      </c>
      <c r="I23" s="407">
        <f t="shared" si="1"/>
        <v>1000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>
        <v>4</v>
      </c>
      <c r="E25" s="424">
        <v>720</v>
      </c>
      <c r="F25" s="429"/>
      <c r="G25" s="430"/>
      <c r="H25" s="421">
        <f t="shared" si="0"/>
        <v>4</v>
      </c>
      <c r="I25" s="407">
        <f t="shared" si="1"/>
        <v>720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>
        <v>2</v>
      </c>
      <c r="E33" s="424">
        <v>240</v>
      </c>
      <c r="F33" s="429"/>
      <c r="G33" s="430"/>
      <c r="H33" s="421">
        <f t="shared" si="0"/>
        <v>2</v>
      </c>
      <c r="I33" s="407">
        <f t="shared" si="1"/>
        <v>240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>
        <v>14</v>
      </c>
      <c r="E40" s="424">
        <v>1560</v>
      </c>
      <c r="F40" s="429"/>
      <c r="G40" s="430"/>
      <c r="H40" s="421">
        <f t="shared" si="0"/>
        <v>14</v>
      </c>
      <c r="I40" s="407">
        <f t="shared" si="1"/>
        <v>1560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>
        <v>3</v>
      </c>
      <c r="E52" s="424">
        <v>180</v>
      </c>
      <c r="F52" s="429"/>
      <c r="G52" s="430"/>
      <c r="H52" s="421">
        <f t="shared" si="0"/>
        <v>3</v>
      </c>
      <c r="I52" s="407">
        <f t="shared" si="1"/>
        <v>180</v>
      </c>
    </row>
    <row r="53" spans="1:9">
      <c r="A53" s="436">
        <v>49</v>
      </c>
      <c r="B53" s="405" t="s">
        <v>58</v>
      </c>
      <c r="C53" s="408" t="s">
        <v>31</v>
      </c>
      <c r="D53" s="406">
        <v>1</v>
      </c>
      <c r="E53" s="424">
        <v>90</v>
      </c>
      <c r="F53" s="429"/>
      <c r="G53" s="430"/>
      <c r="H53" s="421">
        <f t="shared" si="0"/>
        <v>1</v>
      </c>
      <c r="I53" s="407">
        <f t="shared" si="1"/>
        <v>90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>
        <v>16</v>
      </c>
      <c r="E58" s="424">
        <v>320</v>
      </c>
      <c r="F58" s="429"/>
      <c r="G58" s="430"/>
      <c r="H58" s="421">
        <f t="shared" si="0"/>
        <v>16</v>
      </c>
      <c r="I58" s="407">
        <f t="shared" si="1"/>
        <v>320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>
        <v>0.5</v>
      </c>
      <c r="E63" s="424">
        <v>310</v>
      </c>
      <c r="F63" s="429"/>
      <c r="G63" s="430"/>
      <c r="H63" s="421">
        <f t="shared" si="0"/>
        <v>0.5</v>
      </c>
      <c r="I63" s="407">
        <f t="shared" si="1"/>
        <v>310</v>
      </c>
    </row>
    <row r="64" spans="1:9">
      <c r="A64" s="436">
        <v>60</v>
      </c>
      <c r="B64" s="405" t="s">
        <v>71</v>
      </c>
      <c r="C64" s="408" t="s">
        <v>9</v>
      </c>
      <c r="D64" s="406">
        <v>1</v>
      </c>
      <c r="E64" s="424">
        <v>640</v>
      </c>
      <c r="F64" s="429"/>
      <c r="G64" s="430"/>
      <c r="H64" s="421">
        <f t="shared" si="0"/>
        <v>1</v>
      </c>
      <c r="I64" s="407">
        <f t="shared" si="1"/>
        <v>640</v>
      </c>
    </row>
    <row r="65" spans="1:9">
      <c r="A65" s="436">
        <v>61</v>
      </c>
      <c r="B65" s="405" t="s">
        <v>72</v>
      </c>
      <c r="C65" s="408" t="s">
        <v>9</v>
      </c>
      <c r="D65" s="406">
        <v>0.2</v>
      </c>
      <c r="E65" s="424">
        <v>100</v>
      </c>
      <c r="F65" s="429"/>
      <c r="G65" s="430"/>
      <c r="H65" s="421">
        <f t="shared" si="0"/>
        <v>0.2</v>
      </c>
      <c r="I65" s="407">
        <f t="shared" si="1"/>
        <v>100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>
        <v>0.15</v>
      </c>
      <c r="E70" s="424">
        <v>900</v>
      </c>
      <c r="F70" s="429"/>
      <c r="G70" s="430"/>
      <c r="H70" s="421">
        <f t="shared" ref="H70:H133" si="2">D70+F70</f>
        <v>0.15</v>
      </c>
      <c r="I70" s="407">
        <f t="shared" ref="I70:I133" si="3">E70+G70</f>
        <v>900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>
        <v>7</v>
      </c>
      <c r="E73" s="424">
        <v>56</v>
      </c>
      <c r="F73" s="429"/>
      <c r="G73" s="430"/>
      <c r="H73" s="421">
        <f t="shared" si="2"/>
        <v>7</v>
      </c>
      <c r="I73" s="407">
        <f t="shared" si="3"/>
        <v>56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>
        <v>0.4</v>
      </c>
      <c r="E78" s="424">
        <v>730</v>
      </c>
      <c r="F78" s="429"/>
      <c r="G78" s="430"/>
      <c r="H78" s="421">
        <f t="shared" si="2"/>
        <v>0.4</v>
      </c>
      <c r="I78" s="407">
        <f t="shared" si="3"/>
        <v>730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>
        <v>0.2</v>
      </c>
      <c r="E80" s="424">
        <v>110</v>
      </c>
      <c r="F80" s="429"/>
      <c r="G80" s="430"/>
      <c r="H80" s="421">
        <f t="shared" si="2"/>
        <v>0.2</v>
      </c>
      <c r="I80" s="407">
        <f t="shared" si="3"/>
        <v>110</v>
      </c>
    </row>
    <row r="81" spans="1:9">
      <c r="A81" s="436">
        <v>77</v>
      </c>
      <c r="B81" s="405" t="s">
        <v>87</v>
      </c>
      <c r="C81" s="408" t="s">
        <v>9</v>
      </c>
      <c r="D81" s="406">
        <v>0.05</v>
      </c>
      <c r="E81" s="424">
        <v>30</v>
      </c>
      <c r="F81" s="429"/>
      <c r="G81" s="430"/>
      <c r="H81" s="421">
        <f t="shared" si="2"/>
        <v>0.05</v>
      </c>
      <c r="I81" s="407">
        <f t="shared" si="3"/>
        <v>30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>
        <v>200</v>
      </c>
      <c r="E91" s="424">
        <v>2000</v>
      </c>
      <c r="F91" s="429"/>
      <c r="G91" s="430"/>
      <c r="H91" s="421">
        <f t="shared" si="2"/>
        <v>200</v>
      </c>
      <c r="I91" s="407">
        <f t="shared" si="3"/>
        <v>2000</v>
      </c>
    </row>
    <row r="92" spans="1:9">
      <c r="A92" s="436">
        <v>88</v>
      </c>
      <c r="B92" s="405" t="s">
        <v>327</v>
      </c>
      <c r="C92" s="408" t="s">
        <v>31</v>
      </c>
      <c r="D92" s="406">
        <v>5</v>
      </c>
      <c r="E92" s="424">
        <v>100</v>
      </c>
      <c r="F92" s="429"/>
      <c r="G92" s="430"/>
      <c r="H92" s="421">
        <f t="shared" si="2"/>
        <v>5</v>
      </c>
      <c r="I92" s="407">
        <f t="shared" si="3"/>
        <v>100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>
        <v>5</v>
      </c>
      <c r="E96" s="424">
        <v>500</v>
      </c>
      <c r="F96" s="429"/>
      <c r="G96" s="430"/>
      <c r="H96" s="421">
        <f t="shared" si="2"/>
        <v>5</v>
      </c>
      <c r="I96" s="407">
        <f t="shared" si="3"/>
        <v>500</v>
      </c>
    </row>
    <row r="97" spans="1:9">
      <c r="A97" s="436">
        <v>93</v>
      </c>
      <c r="B97" s="405" t="s">
        <v>99</v>
      </c>
      <c r="C97" s="408" t="s">
        <v>31</v>
      </c>
      <c r="D97" s="406">
        <v>2</v>
      </c>
      <c r="E97" s="424">
        <v>170</v>
      </c>
      <c r="F97" s="429"/>
      <c r="G97" s="430"/>
      <c r="H97" s="421">
        <f t="shared" si="2"/>
        <v>2</v>
      </c>
      <c r="I97" s="407">
        <f t="shared" si="3"/>
        <v>170</v>
      </c>
    </row>
    <row r="98" spans="1:9">
      <c r="A98" s="436">
        <v>94</v>
      </c>
      <c r="B98" s="405" t="s">
        <v>100</v>
      </c>
      <c r="C98" s="408" t="s">
        <v>31</v>
      </c>
      <c r="D98" s="406">
        <v>2</v>
      </c>
      <c r="E98" s="424">
        <v>740</v>
      </c>
      <c r="F98" s="429"/>
      <c r="G98" s="430"/>
      <c r="H98" s="421">
        <f t="shared" si="2"/>
        <v>2</v>
      </c>
      <c r="I98" s="407">
        <f t="shared" si="3"/>
        <v>740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>
        <v>1</v>
      </c>
      <c r="E100" s="424">
        <v>210</v>
      </c>
      <c r="F100" s="429"/>
      <c r="G100" s="430"/>
      <c r="H100" s="421">
        <f t="shared" si="2"/>
        <v>1</v>
      </c>
      <c r="I100" s="407">
        <f t="shared" si="3"/>
        <v>210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>
        <v>2</v>
      </c>
      <c r="E111" s="424">
        <v>540</v>
      </c>
      <c r="F111" s="429"/>
      <c r="G111" s="430"/>
      <c r="H111" s="421">
        <f t="shared" si="2"/>
        <v>2</v>
      </c>
      <c r="I111" s="407">
        <f t="shared" si="3"/>
        <v>540</v>
      </c>
    </row>
    <row r="112" spans="1:9">
      <c r="A112" s="436">
        <v>108</v>
      </c>
      <c r="B112" s="405" t="s">
        <v>117</v>
      </c>
      <c r="C112" s="408" t="s">
        <v>9</v>
      </c>
      <c r="D112" s="406">
        <v>0.5</v>
      </c>
      <c r="E112" s="424">
        <v>430</v>
      </c>
      <c r="F112" s="429"/>
      <c r="G112" s="430"/>
      <c r="H112" s="421">
        <f t="shared" si="2"/>
        <v>0.5</v>
      </c>
      <c r="I112" s="407">
        <f t="shared" si="3"/>
        <v>430</v>
      </c>
    </row>
    <row r="113" spans="1:9">
      <c r="A113" s="436">
        <v>109</v>
      </c>
      <c r="B113" s="409" t="s">
        <v>413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>
        <v>0.5</v>
      </c>
      <c r="E114" s="424">
        <v>850</v>
      </c>
      <c r="F114" s="429"/>
      <c r="G114" s="430"/>
      <c r="H114" s="421">
        <f t="shared" si="2"/>
        <v>0.5</v>
      </c>
      <c r="I114" s="407">
        <f t="shared" si="3"/>
        <v>850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467</v>
      </c>
      <c r="C125" s="408" t="s">
        <v>31</v>
      </c>
      <c r="D125" s="406">
        <v>1.1000000000000001</v>
      </c>
      <c r="E125" s="424">
        <v>1430</v>
      </c>
      <c r="F125" s="429"/>
      <c r="G125" s="430"/>
      <c r="H125" s="421">
        <f t="shared" si="2"/>
        <v>1.1000000000000001</v>
      </c>
      <c r="I125" s="407">
        <f t="shared" si="3"/>
        <v>1430</v>
      </c>
    </row>
    <row r="126" spans="1:9">
      <c r="A126" s="436">
        <v>122</v>
      </c>
      <c r="B126" s="405" t="s">
        <v>123</v>
      </c>
      <c r="C126" s="408" t="s">
        <v>31</v>
      </c>
      <c r="D126" s="406">
        <v>52</v>
      </c>
      <c r="E126" s="424">
        <v>520</v>
      </c>
      <c r="F126" s="429"/>
      <c r="G126" s="430"/>
      <c r="H126" s="421">
        <f t="shared" si="2"/>
        <v>52</v>
      </c>
      <c r="I126" s="407">
        <f t="shared" si="3"/>
        <v>520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>
        <v>2</v>
      </c>
      <c r="E132" s="424">
        <v>180</v>
      </c>
      <c r="F132" s="429"/>
      <c r="G132" s="430"/>
      <c r="H132" s="421">
        <f t="shared" si="2"/>
        <v>2</v>
      </c>
      <c r="I132" s="407">
        <f t="shared" si="3"/>
        <v>180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>
        <v>8</v>
      </c>
      <c r="E135" s="423">
        <v>1600</v>
      </c>
      <c r="F135" s="429"/>
      <c r="G135" s="430"/>
      <c r="H135" s="421">
        <f t="shared" si="4"/>
        <v>8</v>
      </c>
      <c r="I135" s="407">
        <f t="shared" si="5"/>
        <v>1600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416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>
        <v>60</v>
      </c>
      <c r="E143" s="424">
        <v>1330</v>
      </c>
      <c r="F143" s="429"/>
      <c r="G143" s="430"/>
      <c r="H143" s="421">
        <f t="shared" si="4"/>
        <v>60</v>
      </c>
      <c r="I143" s="407">
        <f t="shared" si="5"/>
        <v>1330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451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447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>
        <v>30</v>
      </c>
      <c r="E152" s="423">
        <v>8432</v>
      </c>
      <c r="F152" s="429">
        <v>55</v>
      </c>
      <c r="G152" s="430">
        <v>15252</v>
      </c>
      <c r="H152" s="421">
        <f t="shared" si="4"/>
        <v>85</v>
      </c>
      <c r="I152" s="407">
        <f t="shared" si="5"/>
        <v>23684</v>
      </c>
    </row>
    <row r="153" spans="1:9">
      <c r="A153" s="436">
        <v>149</v>
      </c>
      <c r="B153" s="405" t="s">
        <v>448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>
        <v>7.4</v>
      </c>
      <c r="E154" s="424">
        <v>1184</v>
      </c>
      <c r="F154" s="429">
        <v>20</v>
      </c>
      <c r="G154" s="430">
        <v>5032</v>
      </c>
      <c r="H154" s="421">
        <f t="shared" si="4"/>
        <v>27.4</v>
      </c>
      <c r="I154" s="407">
        <f t="shared" si="5"/>
        <v>6216</v>
      </c>
    </row>
    <row r="155" spans="1:9">
      <c r="A155" s="436">
        <v>151</v>
      </c>
      <c r="B155" s="405" t="s">
        <v>138</v>
      </c>
      <c r="C155" s="408" t="s">
        <v>9</v>
      </c>
      <c r="D155" s="406">
        <v>9.5</v>
      </c>
      <c r="E155" s="424">
        <v>3610</v>
      </c>
      <c r="F155" s="429">
        <v>30.4</v>
      </c>
      <c r="G155" s="430">
        <v>11875</v>
      </c>
      <c r="H155" s="421">
        <f t="shared" si="4"/>
        <v>39.9</v>
      </c>
      <c r="I155" s="407">
        <f t="shared" si="5"/>
        <v>15485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>
        <v>6.4</v>
      </c>
      <c r="E157" s="424">
        <v>14512</v>
      </c>
      <c r="F157" s="429"/>
      <c r="G157" s="430"/>
      <c r="H157" s="421">
        <f t="shared" si="4"/>
        <v>6.4</v>
      </c>
      <c r="I157" s="407">
        <f t="shared" si="5"/>
        <v>14512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>
        <v>2.5</v>
      </c>
      <c r="E164" s="424">
        <v>3000</v>
      </c>
      <c r="F164" s="429"/>
      <c r="G164" s="430"/>
      <c r="H164" s="421">
        <f t="shared" si="4"/>
        <v>2.5</v>
      </c>
      <c r="I164" s="407">
        <f t="shared" si="5"/>
        <v>3000</v>
      </c>
    </row>
    <row r="165" spans="1:9">
      <c r="A165" s="436">
        <v>161</v>
      </c>
      <c r="B165" s="405" t="s">
        <v>446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>
        <v>5</v>
      </c>
      <c r="E179" s="424">
        <v>120</v>
      </c>
      <c r="F179" s="429">
        <v>10</v>
      </c>
      <c r="G179" s="430">
        <v>240</v>
      </c>
      <c r="H179" s="421">
        <f t="shared" si="4"/>
        <v>15</v>
      </c>
      <c r="I179" s="407">
        <f t="shared" si="5"/>
        <v>360</v>
      </c>
    </row>
    <row r="180" spans="1:9">
      <c r="A180" s="436">
        <v>176</v>
      </c>
      <c r="B180" s="405" t="s">
        <v>322</v>
      </c>
      <c r="C180" s="408" t="s">
        <v>9</v>
      </c>
      <c r="D180" s="406">
        <v>15</v>
      </c>
      <c r="E180" s="424">
        <v>930</v>
      </c>
      <c r="F180" s="429">
        <v>15</v>
      </c>
      <c r="G180" s="430">
        <v>930</v>
      </c>
      <c r="H180" s="421">
        <f t="shared" si="4"/>
        <v>30</v>
      </c>
      <c r="I180" s="407">
        <f t="shared" si="5"/>
        <v>1860</v>
      </c>
    </row>
    <row r="181" spans="1:9">
      <c r="A181" s="436">
        <v>177</v>
      </c>
      <c r="B181" s="405" t="s">
        <v>157</v>
      </c>
      <c r="C181" s="408" t="s">
        <v>9</v>
      </c>
      <c r="D181" s="406">
        <v>1.5</v>
      </c>
      <c r="E181" s="424">
        <v>285</v>
      </c>
      <c r="F181" s="429">
        <v>2</v>
      </c>
      <c r="G181" s="430">
        <v>360</v>
      </c>
      <c r="H181" s="421">
        <f t="shared" si="4"/>
        <v>3.5</v>
      </c>
      <c r="I181" s="407">
        <f t="shared" si="5"/>
        <v>645</v>
      </c>
    </row>
    <row r="182" spans="1:9">
      <c r="A182" s="436">
        <v>178</v>
      </c>
      <c r="B182" s="405" t="s">
        <v>417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>
        <v>1</v>
      </c>
      <c r="E183" s="424">
        <v>160</v>
      </c>
      <c r="F183" s="429">
        <v>3</v>
      </c>
      <c r="G183" s="430">
        <v>450</v>
      </c>
      <c r="H183" s="421">
        <f t="shared" si="4"/>
        <v>4</v>
      </c>
      <c r="I183" s="407">
        <f t="shared" si="5"/>
        <v>610</v>
      </c>
    </row>
    <row r="184" spans="1:9">
      <c r="A184" s="436">
        <v>180</v>
      </c>
      <c r="B184" s="405" t="s">
        <v>159</v>
      </c>
      <c r="C184" s="408" t="s">
        <v>31</v>
      </c>
      <c r="D184" s="406">
        <v>20</v>
      </c>
      <c r="E184" s="424">
        <v>120</v>
      </c>
      <c r="F184" s="429">
        <v>40</v>
      </c>
      <c r="G184" s="430">
        <v>200</v>
      </c>
      <c r="H184" s="421">
        <f t="shared" si="4"/>
        <v>60</v>
      </c>
      <c r="I184" s="407">
        <f t="shared" si="5"/>
        <v>320</v>
      </c>
    </row>
    <row r="185" spans="1:9">
      <c r="A185" s="436">
        <v>181</v>
      </c>
      <c r="B185" s="405" t="s">
        <v>160</v>
      </c>
      <c r="C185" s="408" t="s">
        <v>9</v>
      </c>
      <c r="D185" s="406">
        <v>5</v>
      </c>
      <c r="E185" s="424">
        <v>300</v>
      </c>
      <c r="F185" s="429">
        <v>10</v>
      </c>
      <c r="G185" s="430">
        <v>650</v>
      </c>
      <c r="H185" s="421">
        <f t="shared" si="4"/>
        <v>15</v>
      </c>
      <c r="I185" s="407">
        <f t="shared" si="5"/>
        <v>950</v>
      </c>
    </row>
    <row r="186" spans="1:9">
      <c r="A186" s="436">
        <v>182</v>
      </c>
      <c r="B186" s="405" t="s">
        <v>161</v>
      </c>
      <c r="C186" s="408" t="s">
        <v>9</v>
      </c>
      <c r="D186" s="406">
        <v>3</v>
      </c>
      <c r="E186" s="424">
        <v>480</v>
      </c>
      <c r="F186" s="429">
        <v>5</v>
      </c>
      <c r="G186" s="430">
        <v>300</v>
      </c>
      <c r="H186" s="421">
        <f t="shared" si="4"/>
        <v>8</v>
      </c>
      <c r="I186" s="407">
        <f t="shared" si="5"/>
        <v>780</v>
      </c>
    </row>
    <row r="187" spans="1:9">
      <c r="A187" s="436">
        <v>183</v>
      </c>
      <c r="B187" s="405" t="s">
        <v>162</v>
      </c>
      <c r="C187" s="408" t="s">
        <v>9</v>
      </c>
      <c r="D187" s="406">
        <v>0.5</v>
      </c>
      <c r="E187" s="424">
        <v>50</v>
      </c>
      <c r="F187" s="429"/>
      <c r="G187" s="430"/>
      <c r="H187" s="421">
        <f t="shared" si="4"/>
        <v>0.5</v>
      </c>
      <c r="I187" s="407">
        <f t="shared" si="5"/>
        <v>50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>
        <v>32</v>
      </c>
      <c r="E190" s="424">
        <v>224</v>
      </c>
      <c r="F190" s="429"/>
      <c r="G190" s="430"/>
      <c r="H190" s="421">
        <f t="shared" si="4"/>
        <v>32</v>
      </c>
      <c r="I190" s="407">
        <f t="shared" si="5"/>
        <v>224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>
        <v>10</v>
      </c>
      <c r="E195" s="424">
        <v>400</v>
      </c>
      <c r="F195" s="429"/>
      <c r="G195" s="430"/>
      <c r="H195" s="421">
        <f t="shared" si="4"/>
        <v>10</v>
      </c>
      <c r="I195" s="407">
        <f t="shared" si="5"/>
        <v>400</v>
      </c>
    </row>
    <row r="196" spans="1:9">
      <c r="A196" s="436">
        <v>192</v>
      </c>
      <c r="B196" s="405" t="s">
        <v>169</v>
      </c>
      <c r="C196" s="408" t="s">
        <v>9</v>
      </c>
      <c r="D196" s="406">
        <v>5.2</v>
      </c>
      <c r="E196" s="424">
        <v>102</v>
      </c>
      <c r="F196" s="429">
        <v>8.6999999999999993</v>
      </c>
      <c r="G196" s="430">
        <v>174</v>
      </c>
      <c r="H196" s="421">
        <f t="shared" si="4"/>
        <v>13.899999999999999</v>
      </c>
      <c r="I196" s="407">
        <f t="shared" si="5"/>
        <v>276</v>
      </c>
    </row>
    <row r="197" spans="1:9">
      <c r="A197" s="436">
        <v>193</v>
      </c>
      <c r="B197" s="405" t="s">
        <v>332</v>
      </c>
      <c r="C197" s="408" t="s">
        <v>9</v>
      </c>
      <c r="D197" s="406">
        <v>10</v>
      </c>
      <c r="E197" s="424">
        <v>200</v>
      </c>
      <c r="F197" s="429">
        <v>15</v>
      </c>
      <c r="G197" s="430">
        <v>300</v>
      </c>
      <c r="H197" s="421">
        <f t="shared" si="4"/>
        <v>25</v>
      </c>
      <c r="I197" s="407">
        <f t="shared" si="5"/>
        <v>500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>
        <v>2</v>
      </c>
      <c r="E199" s="424">
        <v>260</v>
      </c>
      <c r="F199" s="429">
        <v>4</v>
      </c>
      <c r="G199" s="430">
        <v>520</v>
      </c>
      <c r="H199" s="421">
        <f t="shared" si="6"/>
        <v>6</v>
      </c>
      <c r="I199" s="407">
        <f t="shared" si="7"/>
        <v>780</v>
      </c>
    </row>
    <row r="200" spans="1:9">
      <c r="A200" s="436">
        <v>196</v>
      </c>
      <c r="B200" s="405" t="s">
        <v>280</v>
      </c>
      <c r="C200" s="408" t="s">
        <v>9</v>
      </c>
      <c r="D200" s="406">
        <v>0.5</v>
      </c>
      <c r="E200" s="424">
        <v>100</v>
      </c>
      <c r="F200" s="429">
        <v>1</v>
      </c>
      <c r="G200" s="430">
        <v>130</v>
      </c>
      <c r="H200" s="421">
        <f t="shared" si="6"/>
        <v>1.5</v>
      </c>
      <c r="I200" s="407">
        <f t="shared" si="7"/>
        <v>230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>
        <v>0.4</v>
      </c>
      <c r="E203" s="424">
        <v>180</v>
      </c>
      <c r="F203" s="429"/>
      <c r="G203" s="430"/>
      <c r="H203" s="421">
        <f t="shared" si="6"/>
        <v>0.4</v>
      </c>
      <c r="I203" s="407">
        <f t="shared" si="7"/>
        <v>180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>
        <v>25</v>
      </c>
      <c r="E206" s="424">
        <v>750</v>
      </c>
      <c r="F206" s="429"/>
      <c r="G206" s="430"/>
      <c r="H206" s="421">
        <f t="shared" si="6"/>
        <v>25</v>
      </c>
      <c r="I206" s="407">
        <f t="shared" si="7"/>
        <v>750</v>
      </c>
    </row>
    <row r="207" spans="1:9">
      <c r="A207" s="436">
        <v>203</v>
      </c>
      <c r="B207" s="405" t="s">
        <v>173</v>
      </c>
      <c r="C207" s="408" t="s">
        <v>9</v>
      </c>
      <c r="D207" s="406">
        <v>1</v>
      </c>
      <c r="E207" s="424">
        <v>100</v>
      </c>
      <c r="F207" s="429"/>
      <c r="G207" s="430"/>
      <c r="H207" s="421">
        <f t="shared" si="6"/>
        <v>1</v>
      </c>
      <c r="I207" s="407">
        <f t="shared" si="7"/>
        <v>100</v>
      </c>
    </row>
    <row r="208" spans="1:9">
      <c r="A208" s="436">
        <v>204</v>
      </c>
      <c r="B208" s="405" t="s">
        <v>174</v>
      </c>
      <c r="C208" s="408" t="s">
        <v>9</v>
      </c>
      <c r="D208" s="406">
        <v>5</v>
      </c>
      <c r="E208" s="424">
        <v>250</v>
      </c>
      <c r="F208" s="429">
        <v>5</v>
      </c>
      <c r="G208" s="430">
        <v>250</v>
      </c>
      <c r="H208" s="421">
        <f t="shared" si="6"/>
        <v>10</v>
      </c>
      <c r="I208" s="407">
        <f t="shared" si="7"/>
        <v>500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418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>
        <v>0.1</v>
      </c>
      <c r="E214" s="424">
        <v>40</v>
      </c>
      <c r="F214" s="429"/>
      <c r="G214" s="430"/>
      <c r="H214" s="421">
        <f t="shared" si="6"/>
        <v>0.1</v>
      </c>
      <c r="I214" s="407">
        <f t="shared" si="7"/>
        <v>40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452</v>
      </c>
      <c r="C240" s="408" t="s">
        <v>9</v>
      </c>
      <c r="D240" s="406">
        <v>4</v>
      </c>
      <c r="E240" s="424">
        <v>2000</v>
      </c>
      <c r="F240" s="429"/>
      <c r="G240" s="430"/>
      <c r="H240" s="421">
        <f t="shared" si="6"/>
        <v>4</v>
      </c>
      <c r="I240" s="407">
        <f t="shared" si="7"/>
        <v>2000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415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414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431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>
        <v>60</v>
      </c>
      <c r="E250" s="424">
        <v>60</v>
      </c>
      <c r="F250" s="429">
        <v>120</v>
      </c>
      <c r="G250" s="430">
        <v>120</v>
      </c>
      <c r="H250" s="421">
        <f t="shared" si="6"/>
        <v>180</v>
      </c>
      <c r="I250" s="407">
        <f t="shared" si="7"/>
        <v>180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>
        <v>200</v>
      </c>
      <c r="E252" s="424">
        <v>200</v>
      </c>
      <c r="F252" s="429">
        <v>700</v>
      </c>
      <c r="G252" s="430">
        <v>700</v>
      </c>
      <c r="H252" s="421">
        <f t="shared" si="6"/>
        <v>900</v>
      </c>
      <c r="I252" s="407">
        <f t="shared" si="7"/>
        <v>900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>
        <v>880</v>
      </c>
      <c r="E253" s="424">
        <v>880</v>
      </c>
      <c r="F253" s="429"/>
      <c r="G253" s="430"/>
      <c r="H253" s="421">
        <f t="shared" si="6"/>
        <v>880</v>
      </c>
      <c r="I253" s="407">
        <f t="shared" si="7"/>
        <v>880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 t="s">
        <v>411</v>
      </c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 t="s">
        <v>411</v>
      </c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 t="s">
        <v>412</v>
      </c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 t="s">
        <v>412</v>
      </c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0</v>
      </c>
      <c r="E178" s="192">
        <f>P!D180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</v>
      </c>
      <c r="E179" s="192">
        <f>P!D181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</v>
      </c>
      <c r="E180" s="192">
        <f>P!D182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</v>
      </c>
      <c r="E181" s="192">
        <f>P!D183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0</v>
      </c>
      <c r="E182" s="192">
        <f>P!D184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0</v>
      </c>
      <c r="E183" s="192">
        <f>P!D185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0</v>
      </c>
      <c r="E184" s="192">
        <f>P!D186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0</v>
      </c>
      <c r="E186" s="192">
        <f>P!D188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0</v>
      </c>
      <c r="E188" s="192">
        <f>P!D190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0</v>
      </c>
      <c r="E190" s="192">
        <f>P!D192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0</v>
      </c>
      <c r="E193" s="192">
        <f>P!D195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</v>
      </c>
      <c r="E197" s="192">
        <f>P!D199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</v>
      </c>
      <c r="E198" s="192">
        <f>P!D200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 t="s">
        <v>419</v>
      </c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0</v>
      </c>
      <c r="F250" s="333"/>
      <c r="G250" s="309" t="str">
        <f t="shared" si="7"/>
        <v>OK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0</v>
      </c>
      <c r="F251" s="333"/>
      <c r="G251" s="309" t="str">
        <f t="shared" si="7"/>
        <v>OK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31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491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92019.842601439232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425</v>
      </c>
      <c r="H2" s="215" t="s">
        <v>426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92019.842601439232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494</v>
      </c>
      <c r="T3" s="1" t="s">
        <v>495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103</v>
      </c>
      <c r="J6" s="44">
        <f>I6*S!D5</f>
        <v>12627.700468293893</v>
      </c>
      <c r="K6" s="44">
        <f t="shared" si="1"/>
        <v>103</v>
      </c>
      <c r="L6" s="44">
        <f t="shared" si="2"/>
        <v>12627.700468293893</v>
      </c>
      <c r="M6" s="45">
        <f>IF(ISERR((J6+H6)/(G6+I6)),P!AK7,(J6+H6)/(G6+I6))</f>
        <v>122.59903367275625</v>
      </c>
      <c r="N6" s="46">
        <f t="shared" si="3"/>
        <v>12627.700468293893</v>
      </c>
      <c r="O6" s="46">
        <f t="shared" si="4"/>
        <v>12627.700468293893</v>
      </c>
      <c r="P6" s="47" t="b">
        <f t="shared" si="5"/>
        <v>1</v>
      </c>
      <c r="Q6" s="204" t="str">
        <f t="shared" si="6"/>
        <v>OK</v>
      </c>
      <c r="S6" s="437">
        <f t="shared" si="7"/>
        <v>122.59903367275625</v>
      </c>
      <c r="T6" s="437">
        <f t="shared" si="8"/>
        <v>103</v>
      </c>
      <c r="AJ6" s="64">
        <f t="shared" si="9"/>
        <v>122.59903367275625</v>
      </c>
      <c r="AK6" s="64">
        <f t="shared" si="10"/>
        <v>103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21</v>
      </c>
      <c r="J7" s="44">
        <f>I7*S!D6</f>
        <v>2561.911400616244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2561.911400616244</v>
      </c>
      <c r="O7" s="46">
        <f t="shared" si="4"/>
        <v>2561.911400616244</v>
      </c>
      <c r="P7" s="47" t="b">
        <f t="shared" si="5"/>
        <v>1</v>
      </c>
      <c r="Q7" s="204" t="str">
        <f t="shared" si="6"/>
        <v>OK</v>
      </c>
      <c r="S7" s="437">
        <f t="shared" si="7"/>
        <v>121.9957809817259</v>
      </c>
      <c r="T7" s="437">
        <f t="shared" si="8"/>
        <v>21</v>
      </c>
      <c r="AJ7" s="64">
        <f t="shared" si="9"/>
        <v>121.9957809817259</v>
      </c>
      <c r="AK7" s="64">
        <f t="shared" si="10"/>
        <v>21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18.970000000000017</v>
      </c>
      <c r="J9" s="44">
        <f>I9*S!D8</f>
        <v>2560.9487543009677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2560.9487543009677</v>
      </c>
      <c r="O9" s="46">
        <f t="shared" si="4"/>
        <v>2560.9487543009677</v>
      </c>
      <c r="P9" s="47" t="b">
        <f t="shared" si="5"/>
        <v>1</v>
      </c>
      <c r="Q9" s="204" t="str">
        <f t="shared" si="6"/>
        <v>OK</v>
      </c>
      <c r="S9" s="437">
        <f t="shared" si="7"/>
        <v>134.9999343332085</v>
      </c>
      <c r="T9" s="437">
        <f t="shared" si="8"/>
        <v>18.970000000000017</v>
      </c>
      <c r="AJ9" s="64">
        <f t="shared" si="9"/>
        <v>134.9999343332085</v>
      </c>
      <c r="AK9" s="64">
        <f t="shared" si="10"/>
        <v>18.970000000000017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33.470000000000006</v>
      </c>
      <c r="J10" s="44">
        <f>I10*S!D9</f>
        <v>5355.0878400075435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5355.0878400075435</v>
      </c>
      <c r="O10" s="46">
        <f t="shared" si="4"/>
        <v>5355.0878400075435</v>
      </c>
      <c r="P10" s="47" t="b">
        <f t="shared" si="5"/>
        <v>1</v>
      </c>
      <c r="Q10" s="204" t="str">
        <f t="shared" si="6"/>
        <v>OK</v>
      </c>
      <c r="S10" s="437">
        <f t="shared" si="7"/>
        <v>159.99664893957402</v>
      </c>
      <c r="T10" s="437">
        <f t="shared" si="8"/>
        <v>33.470000000000006</v>
      </c>
      <c r="AJ10" s="64">
        <f t="shared" si="9"/>
        <v>159.99664893957402</v>
      </c>
      <c r="AK10" s="64">
        <f t="shared" si="10"/>
        <v>33.470000000000006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122.66666666666667</v>
      </c>
      <c r="O13" s="46">
        <f t="shared" si="4"/>
        <v>122.66666666666667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61.333333333333336</v>
      </c>
      <c r="T13" s="437">
        <f t="shared" si="8"/>
        <v>2</v>
      </c>
      <c r="AJ13" s="64">
        <f t="shared" si="9"/>
        <v>61.333333333333336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0</v>
      </c>
      <c r="J14" s="44">
        <f>I14*S!D13</f>
        <v>0</v>
      </c>
      <c r="K14" s="44">
        <f t="shared" si="1"/>
        <v>0</v>
      </c>
      <c r="L14" s="44">
        <f t="shared" si="2"/>
        <v>0</v>
      </c>
      <c r="M14" s="45">
        <f>IF(ISERR((J14+H14)/(G14+I14)),P!AK15,(J14+H14)/(G14+I14))</f>
        <v>178.22409976791377</v>
      </c>
      <c r="N14" s="46">
        <f t="shared" si="3"/>
        <v>0</v>
      </c>
      <c r="O14" s="46">
        <f t="shared" si="4"/>
        <v>0</v>
      </c>
      <c r="P14" s="47" t="b">
        <f t="shared" si="5"/>
        <v>1</v>
      </c>
      <c r="Q14" s="204" t="str">
        <f t="shared" si="6"/>
        <v>×</v>
      </c>
      <c r="S14" s="437">
        <f t="shared" si="7"/>
        <v>178.22409976791377</v>
      </c>
      <c r="T14" s="437">
        <f t="shared" si="8"/>
        <v>0</v>
      </c>
      <c r="AJ14" s="64">
        <f t="shared" si="9"/>
        <v>178.22409976791377</v>
      </c>
      <c r="AK14" s="64">
        <f t="shared" si="10"/>
        <v>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1.9699999999999989</v>
      </c>
      <c r="J15" s="44">
        <f>I15*S!D14</f>
        <v>632.80408771942029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632.80408771942029</v>
      </c>
      <c r="O15" s="46">
        <f t="shared" si="4"/>
        <v>632.80408771942029</v>
      </c>
      <c r="P15" s="47" t="b">
        <f t="shared" si="5"/>
        <v>1</v>
      </c>
      <c r="Q15" s="204" t="str">
        <f t="shared" si="6"/>
        <v>OK</v>
      </c>
      <c r="S15" s="437">
        <f t="shared" si="7"/>
        <v>321.22034909615263</v>
      </c>
      <c r="T15" s="437">
        <f t="shared" si="8"/>
        <v>1.9699999999999989</v>
      </c>
      <c r="AJ15" s="64">
        <f t="shared" si="9"/>
        <v>321.22034909615263</v>
      </c>
      <c r="AK15" s="64">
        <f t="shared" si="10"/>
        <v>1.9699999999999989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24</v>
      </c>
      <c r="J16" s="44">
        <f>I16*S!D15</f>
        <v>959.99810973069009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959.99810973069009</v>
      </c>
      <c r="O16" s="46">
        <f t="shared" si="4"/>
        <v>959.99810973069009</v>
      </c>
      <c r="P16" s="47" t="b">
        <f t="shared" si="5"/>
        <v>1</v>
      </c>
      <c r="Q16" s="204" t="str">
        <f t="shared" si="6"/>
        <v>OK</v>
      </c>
      <c r="S16" s="437">
        <f t="shared" si="7"/>
        <v>39.999921238778754</v>
      </c>
      <c r="T16" s="437">
        <f t="shared" si="8"/>
        <v>24</v>
      </c>
      <c r="AJ16" s="64">
        <f t="shared" si="9"/>
        <v>39.999921238778754</v>
      </c>
      <c r="AK16" s="64">
        <f t="shared" si="10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7">
        <f t="shared" si="7"/>
        <v>440</v>
      </c>
      <c r="T18" s="437">
        <f t="shared" si="8"/>
        <v>0</v>
      </c>
      <c r="AJ18" s="64">
        <f t="shared" si="9"/>
        <v>440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46</v>
      </c>
      <c r="J20" s="44">
        <f>I20*S!D19</f>
        <v>2759.9999944595234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2759.9999944595234</v>
      </c>
      <c r="O20" s="46">
        <f t="shared" si="4"/>
        <v>2759.9999944595234</v>
      </c>
      <c r="P20" s="47" t="b">
        <f t="shared" si="5"/>
        <v>1</v>
      </c>
      <c r="Q20" s="204" t="str">
        <f t="shared" si="6"/>
        <v>OK</v>
      </c>
      <c r="S20" s="437">
        <f t="shared" si="7"/>
        <v>59.999999879554856</v>
      </c>
      <c r="T20" s="437">
        <f t="shared" si="8"/>
        <v>46</v>
      </c>
      <c r="AJ20" s="64">
        <f t="shared" si="9"/>
        <v>59.999999879554856</v>
      </c>
      <c r="AK20" s="64">
        <f t="shared" si="10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0.96999999999999975</v>
      </c>
      <c r="J21" s="44">
        <f>I21*S!D20</f>
        <v>894.82499999999982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894.82499999999982</v>
      </c>
      <c r="O21" s="46">
        <f t="shared" si="4"/>
        <v>894.82499999999982</v>
      </c>
      <c r="P21" s="47" t="b">
        <f t="shared" si="5"/>
        <v>1</v>
      </c>
      <c r="Q21" s="204" t="str">
        <f t="shared" si="6"/>
        <v>OK</v>
      </c>
      <c r="S21" s="437">
        <f t="shared" si="7"/>
        <v>922.5</v>
      </c>
      <c r="T21" s="437">
        <f t="shared" si="8"/>
        <v>0.96999999999999975</v>
      </c>
      <c r="AJ21" s="64">
        <f t="shared" si="9"/>
        <v>922.5</v>
      </c>
      <c r="AK21" s="64">
        <f t="shared" si="10"/>
        <v>0.96999999999999975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3</v>
      </c>
      <c r="J22" s="44">
        <f>I22*S!D21</f>
        <v>711.25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711.25</v>
      </c>
      <c r="O22" s="46">
        <f t="shared" si="4"/>
        <v>711.25</v>
      </c>
      <c r="P22" s="47" t="b">
        <f t="shared" si="5"/>
        <v>1</v>
      </c>
      <c r="Q22" s="204" t="str">
        <f t="shared" si="6"/>
        <v>OK</v>
      </c>
      <c r="S22" s="437">
        <f t="shared" si="7"/>
        <v>237.08333333333334</v>
      </c>
      <c r="T22" s="437">
        <f t="shared" si="8"/>
        <v>3</v>
      </c>
      <c r="AJ22" s="64">
        <f t="shared" si="9"/>
        <v>237.08333333333334</v>
      </c>
      <c r="AK22" s="64">
        <f t="shared" si="10"/>
        <v>3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632</v>
      </c>
      <c r="J23" s="44">
        <f>I23*S!D22</f>
        <v>1794.7564712992091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1794.7564712992091</v>
      </c>
      <c r="O23" s="46">
        <f t="shared" si="4"/>
        <v>1794.7564712992091</v>
      </c>
      <c r="P23" s="47" t="b">
        <f t="shared" si="5"/>
        <v>1</v>
      </c>
      <c r="Q23" s="204" t="str">
        <f t="shared" si="6"/>
        <v>OK</v>
      </c>
      <c r="S23" s="437">
        <f t="shared" si="7"/>
        <v>2.8398045431949512</v>
      </c>
      <c r="T23" s="437">
        <f t="shared" si="8"/>
        <v>632</v>
      </c>
      <c r="AJ23" s="64">
        <f t="shared" si="9"/>
        <v>2.8398045431949512</v>
      </c>
      <c r="AK23" s="64">
        <f t="shared" si="10"/>
        <v>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1</v>
      </c>
      <c r="J35" s="44">
        <f>I35*S!D34</f>
        <v>137.91644686704464</v>
      </c>
      <c r="K35" s="44">
        <f t="shared" si="1"/>
        <v>1</v>
      </c>
      <c r="L35" s="44">
        <f t="shared" si="2"/>
        <v>137.91644686704464</v>
      </c>
      <c r="M35" s="45">
        <f>IF(ISERR((J35+H35)/(G35+I35)),P!AK36,(J35+H35)/(G35+I35))</f>
        <v>137.91644686704464</v>
      </c>
      <c r="N35" s="46">
        <f t="shared" si="3"/>
        <v>137.91644686704464</v>
      </c>
      <c r="O35" s="46">
        <f t="shared" si="4"/>
        <v>137.91644686704464</v>
      </c>
      <c r="P35" s="47" t="b">
        <f t="shared" si="5"/>
        <v>1</v>
      </c>
      <c r="Q35" s="204" t="str">
        <f t="shared" si="6"/>
        <v>OK</v>
      </c>
      <c r="S35" s="437">
        <f t="shared" si="7"/>
        <v>137.91644686704464</v>
      </c>
      <c r="T35" s="437">
        <f t="shared" si="8"/>
        <v>1</v>
      </c>
      <c r="AJ35" s="64">
        <f t="shared" si="9"/>
        <v>137.91644686704464</v>
      </c>
      <c r="AK35" s="64">
        <f t="shared" si="10"/>
        <v>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167.63888888888883</v>
      </c>
      <c r="O37" s="46">
        <f t="shared" si="4"/>
        <v>167.63888888888883</v>
      </c>
      <c r="P37" s="47" t="b">
        <f t="shared" si="5"/>
        <v>1</v>
      </c>
      <c r="Q37" s="204" t="str">
        <f t="shared" si="6"/>
        <v>OK</v>
      </c>
      <c r="S37" s="437">
        <f t="shared" si="7"/>
        <v>394.44444444444446</v>
      </c>
      <c r="T37" s="437">
        <f t="shared" si="8"/>
        <v>0.42499999999999982</v>
      </c>
      <c r="AJ37" s="64">
        <f t="shared" si="9"/>
        <v>394.44444444444446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102.82608695652173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4" t="str">
        <f t="shared" si="6"/>
        <v>×</v>
      </c>
      <c r="S39" s="437">
        <f t="shared" si="7"/>
        <v>102.82608695652173</v>
      </c>
      <c r="T39" s="437">
        <f t="shared" si="8"/>
        <v>0</v>
      </c>
      <c r="AJ39" s="64">
        <f t="shared" si="9"/>
        <v>102.82608695652173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7">
        <f t="shared" si="7"/>
        <v>60</v>
      </c>
      <c r="T40" s="437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437">
        <f t="shared" si="7"/>
        <v>90</v>
      </c>
      <c r="T41" s="437">
        <f t="shared" si="8"/>
        <v>0</v>
      </c>
      <c r="AJ41" s="64">
        <f t="shared" si="9"/>
        <v>90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105</v>
      </c>
      <c r="J42" s="44">
        <f>I42*S!D41</f>
        <v>840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840</v>
      </c>
      <c r="O42" s="46">
        <f t="shared" si="4"/>
        <v>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105</v>
      </c>
      <c r="AJ42" s="64">
        <f t="shared" si="9"/>
        <v>8</v>
      </c>
      <c r="AK42" s="64">
        <f t="shared" si="10"/>
        <v>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200</v>
      </c>
      <c r="J46" s="44">
        <f>I46*S!D45</f>
        <v>2001.6596094820504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2001.6596094820504</v>
      </c>
      <c r="O46" s="46">
        <f t="shared" si="4"/>
        <v>2001.6596094820504</v>
      </c>
      <c r="P46" s="47" t="b">
        <f t="shared" si="5"/>
        <v>1</v>
      </c>
      <c r="Q46" s="204" t="str">
        <f t="shared" si="6"/>
        <v>OK</v>
      </c>
      <c r="S46" s="437">
        <f t="shared" si="7"/>
        <v>10.008298047410252</v>
      </c>
      <c r="T46" s="437">
        <f t="shared" si="8"/>
        <v>200</v>
      </c>
      <c r="AJ46" s="64">
        <f t="shared" si="9"/>
        <v>10.008298047410252</v>
      </c>
      <c r="AK46" s="64">
        <f t="shared" si="10"/>
        <v>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7">
        <f t="shared" si="7"/>
        <v>2.2000000000000002</v>
      </c>
      <c r="T49" s="437">
        <f t="shared" si="8"/>
        <v>0</v>
      </c>
      <c r="AJ49" s="64">
        <f t="shared" si="9"/>
        <v>2.2000000000000002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04" t="str">
        <f t="shared" si="6"/>
        <v>×</v>
      </c>
      <c r="S51" s="437">
        <f t="shared" si="7"/>
        <v>60</v>
      </c>
      <c r="T51" s="437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7">
        <f t="shared" si="7"/>
        <v>90</v>
      </c>
      <c r="T52" s="437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2</v>
      </c>
      <c r="J57" s="44">
        <f>I57*S!D56</f>
        <v>40</v>
      </c>
      <c r="K57" s="44">
        <f t="shared" si="1"/>
        <v>2</v>
      </c>
      <c r="L57" s="44">
        <f t="shared" si="2"/>
        <v>40</v>
      </c>
      <c r="M57" s="45">
        <f>IF(ISERR((J57+H57)/(G57+I57)),P!AK58,(J57+H57)/(G57+I57))</f>
        <v>20</v>
      </c>
      <c r="N57" s="46">
        <f t="shared" si="3"/>
        <v>40</v>
      </c>
      <c r="O57" s="46">
        <f t="shared" si="4"/>
        <v>40</v>
      </c>
      <c r="P57" s="47" t="b">
        <f t="shared" si="5"/>
        <v>1</v>
      </c>
      <c r="Q57" s="204" t="str">
        <f t="shared" si="6"/>
        <v>OK</v>
      </c>
      <c r="S57" s="437">
        <f t="shared" si="7"/>
        <v>20</v>
      </c>
      <c r="T57" s="437">
        <f t="shared" si="8"/>
        <v>2</v>
      </c>
      <c r="AJ57" s="64">
        <f t="shared" si="9"/>
        <v>20</v>
      </c>
      <c r="AK57" s="64">
        <f t="shared" si="10"/>
        <v>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7">
        <f t="shared" si="7"/>
        <v>950</v>
      </c>
      <c r="T58" s="437">
        <f t="shared" si="8"/>
        <v>0</v>
      </c>
      <c r="AJ58" s="64">
        <f t="shared" si="9"/>
        <v>950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4</v>
      </c>
      <c r="J59" s="44">
        <f>I59*S!D58</f>
        <v>1088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1088</v>
      </c>
      <c r="O59" s="46">
        <f t="shared" si="4"/>
        <v>1088</v>
      </c>
      <c r="P59" s="47" t="b">
        <f t="shared" si="5"/>
        <v>1</v>
      </c>
      <c r="Q59" s="204" t="str">
        <f t="shared" si="6"/>
        <v>OK</v>
      </c>
      <c r="S59" s="437">
        <f t="shared" si="7"/>
        <v>272</v>
      </c>
      <c r="T59" s="437">
        <f t="shared" si="8"/>
        <v>4</v>
      </c>
      <c r="AJ59" s="64">
        <f t="shared" si="9"/>
        <v>272</v>
      </c>
      <c r="AK59" s="64">
        <f t="shared" si="10"/>
        <v>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S60" s="437">
        <f t="shared" si="7"/>
        <v>102.5</v>
      </c>
      <c r="T60" s="437">
        <f t="shared" si="8"/>
        <v>1</v>
      </c>
      <c r="AJ60" s="64">
        <f t="shared" si="9"/>
        <v>102.5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1.3000000000000007</v>
      </c>
      <c r="J61" s="44">
        <f>I61*S!D60</f>
        <v>143.00000000000009</v>
      </c>
      <c r="K61" s="44">
        <f t="shared" si="1"/>
        <v>1.3000000000000007</v>
      </c>
      <c r="L61" s="44">
        <f t="shared" si="2"/>
        <v>143.00000000000009</v>
      </c>
      <c r="M61" s="45">
        <f>IF(ISERR((J61+H61)/(G61+I61)),P!AK62,(J61+H61)/(G61+I61))</f>
        <v>110</v>
      </c>
      <c r="N61" s="46">
        <f t="shared" si="3"/>
        <v>143.00000000000009</v>
      </c>
      <c r="O61" s="46">
        <f t="shared" si="4"/>
        <v>143.00000000000009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1.3000000000000007</v>
      </c>
      <c r="AJ61" s="64">
        <f t="shared" si="9"/>
        <v>110</v>
      </c>
      <c r="AK61" s="64">
        <f t="shared" si="10"/>
        <v>1.3000000000000007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0.29999999999999982</v>
      </c>
      <c r="J62" s="44">
        <f>I62*S!D61</f>
        <v>186.01020408163254</v>
      </c>
      <c r="K62" s="44">
        <f t="shared" si="1"/>
        <v>0.29999999999999982</v>
      </c>
      <c r="L62" s="44">
        <f t="shared" si="2"/>
        <v>186.01020408163254</v>
      </c>
      <c r="M62" s="45">
        <f>IF(ISERR((J62+H62)/(G62+I62)),P!AK63,(J62+H62)/(G62+I62))</f>
        <v>620.03401360544217</v>
      </c>
      <c r="N62" s="46">
        <f t="shared" si="3"/>
        <v>186.01020408163254</v>
      </c>
      <c r="O62" s="46">
        <f t="shared" si="4"/>
        <v>186.01020408163254</v>
      </c>
      <c r="P62" s="47" t="b">
        <f t="shared" si="5"/>
        <v>1</v>
      </c>
      <c r="Q62" s="204" t="str">
        <f t="shared" si="6"/>
        <v>OK</v>
      </c>
      <c r="S62" s="437">
        <f t="shared" si="7"/>
        <v>620.03401360544217</v>
      </c>
      <c r="T62" s="437">
        <f t="shared" si="8"/>
        <v>0.29999999999999982</v>
      </c>
      <c r="AJ62" s="64">
        <f t="shared" si="9"/>
        <v>620.03401360544217</v>
      </c>
      <c r="AK62" s="64">
        <f t="shared" si="10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0.36000000000000032</v>
      </c>
      <c r="J63" s="44">
        <f>I63*S!D62</f>
        <v>230.42749437704762</v>
      </c>
      <c r="K63" s="44">
        <f t="shared" si="1"/>
        <v>0.36000000000000032</v>
      </c>
      <c r="L63" s="44">
        <f t="shared" si="2"/>
        <v>230.42749437704762</v>
      </c>
      <c r="M63" s="45">
        <f>IF(ISERR((J63+H63)/(G63+I63)),P!AK64,(J63+H63)/(G63+I63))</f>
        <v>640.07637326957615</v>
      </c>
      <c r="N63" s="46">
        <f t="shared" si="3"/>
        <v>230.42749437704762</v>
      </c>
      <c r="O63" s="46">
        <f t="shared" si="4"/>
        <v>230.42749437704762</v>
      </c>
      <c r="P63" s="47" t="b">
        <f t="shared" si="5"/>
        <v>1</v>
      </c>
      <c r="Q63" s="204" t="str">
        <f t="shared" si="6"/>
        <v>OK</v>
      </c>
      <c r="S63" s="437">
        <f t="shared" si="7"/>
        <v>640.07637326957615</v>
      </c>
      <c r="T63" s="437">
        <f t="shared" si="8"/>
        <v>0.36000000000000032</v>
      </c>
      <c r="AJ63" s="64">
        <f t="shared" si="9"/>
        <v>640.07637326957615</v>
      </c>
      <c r="AK63" s="64">
        <f t="shared" si="10"/>
        <v>0.36000000000000032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0</v>
      </c>
      <c r="J66" s="44">
        <f>I66*S!D65</f>
        <v>0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850</v>
      </c>
      <c r="N66" s="46">
        <f t="shared" si="3"/>
        <v>0</v>
      </c>
      <c r="O66" s="46">
        <f t="shared" si="4"/>
        <v>0</v>
      </c>
      <c r="P66" s="47" t="b">
        <f t="shared" si="5"/>
        <v>1</v>
      </c>
      <c r="Q66" s="204" t="str">
        <f t="shared" si="6"/>
        <v>×</v>
      </c>
      <c r="S66" s="437">
        <f t="shared" si="7"/>
        <v>850</v>
      </c>
      <c r="T66" s="437">
        <f t="shared" si="8"/>
        <v>0</v>
      </c>
      <c r="AJ66" s="64">
        <f t="shared" si="9"/>
        <v>850</v>
      </c>
      <c r="AK66" s="64">
        <f t="shared" si="10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1</v>
      </c>
      <c r="AJ67" s="64">
        <f t="shared" si="9"/>
        <v>18</v>
      </c>
      <c r="AK67" s="64">
        <f t="shared" si="10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18</v>
      </c>
      <c r="O68" s="46">
        <f t="shared" si="4"/>
        <v>18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1</v>
      </c>
      <c r="AJ68" s="64">
        <f t="shared" si="9"/>
        <v>18</v>
      </c>
      <c r="AK68" s="64">
        <f t="shared" si="10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5.5714285709999867E-2</v>
      </c>
      <c r="L69" s="44">
        <f t="shared" ref="L69:L132" si="13">K69*M69</f>
        <v>365.47095989409303</v>
      </c>
      <c r="M69" s="45">
        <f>IF(ISERR((J69+H69)/(G69+I69)),P!AK70,(J69+H69)/(G69+I69))</f>
        <v>6559.7351780908957</v>
      </c>
      <c r="N69" s="46">
        <f t="shared" ref="N69:N132" si="14">J69+H69</f>
        <v>365.47095989409303</v>
      </c>
      <c r="O69" s="46">
        <f t="shared" ref="O69:O132" si="15">L69+F69</f>
        <v>365.47095989409303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6559.7351780908957</v>
      </c>
      <c r="T69" s="437">
        <f t="shared" ref="T69:T132" si="19">K69</f>
        <v>5.5714285709999867E-2</v>
      </c>
      <c r="AJ69" s="64">
        <f t="shared" ref="AJ69:AJ132" si="20">M69</f>
        <v>6559.7351780908957</v>
      </c>
      <c r="AK69" s="64">
        <f t="shared" ref="AK69:AK132" si="21">K69</f>
        <v>5.5714285709999867E-2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180.73202614379062</v>
      </c>
      <c r="K70" s="44">
        <f t="shared" si="12"/>
        <v>0.30999999999999961</v>
      </c>
      <c r="L70" s="44">
        <f t="shared" si="13"/>
        <v>180.73202614379062</v>
      </c>
      <c r="M70" s="45">
        <f>IF(ISERR((J70+H70)/(G70+I70)),P!AK71,(J70+H70)/(G70+I70))</f>
        <v>583.00653594771245</v>
      </c>
      <c r="N70" s="46">
        <f t="shared" si="14"/>
        <v>180.73202614379062</v>
      </c>
      <c r="O70" s="46">
        <f t="shared" si="15"/>
        <v>180.73202614379062</v>
      </c>
      <c r="P70" s="47" t="b">
        <f t="shared" si="16"/>
        <v>1</v>
      </c>
      <c r="Q70" s="204" t="str">
        <f t="shared" si="17"/>
        <v>OK</v>
      </c>
      <c r="S70" s="437">
        <f t="shared" si="18"/>
        <v>583.00653594771245</v>
      </c>
      <c r="T70" s="437">
        <f t="shared" si="19"/>
        <v>0.30999999999999961</v>
      </c>
      <c r="AJ70" s="64">
        <f t="shared" si="20"/>
        <v>583.00653594771245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0.12000000000000002</v>
      </c>
      <c r="J71" s="44">
        <f>I71*S!D70</f>
        <v>215.45454545454547</v>
      </c>
      <c r="K71" s="44">
        <f t="shared" si="12"/>
        <v>0.12000000000000002</v>
      </c>
      <c r="L71" s="44">
        <f t="shared" si="13"/>
        <v>215.45454545454547</v>
      </c>
      <c r="M71" s="45">
        <f>IF(ISERR((J71+H71)/(G71+I71)),P!AK72,(J71+H71)/(G71+I71))</f>
        <v>1795.4545454545453</v>
      </c>
      <c r="N71" s="46">
        <f t="shared" si="14"/>
        <v>215.45454545454547</v>
      </c>
      <c r="O71" s="46">
        <f t="shared" si="15"/>
        <v>215.45454545454547</v>
      </c>
      <c r="P71" s="47" t="b">
        <f t="shared" si="16"/>
        <v>1</v>
      </c>
      <c r="Q71" s="204" t="str">
        <f t="shared" si="17"/>
        <v>OK</v>
      </c>
      <c r="S71" s="437">
        <f t="shared" si="18"/>
        <v>1795.4545454545453</v>
      </c>
      <c r="T71" s="437">
        <f t="shared" si="19"/>
        <v>0.12000000000000002</v>
      </c>
      <c r="AJ71" s="64">
        <f t="shared" si="20"/>
        <v>1795.4545454545453</v>
      </c>
      <c r="AK71" s="64">
        <f t="shared" si="21"/>
        <v>0.12000000000000002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437">
        <f t="shared" si="18"/>
        <v>720</v>
      </c>
      <c r="T73" s="437">
        <f t="shared" si="19"/>
        <v>0</v>
      </c>
      <c r="AJ73" s="64">
        <f t="shared" si="20"/>
        <v>720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660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437">
        <f t="shared" si="18"/>
        <v>660</v>
      </c>
      <c r="T74" s="437">
        <f t="shared" si="19"/>
        <v>0</v>
      </c>
      <c r="AJ74" s="64">
        <f t="shared" si="20"/>
        <v>660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0</v>
      </c>
      <c r="J76" s="44">
        <f>I76*S!D75</f>
        <v>0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1813.3333333333333</v>
      </c>
      <c r="N76" s="46">
        <f t="shared" si="14"/>
        <v>0</v>
      </c>
      <c r="O76" s="46">
        <f t="shared" si="15"/>
        <v>0</v>
      </c>
      <c r="P76" s="47" t="b">
        <f t="shared" si="16"/>
        <v>1</v>
      </c>
      <c r="Q76" s="204" t="str">
        <f t="shared" si="17"/>
        <v>×</v>
      </c>
      <c r="S76" s="437">
        <f t="shared" si="18"/>
        <v>1813.3333333333333</v>
      </c>
      <c r="T76" s="437">
        <f t="shared" si="19"/>
        <v>0</v>
      </c>
      <c r="AJ76" s="64">
        <f t="shared" si="20"/>
        <v>1813.3333333333333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98.416111299004527</v>
      </c>
      <c r="M78" s="45">
        <f>IF(ISERR((J78+H78)/(G78+I78)),P!AK79,(J78+H78)/(G78+I78))</f>
        <v>3280.5370433001481</v>
      </c>
      <c r="N78" s="46">
        <f t="shared" si="14"/>
        <v>98.416111299004527</v>
      </c>
      <c r="O78" s="46">
        <f t="shared" si="15"/>
        <v>98.416111299004527</v>
      </c>
      <c r="P78" s="47" t="b">
        <f t="shared" si="16"/>
        <v>1</v>
      </c>
      <c r="Q78" s="204" t="str">
        <f t="shared" si="17"/>
        <v>OK</v>
      </c>
      <c r="S78" s="437">
        <f t="shared" si="18"/>
        <v>3280.5370433001481</v>
      </c>
      <c r="T78" s="437">
        <f t="shared" si="19"/>
        <v>3.0000000000000027E-2</v>
      </c>
      <c r="AJ78" s="64">
        <f t="shared" si="20"/>
        <v>3280.5370433001481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7.999999999999996E-2</v>
      </c>
      <c r="J79" s="44">
        <f>I79*S!D78</f>
        <v>43.999999999999979</v>
      </c>
      <c r="K79" s="44">
        <f t="shared" si="12"/>
        <v>7.999999999999996E-2</v>
      </c>
      <c r="L79" s="44">
        <f t="shared" si="13"/>
        <v>43.999999999999979</v>
      </c>
      <c r="M79" s="45">
        <f>IF(ISERR((J79+H79)/(G79+I79)),P!AK80,(J79+H79)/(G79+I79))</f>
        <v>550</v>
      </c>
      <c r="N79" s="46">
        <f t="shared" si="14"/>
        <v>43.999999999999979</v>
      </c>
      <c r="O79" s="46">
        <f t="shared" si="15"/>
        <v>43.999999999999979</v>
      </c>
      <c r="P79" s="47" t="b">
        <f t="shared" si="16"/>
        <v>1</v>
      </c>
      <c r="Q79" s="204" t="str">
        <f t="shared" si="17"/>
        <v>OK</v>
      </c>
      <c r="S79" s="437">
        <f t="shared" si="18"/>
        <v>550</v>
      </c>
      <c r="T79" s="437">
        <f t="shared" si="19"/>
        <v>7.999999999999996E-2</v>
      </c>
      <c r="AJ79" s="64">
        <f t="shared" si="20"/>
        <v>550</v>
      </c>
      <c r="AK79" s="64">
        <f t="shared" si="21"/>
        <v>7.999999999999996E-2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600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7">
        <f t="shared" si="18"/>
        <v>600</v>
      </c>
      <c r="T80" s="437">
        <f t="shared" si="19"/>
        <v>0</v>
      </c>
      <c r="AJ80" s="64">
        <f t="shared" si="20"/>
        <v>600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0.64999999999999858</v>
      </c>
      <c r="J81" s="44">
        <f>I81*S!D80</f>
        <v>117.00682447773558</v>
      </c>
      <c r="K81" s="44">
        <f t="shared" si="12"/>
        <v>0.64999999999999858</v>
      </c>
      <c r="L81" s="44">
        <f t="shared" si="13"/>
        <v>117.00682447773558</v>
      </c>
      <c r="M81" s="45">
        <f>IF(ISERR((J81+H81)/(G81+I81)),P!AK82,(J81+H81)/(G81+I81))</f>
        <v>180.01049919651666</v>
      </c>
      <c r="N81" s="46">
        <f t="shared" si="14"/>
        <v>117.00682447773558</v>
      </c>
      <c r="O81" s="46">
        <f t="shared" si="15"/>
        <v>117.00682447773558</v>
      </c>
      <c r="P81" s="47" t="b">
        <f t="shared" si="16"/>
        <v>1</v>
      </c>
      <c r="Q81" s="204" t="str">
        <f t="shared" si="17"/>
        <v>OK</v>
      </c>
      <c r="S81" s="437">
        <f t="shared" si="18"/>
        <v>180.01049919651666</v>
      </c>
      <c r="T81" s="437">
        <f t="shared" si="19"/>
        <v>0.64999999999999858</v>
      </c>
      <c r="AJ81" s="64">
        <f t="shared" si="20"/>
        <v>180.01049919651666</v>
      </c>
      <c r="AK81" s="64">
        <f t="shared" si="21"/>
        <v>0.64999999999999858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0.1</v>
      </c>
      <c r="J85" s="44">
        <f>I85*S!D84</f>
        <v>280</v>
      </c>
      <c r="K85" s="44">
        <f t="shared" si="12"/>
        <v>0.1</v>
      </c>
      <c r="L85" s="44">
        <f t="shared" si="13"/>
        <v>280</v>
      </c>
      <c r="M85" s="45">
        <f>IF(ISERR((J85+H85)/(G85+I85)),P!AK86,(J85+H85)/(G85+I85))</f>
        <v>2800</v>
      </c>
      <c r="N85" s="46">
        <f t="shared" si="14"/>
        <v>280</v>
      </c>
      <c r="O85" s="46">
        <f t="shared" si="15"/>
        <v>280</v>
      </c>
      <c r="P85" s="47" t="b">
        <f t="shared" si="16"/>
        <v>1</v>
      </c>
      <c r="Q85" s="204" t="str">
        <f t="shared" si="17"/>
        <v>OK</v>
      </c>
      <c r="S85" s="437">
        <f t="shared" si="18"/>
        <v>2800</v>
      </c>
      <c r="T85" s="437">
        <f t="shared" si="19"/>
        <v>0.1</v>
      </c>
      <c r="AJ85" s="64">
        <f t="shared" si="20"/>
        <v>2800</v>
      </c>
      <c r="AK85" s="64">
        <f t="shared" si="21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0.20000000000000023</v>
      </c>
      <c r="J87" s="44">
        <f>I87*S!D86</f>
        <v>359.92510465830151</v>
      </c>
      <c r="K87" s="44">
        <f t="shared" si="12"/>
        <v>0.20000000000000023</v>
      </c>
      <c r="L87" s="44">
        <f t="shared" si="13"/>
        <v>359.92510465830151</v>
      </c>
      <c r="M87" s="45">
        <f>IF(ISERR((J87+H87)/(G87+I87)),P!AK88,(J87+H87)/(G87+I87))</f>
        <v>1799.6255232915055</v>
      </c>
      <c r="N87" s="46">
        <f t="shared" si="14"/>
        <v>359.92510465830151</v>
      </c>
      <c r="O87" s="46">
        <f t="shared" si="15"/>
        <v>359.92510465830151</v>
      </c>
      <c r="P87" s="47" t="b">
        <f t="shared" si="16"/>
        <v>1</v>
      </c>
      <c r="Q87" s="204" t="str">
        <f t="shared" si="17"/>
        <v>OK</v>
      </c>
      <c r="S87" s="437">
        <f t="shared" si="18"/>
        <v>1799.6255232915055</v>
      </c>
      <c r="T87" s="437">
        <f t="shared" si="19"/>
        <v>0.20000000000000023</v>
      </c>
      <c r="AJ87" s="64">
        <f t="shared" si="20"/>
        <v>1799.6255232915055</v>
      </c>
      <c r="AK87" s="64">
        <f t="shared" si="21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6.9999999999999964</v>
      </c>
      <c r="J88" s="44">
        <f>I88*S!D87</f>
        <v>468.99996812947109</v>
      </c>
      <c r="K88" s="44">
        <f t="shared" si="12"/>
        <v>6.9999999999999964</v>
      </c>
      <c r="L88" s="44">
        <f t="shared" si="13"/>
        <v>468.99996812947109</v>
      </c>
      <c r="M88" s="45">
        <f>IF(ISERR((J88+H88)/(G88+I88)),P!AK89,(J88+H88)/(G88+I88))</f>
        <v>66.999995447067334</v>
      </c>
      <c r="N88" s="46">
        <f t="shared" si="14"/>
        <v>468.99996812947109</v>
      </c>
      <c r="O88" s="46">
        <f t="shared" si="15"/>
        <v>468.99996812947109</v>
      </c>
      <c r="P88" s="47" t="b">
        <f t="shared" si="16"/>
        <v>1</v>
      </c>
      <c r="Q88" s="204" t="str">
        <f t="shared" si="17"/>
        <v>OK</v>
      </c>
      <c r="S88" s="437">
        <f t="shared" si="18"/>
        <v>66.999995447067334</v>
      </c>
      <c r="T88" s="437">
        <f t="shared" si="19"/>
        <v>6.9999999999999964</v>
      </c>
      <c r="AJ88" s="64">
        <f t="shared" si="20"/>
        <v>66.999995447067334</v>
      </c>
      <c r="AK88" s="64">
        <f t="shared" si="21"/>
        <v>6.9999999999999964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2.9999999999999893</v>
      </c>
      <c r="J89" s="44">
        <f>I89*S!D88</f>
        <v>345.16041885529614</v>
      </c>
      <c r="K89" s="44">
        <f t="shared" si="12"/>
        <v>2.9999999999999893</v>
      </c>
      <c r="L89" s="44">
        <f t="shared" si="13"/>
        <v>345.16041885529614</v>
      </c>
      <c r="M89" s="45">
        <f>IF(ISERR((J89+H89)/(G89+I89)),P!AK90,(J89+H89)/(G89+I89))</f>
        <v>115.05347295176578</v>
      </c>
      <c r="N89" s="46">
        <f t="shared" si="14"/>
        <v>345.16041885529614</v>
      </c>
      <c r="O89" s="46">
        <f t="shared" si="15"/>
        <v>345.16041885529614</v>
      </c>
      <c r="P89" s="47" t="b">
        <f t="shared" si="16"/>
        <v>1</v>
      </c>
      <c r="Q89" s="204" t="str">
        <f t="shared" si="17"/>
        <v>OK</v>
      </c>
      <c r="S89" s="437">
        <f t="shared" si="18"/>
        <v>115.05347295176578</v>
      </c>
      <c r="T89" s="437">
        <f t="shared" si="19"/>
        <v>2.9999999999999893</v>
      </c>
      <c r="AJ89" s="64">
        <f t="shared" si="20"/>
        <v>115.05347295176578</v>
      </c>
      <c r="AK89" s="64">
        <f t="shared" si="21"/>
        <v>2.9999999999999893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0</v>
      </c>
      <c r="J90" s="44">
        <f>I90*S!D89</f>
        <v>0</v>
      </c>
      <c r="K90" s="44">
        <f t="shared" si="12"/>
        <v>0</v>
      </c>
      <c r="L90" s="44">
        <f t="shared" si="13"/>
        <v>0</v>
      </c>
      <c r="M90" s="45">
        <f>IF(ISERR((J90+H90)/(G90+I90)),P!AK91,(J90+H90)/(G90+I90))</f>
        <v>10.158331638724142</v>
      </c>
      <c r="N90" s="46">
        <f t="shared" si="14"/>
        <v>0</v>
      </c>
      <c r="O90" s="46">
        <f t="shared" si="15"/>
        <v>0</v>
      </c>
      <c r="P90" s="47" t="b">
        <f t="shared" si="16"/>
        <v>1</v>
      </c>
      <c r="Q90" s="204" t="str">
        <f t="shared" si="17"/>
        <v>×</v>
      </c>
      <c r="S90" s="437">
        <f t="shared" si="18"/>
        <v>10.158331638724142</v>
      </c>
      <c r="T90" s="437">
        <f t="shared" si="19"/>
        <v>0</v>
      </c>
      <c r="AJ90" s="64">
        <f t="shared" si="20"/>
        <v>10.158331638724142</v>
      </c>
      <c r="AK90" s="64">
        <f t="shared" si="21"/>
        <v>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0</v>
      </c>
      <c r="J93" s="44">
        <f>I93*S!D92</f>
        <v>0</v>
      </c>
      <c r="K93" s="44">
        <f t="shared" si="12"/>
        <v>0</v>
      </c>
      <c r="L93" s="44">
        <f t="shared" si="13"/>
        <v>0</v>
      </c>
      <c r="M93" s="45">
        <f>IF(ISERR((J93+H93)/(G93+I93)),P!AK94,(J93+H93)/(G93+I93))</f>
        <v>219.99793388429751</v>
      </c>
      <c r="N93" s="46">
        <f t="shared" si="14"/>
        <v>0</v>
      </c>
      <c r="O93" s="46">
        <f t="shared" si="15"/>
        <v>0</v>
      </c>
      <c r="P93" s="47" t="b">
        <f t="shared" si="16"/>
        <v>1</v>
      </c>
      <c r="Q93" s="204" t="str">
        <f t="shared" si="17"/>
        <v>×</v>
      </c>
      <c r="S93" s="437">
        <f t="shared" si="18"/>
        <v>219.99793388429751</v>
      </c>
      <c r="T93" s="437">
        <f t="shared" si="19"/>
        <v>0</v>
      </c>
      <c r="AJ93" s="64">
        <f t="shared" si="20"/>
        <v>219.99793388429751</v>
      </c>
      <c r="AK93" s="64">
        <f t="shared" si="21"/>
        <v>0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1.5</v>
      </c>
      <c r="J96" s="44">
        <f>I96*S!D95</f>
        <v>127.5</v>
      </c>
      <c r="K96" s="44">
        <f t="shared" si="12"/>
        <v>1.5</v>
      </c>
      <c r="L96" s="44">
        <f t="shared" si="13"/>
        <v>127.5</v>
      </c>
      <c r="M96" s="45">
        <f>IF(ISERR((J96+H96)/(G96+I96)),P!AK97,(J96+H96)/(G96+I96))</f>
        <v>85</v>
      </c>
      <c r="N96" s="46">
        <f t="shared" si="14"/>
        <v>127.5</v>
      </c>
      <c r="O96" s="46">
        <f t="shared" si="15"/>
        <v>127.5</v>
      </c>
      <c r="P96" s="47" t="b">
        <f t="shared" si="16"/>
        <v>1</v>
      </c>
      <c r="Q96" s="204" t="str">
        <f t="shared" si="17"/>
        <v>OK</v>
      </c>
      <c r="S96" s="437">
        <f t="shared" si="18"/>
        <v>85</v>
      </c>
      <c r="T96" s="437">
        <f t="shared" si="19"/>
        <v>1.5</v>
      </c>
      <c r="AJ96" s="64">
        <f t="shared" si="20"/>
        <v>85</v>
      </c>
      <c r="AK96" s="64">
        <f t="shared" si="21"/>
        <v>1.5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450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7">
        <f t="shared" si="18"/>
        <v>450</v>
      </c>
      <c r="T98" s="437">
        <f t="shared" si="19"/>
        <v>0</v>
      </c>
      <c r="AJ98" s="64">
        <f t="shared" si="20"/>
        <v>450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2</v>
      </c>
      <c r="J99" s="44">
        <f>I99*S!D98</f>
        <v>417.35294117647061</v>
      </c>
      <c r="K99" s="44">
        <f t="shared" si="12"/>
        <v>2</v>
      </c>
      <c r="L99" s="44">
        <f t="shared" si="13"/>
        <v>417.35294117647061</v>
      </c>
      <c r="M99" s="45">
        <f>IF(ISERR((J99+H99)/(G99+I99)),P!AK100,(J99+H99)/(G99+I99))</f>
        <v>208.6764705882353</v>
      </c>
      <c r="N99" s="46">
        <f t="shared" si="14"/>
        <v>417.35294117647061</v>
      </c>
      <c r="O99" s="46">
        <f t="shared" si="15"/>
        <v>417.35294117647061</v>
      </c>
      <c r="P99" s="47" t="b">
        <f t="shared" si="16"/>
        <v>1</v>
      </c>
      <c r="Q99" s="204" t="str">
        <f t="shared" si="17"/>
        <v>OK</v>
      </c>
      <c r="S99" s="437">
        <f t="shared" si="18"/>
        <v>208.6764705882353</v>
      </c>
      <c r="T99" s="437">
        <f t="shared" si="19"/>
        <v>2</v>
      </c>
      <c r="AJ99" s="64">
        <f t="shared" si="20"/>
        <v>208.6764705882353</v>
      </c>
      <c r="AK99" s="64">
        <f t="shared" si="21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2"/>
        <v>3</v>
      </c>
      <c r="L105" s="44">
        <f t="shared" si="13"/>
        <v>497.14285714285717</v>
      </c>
      <c r="M105" s="45">
        <f>IF(ISERR((J105+H105)/(G105+I105)),P!AK106,(J105+H105)/(G105+I105))</f>
        <v>165.71428571428572</v>
      </c>
      <c r="N105" s="46">
        <f t="shared" si="14"/>
        <v>497.14285714285717</v>
      </c>
      <c r="O105" s="46">
        <f t="shared" si="15"/>
        <v>497.14285714285717</v>
      </c>
      <c r="P105" s="47" t="b">
        <f t="shared" si="16"/>
        <v>1</v>
      </c>
      <c r="Q105" s="204" t="str">
        <f t="shared" si="17"/>
        <v>OK</v>
      </c>
      <c r="S105" s="437">
        <f t="shared" si="18"/>
        <v>165.71428571428572</v>
      </c>
      <c r="T105" s="437">
        <f t="shared" si="19"/>
        <v>3</v>
      </c>
      <c r="AJ105" s="64">
        <f t="shared" si="20"/>
        <v>165.71428571428572</v>
      </c>
      <c r="AK105" s="64">
        <f t="shared" si="21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260.66666666666663</v>
      </c>
      <c r="M110" s="45">
        <f>IF(ISERR((J110+H110)/(G110+I110)),P!AK111,(J110+H110)/(G110+I110))</f>
        <v>260.66666666666663</v>
      </c>
      <c r="N110" s="46">
        <f t="shared" si="14"/>
        <v>260.66666666666663</v>
      </c>
      <c r="O110" s="46">
        <f t="shared" si="15"/>
        <v>260.66666666666663</v>
      </c>
      <c r="P110" s="47" t="b">
        <f t="shared" si="16"/>
        <v>1</v>
      </c>
      <c r="Q110" s="204" t="str">
        <f t="shared" si="17"/>
        <v>OK</v>
      </c>
      <c r="S110" s="437">
        <f t="shared" si="18"/>
        <v>260.66666666666663</v>
      </c>
      <c r="T110" s="437">
        <f t="shared" si="19"/>
        <v>1</v>
      </c>
      <c r="AJ110" s="64">
        <f t="shared" si="20"/>
        <v>260.66666666666663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1712.5</v>
      </c>
      <c r="N113" s="46">
        <f t="shared" si="14"/>
        <v>0</v>
      </c>
      <c r="O113" s="46">
        <f t="shared" si="15"/>
        <v>0</v>
      </c>
      <c r="P113" s="47" t="b">
        <f t="shared" si="16"/>
        <v>1</v>
      </c>
      <c r="Q113" s="204" t="str">
        <f t="shared" si="17"/>
        <v>×</v>
      </c>
      <c r="S113" s="437">
        <f t="shared" si="18"/>
        <v>1712.5</v>
      </c>
      <c r="T113" s="437">
        <f t="shared" si="19"/>
        <v>0</v>
      </c>
      <c r="AJ113" s="64">
        <f t="shared" si="20"/>
        <v>1712.5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30</v>
      </c>
      <c r="J117" s="44">
        <f>I117*S!D116</f>
        <v>260.42297889121289</v>
      </c>
      <c r="K117" s="44">
        <f t="shared" si="12"/>
        <v>30</v>
      </c>
      <c r="L117" s="44">
        <f t="shared" si="13"/>
        <v>260.42297889121289</v>
      </c>
      <c r="M117" s="45">
        <f>IF(ISERR((J117+H117)/(G117+I117)),P!AK118,(J117+H117)/(G117+I117))</f>
        <v>8.6807659630404306</v>
      </c>
      <c r="N117" s="46">
        <f t="shared" si="14"/>
        <v>260.42297889121289</v>
      </c>
      <c r="O117" s="46">
        <f t="shared" si="15"/>
        <v>260.42297889121289</v>
      </c>
      <c r="P117" s="47" t="b">
        <f t="shared" si="16"/>
        <v>1</v>
      </c>
      <c r="Q117" s="204" t="str">
        <f t="shared" si="17"/>
        <v>OK</v>
      </c>
      <c r="S117" s="437">
        <f t="shared" si="18"/>
        <v>8.6807659630404306</v>
      </c>
      <c r="T117" s="437">
        <f t="shared" si="19"/>
        <v>30</v>
      </c>
      <c r="AJ117" s="64">
        <f t="shared" si="20"/>
        <v>8.6807659630404306</v>
      </c>
      <c r="AK117" s="64">
        <f t="shared" si="21"/>
        <v>30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4" t="str">
        <f t="shared" si="17"/>
        <v>×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140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4" t="str">
        <f t="shared" si="17"/>
        <v>×</v>
      </c>
      <c r="S127" s="437">
        <f t="shared" si="18"/>
        <v>140</v>
      </c>
      <c r="T127" s="437">
        <f t="shared" si="19"/>
        <v>0</v>
      </c>
      <c r="AJ127" s="64">
        <f t="shared" si="20"/>
        <v>140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421.66666666666669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4" t="str">
        <f t="shared" si="17"/>
        <v>×</v>
      </c>
      <c r="S129" s="437">
        <f t="shared" si="18"/>
        <v>421.66666666666669</v>
      </c>
      <c r="T129" s="437">
        <f t="shared" si="19"/>
        <v>0</v>
      </c>
      <c r="AJ129" s="64">
        <f t="shared" si="20"/>
        <v>421.66666666666669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80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4" t="str">
        <f t="shared" si="17"/>
        <v>×</v>
      </c>
      <c r="S131" s="437">
        <f t="shared" si="18"/>
        <v>80</v>
      </c>
      <c r="T131" s="437">
        <f t="shared" si="19"/>
        <v>0</v>
      </c>
      <c r="AJ131" s="64">
        <f t="shared" si="20"/>
        <v>80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144.48979591836735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×</v>
      </c>
      <c r="S133" s="437">
        <f t="shared" ref="S133:S196" si="29">M133</f>
        <v>144.48979591836735</v>
      </c>
      <c r="T133" s="437">
        <f t="shared" ref="T133:T196" si="30">K133</f>
        <v>0</v>
      </c>
      <c r="AJ133" s="64">
        <f t="shared" ref="AJ133:AJ196" si="31">M133</f>
        <v>144.48979591836735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206.28571428571428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437">
        <f t="shared" si="29"/>
        <v>206.28571428571428</v>
      </c>
      <c r="T134" s="437">
        <f t="shared" si="30"/>
        <v>0</v>
      </c>
      <c r="AJ134" s="64">
        <f t="shared" si="31"/>
        <v>206.28571428571428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280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4" t="str">
        <f t="shared" si="28"/>
        <v>×</v>
      </c>
      <c r="S136" s="437">
        <f t="shared" si="29"/>
        <v>280</v>
      </c>
      <c r="T136" s="437">
        <f t="shared" si="30"/>
        <v>0</v>
      </c>
      <c r="AJ136" s="64">
        <f t="shared" si="31"/>
        <v>280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7</v>
      </c>
      <c r="J142" s="44">
        <f>I142*S!D141</f>
        <v>154.98073555166374</v>
      </c>
      <c r="K142" s="44">
        <f t="shared" si="23"/>
        <v>7</v>
      </c>
      <c r="L142" s="44">
        <f t="shared" si="24"/>
        <v>154.98073555166374</v>
      </c>
      <c r="M142" s="45">
        <f>IF(ISERR((J142+H142)/(G142+I142)),P!AK143,(J142+H142)/(G142+I142))</f>
        <v>22.140105078809107</v>
      </c>
      <c r="N142" s="46">
        <f t="shared" si="25"/>
        <v>154.98073555166374</v>
      </c>
      <c r="O142" s="46">
        <f t="shared" si="26"/>
        <v>154.98073555166374</v>
      </c>
      <c r="P142" s="47" t="b">
        <f t="shared" si="27"/>
        <v>1</v>
      </c>
      <c r="Q142" s="204" t="str">
        <f t="shared" si="28"/>
        <v>OK</v>
      </c>
      <c r="S142" s="437">
        <f t="shared" si="29"/>
        <v>22.140105078809107</v>
      </c>
      <c r="T142" s="437">
        <f t="shared" si="30"/>
        <v>7</v>
      </c>
      <c r="AJ142" s="64">
        <f t="shared" si="31"/>
        <v>22.140105078809107</v>
      </c>
      <c r="AK142" s="64">
        <f t="shared" si="32"/>
        <v>7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1147.5088967971531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4" t="str">
        <f t="shared" si="28"/>
        <v>×</v>
      </c>
      <c r="S144" s="437">
        <f t="shared" si="29"/>
        <v>1147.5088967971531</v>
      </c>
      <c r="T144" s="437">
        <f t="shared" si="30"/>
        <v>0</v>
      </c>
      <c r="AJ144" s="64">
        <f t="shared" si="31"/>
        <v>1147.5088967971531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4" t="str">
        <f t="shared" si="28"/>
        <v>×</v>
      </c>
      <c r="S146" s="437">
        <f t="shared" si="29"/>
        <v>800</v>
      </c>
      <c r="T146" s="437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1150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7">
        <f t="shared" si="29"/>
        <v>1150</v>
      </c>
      <c r="T147" s="437">
        <f t="shared" si="30"/>
        <v>0</v>
      </c>
      <c r="AJ147" s="64">
        <f t="shared" si="31"/>
        <v>1150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6.9900000000002365</v>
      </c>
      <c r="J151" s="44">
        <f>I151*S!D150</f>
        <v>1840.3815522771642</v>
      </c>
      <c r="K151" s="44">
        <f t="shared" si="23"/>
        <v>6.9900000000002365</v>
      </c>
      <c r="L151" s="44">
        <f t="shared" si="24"/>
        <v>1840.3815522771642</v>
      </c>
      <c r="M151" s="45">
        <f>IF(ISERR((J151+H151)/(G151+I151)),P!AK152,(J151+H151)/(G151+I151))</f>
        <v>263.28777571918482</v>
      </c>
      <c r="N151" s="46">
        <f t="shared" si="25"/>
        <v>1840.3815522771642</v>
      </c>
      <c r="O151" s="46">
        <f t="shared" si="26"/>
        <v>1840.3815522771642</v>
      </c>
      <c r="P151" s="47" t="b">
        <f t="shared" si="27"/>
        <v>1</v>
      </c>
      <c r="Q151" s="204" t="str">
        <f t="shared" si="28"/>
        <v>OK</v>
      </c>
      <c r="S151" s="437">
        <f t="shared" si="29"/>
        <v>263.28777571918482</v>
      </c>
      <c r="T151" s="437">
        <f t="shared" si="30"/>
        <v>6.9900000000002365</v>
      </c>
      <c r="AJ151" s="64">
        <f t="shared" si="31"/>
        <v>263.28777571918482</v>
      </c>
      <c r="AK151" s="64">
        <f t="shared" si="32"/>
        <v>6.9900000000002365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2.3999999999999844</v>
      </c>
      <c r="L153" s="44">
        <f t="shared" si="24"/>
        <v>500.67792283823815</v>
      </c>
      <c r="M153" s="45">
        <f>IF(ISERR((J153+H153)/(G153+I153)),P!AK154,(J153+H153)/(G153+I153))</f>
        <v>208.61580118260059</v>
      </c>
      <c r="N153" s="46">
        <f t="shared" si="25"/>
        <v>500.67792283823815</v>
      </c>
      <c r="O153" s="46">
        <f t="shared" si="26"/>
        <v>500.67792283823815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208.61580118260059</v>
      </c>
      <c r="T153" s="437">
        <f t="shared" si="30"/>
        <v>2.3999999999999844</v>
      </c>
      <c r="AJ153" s="64">
        <f t="shared" si="31"/>
        <v>208.61580118260059</v>
      </c>
      <c r="AK153" s="64">
        <f t="shared" si="32"/>
        <v>2.3999999999999844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7.2000000000000313</v>
      </c>
      <c r="J154" s="44">
        <f>I154*S!D153</f>
        <v>2759.9330678726601</v>
      </c>
      <c r="K154" s="44">
        <f t="shared" si="23"/>
        <v>7.2000000000000313</v>
      </c>
      <c r="L154" s="44">
        <f t="shared" si="24"/>
        <v>2759.9330678726601</v>
      </c>
      <c r="M154" s="45">
        <f>IF(ISERR((J154+H154)/(G154+I154)),P!AK155,(J154+H154)/(G154+I154))</f>
        <v>383.32403720453448</v>
      </c>
      <c r="N154" s="46">
        <f t="shared" si="25"/>
        <v>2759.9330678726601</v>
      </c>
      <c r="O154" s="46">
        <f t="shared" si="26"/>
        <v>2759.9330678726601</v>
      </c>
      <c r="P154" s="47" t="b">
        <f t="shared" si="27"/>
        <v>1</v>
      </c>
      <c r="Q154" s="204" t="str">
        <f t="shared" si="28"/>
        <v>OK</v>
      </c>
      <c r="S154" s="437">
        <f t="shared" si="29"/>
        <v>383.32403720453448</v>
      </c>
      <c r="T154" s="437">
        <f t="shared" si="30"/>
        <v>7.2000000000000313</v>
      </c>
      <c r="AJ154" s="64">
        <f t="shared" si="31"/>
        <v>383.32403720453448</v>
      </c>
      <c r="AK154" s="64">
        <f t="shared" si="32"/>
        <v>7.2000000000000313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0</v>
      </c>
      <c r="J155" s="44">
        <f>I155*S!D154</f>
        <v>0</v>
      </c>
      <c r="K155" s="44">
        <f t="shared" si="23"/>
        <v>0</v>
      </c>
      <c r="L155" s="44">
        <f t="shared" si="24"/>
        <v>0</v>
      </c>
      <c r="M155" s="45">
        <f>IF(ISERR((J155+H155)/(G155+I155)),P!AK156,(J155+H155)/(G155+I155))</f>
        <v>371.31062258768253</v>
      </c>
      <c r="N155" s="46">
        <f t="shared" si="25"/>
        <v>0</v>
      </c>
      <c r="O155" s="46">
        <f t="shared" si="26"/>
        <v>0</v>
      </c>
      <c r="P155" s="47" t="b">
        <f t="shared" si="27"/>
        <v>1</v>
      </c>
      <c r="Q155" s="204" t="str">
        <f t="shared" si="28"/>
        <v>×</v>
      </c>
      <c r="S155" s="437">
        <f t="shared" si="29"/>
        <v>371.31062258768253</v>
      </c>
      <c r="T155" s="437">
        <f t="shared" si="30"/>
        <v>0</v>
      </c>
      <c r="AJ155" s="64">
        <f t="shared" si="31"/>
        <v>371.31062258768253</v>
      </c>
      <c r="AK155" s="64">
        <f t="shared" si="32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562.22222222222217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4" t="str">
        <f t="shared" si="28"/>
        <v>×</v>
      </c>
      <c r="S161" s="437">
        <f t="shared" si="29"/>
        <v>562.22222222222217</v>
      </c>
      <c r="T161" s="437">
        <f t="shared" si="30"/>
        <v>0</v>
      </c>
      <c r="AJ161" s="64">
        <f t="shared" si="31"/>
        <v>562.22222222222217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1</v>
      </c>
      <c r="J169" s="44">
        <f>I169*S!D168</f>
        <v>723.33333333333337</v>
      </c>
      <c r="K169" s="44">
        <f t="shared" si="23"/>
        <v>1</v>
      </c>
      <c r="L169" s="44">
        <f t="shared" si="24"/>
        <v>723.33333333333337</v>
      </c>
      <c r="M169" s="45">
        <f>IF(ISERR((J169+H169)/(G169+I169)),P!AK170,(J169+H169)/(G169+I169))</f>
        <v>723.33333333333337</v>
      </c>
      <c r="N169" s="46">
        <f t="shared" si="25"/>
        <v>723.33333333333337</v>
      </c>
      <c r="O169" s="46">
        <f t="shared" si="26"/>
        <v>723.33333333333337</v>
      </c>
      <c r="P169" s="47" t="b">
        <f t="shared" si="27"/>
        <v>1</v>
      </c>
      <c r="Q169" s="204" t="str">
        <f t="shared" si="28"/>
        <v>OK</v>
      </c>
      <c r="S169" s="437">
        <f t="shared" si="29"/>
        <v>723.33333333333337</v>
      </c>
      <c r="T169" s="437">
        <f t="shared" si="30"/>
        <v>1</v>
      </c>
      <c r="AJ169" s="64">
        <f t="shared" si="31"/>
        <v>723.33333333333337</v>
      </c>
      <c r="AK169" s="64">
        <f t="shared" si="32"/>
        <v>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4" t="str">
        <f t="shared" si="28"/>
        <v>×</v>
      </c>
      <c r="S170" s="437">
        <f t="shared" si="29"/>
        <v>440</v>
      </c>
      <c r="T170" s="437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24.181818181818183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4" t="str">
        <f t="shared" si="28"/>
        <v>×</v>
      </c>
      <c r="S178" s="437">
        <f t="shared" si="29"/>
        <v>24.181818181818183</v>
      </c>
      <c r="T178" s="437">
        <f t="shared" si="30"/>
        <v>0</v>
      </c>
      <c r="AJ178" s="64">
        <f t="shared" si="31"/>
        <v>24.181818181818183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61.385542168674696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4" t="str">
        <f t="shared" si="28"/>
        <v>×</v>
      </c>
      <c r="S179" s="437">
        <f t="shared" si="29"/>
        <v>61.385542168674696</v>
      </c>
      <c r="T179" s="437">
        <f t="shared" si="30"/>
        <v>0</v>
      </c>
      <c r="AJ179" s="64">
        <f t="shared" si="31"/>
        <v>61.385542168674696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169.16666666666666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4" t="str">
        <f t="shared" si="28"/>
        <v>×</v>
      </c>
      <c r="S180" s="437">
        <f t="shared" si="29"/>
        <v>169.16666666666666</v>
      </c>
      <c r="T180" s="437">
        <f t="shared" si="30"/>
        <v>0</v>
      </c>
      <c r="AJ180" s="64">
        <f t="shared" si="31"/>
        <v>169.16666666666666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160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4" t="str">
        <f t="shared" si="28"/>
        <v>×</v>
      </c>
      <c r="S181" s="437">
        <f t="shared" si="29"/>
        <v>160</v>
      </c>
      <c r="T181" s="437">
        <f t="shared" si="30"/>
        <v>0</v>
      </c>
      <c r="AJ181" s="64">
        <f t="shared" si="31"/>
        <v>160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154.54545454545453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4" t="str">
        <f t="shared" si="28"/>
        <v>×</v>
      </c>
      <c r="S182" s="437">
        <f t="shared" si="29"/>
        <v>154.54545454545453</v>
      </c>
      <c r="T182" s="437">
        <f t="shared" si="30"/>
        <v>0</v>
      </c>
      <c r="AJ182" s="64">
        <f t="shared" si="31"/>
        <v>154.54545454545453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4.7216828478964405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4" t="str">
        <f t="shared" si="28"/>
        <v>×</v>
      </c>
      <c r="S183" s="437">
        <f t="shared" si="29"/>
        <v>4.7216828478964405</v>
      </c>
      <c r="T183" s="437">
        <f t="shared" si="30"/>
        <v>0</v>
      </c>
      <c r="AJ183" s="64">
        <f t="shared" si="31"/>
        <v>4.7216828478964405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52.663043478260867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4" t="str">
        <f t="shared" si="28"/>
        <v>×</v>
      </c>
      <c r="S184" s="437">
        <f t="shared" si="29"/>
        <v>52.663043478260867</v>
      </c>
      <c r="T184" s="437">
        <f t="shared" si="30"/>
        <v>0</v>
      </c>
      <c r="AJ184" s="64">
        <f t="shared" si="31"/>
        <v>52.663043478260867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76.744186046511629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4" t="str">
        <f t="shared" si="28"/>
        <v>×</v>
      </c>
      <c r="S185" s="437">
        <f t="shared" si="29"/>
        <v>76.744186046511629</v>
      </c>
      <c r="T185" s="437">
        <f t="shared" si="30"/>
        <v>0</v>
      </c>
      <c r="AJ185" s="64">
        <f t="shared" si="31"/>
        <v>76.744186046511629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63.636363636363633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4" t="str">
        <f t="shared" si="28"/>
        <v>×</v>
      </c>
      <c r="S186" s="437">
        <f t="shared" si="29"/>
        <v>63.636363636363633</v>
      </c>
      <c r="T186" s="437">
        <f t="shared" si="30"/>
        <v>0</v>
      </c>
      <c r="AJ186" s="64">
        <f t="shared" si="31"/>
        <v>63.636363636363633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73.84615384615384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4" t="str">
        <f t="shared" si="28"/>
        <v>×</v>
      </c>
      <c r="S187" s="437">
        <f t="shared" si="29"/>
        <v>73.84615384615384</v>
      </c>
      <c r="T187" s="437">
        <f t="shared" si="30"/>
        <v>0</v>
      </c>
      <c r="AJ187" s="64">
        <f t="shared" si="31"/>
        <v>73.84615384615384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50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4" t="str">
        <f t="shared" si="28"/>
        <v>×</v>
      </c>
      <c r="S188" s="437">
        <f t="shared" si="29"/>
        <v>50</v>
      </c>
      <c r="T188" s="437">
        <f t="shared" si="30"/>
        <v>0</v>
      </c>
      <c r="AJ188" s="64">
        <f t="shared" si="31"/>
        <v>50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6.0579710144927539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4" t="str">
        <f t="shared" si="28"/>
        <v>×</v>
      </c>
      <c r="S189" s="437">
        <f t="shared" si="29"/>
        <v>6.0579710144927539</v>
      </c>
      <c r="T189" s="437">
        <f t="shared" si="30"/>
        <v>0</v>
      </c>
      <c r="AJ189" s="64">
        <f t="shared" si="31"/>
        <v>6.0579710144927539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13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4" t="str">
        <f t="shared" si="28"/>
        <v>×</v>
      </c>
      <c r="S191" s="437">
        <f t="shared" si="29"/>
        <v>13</v>
      </c>
      <c r="T191" s="437">
        <f t="shared" si="30"/>
        <v>0</v>
      </c>
      <c r="AJ191" s="64">
        <f t="shared" si="31"/>
        <v>13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40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4" t="str">
        <f t="shared" si="28"/>
        <v>×</v>
      </c>
      <c r="S194" s="437">
        <f t="shared" si="29"/>
        <v>40</v>
      </c>
      <c r="T194" s="437">
        <f t="shared" si="30"/>
        <v>0</v>
      </c>
      <c r="AJ194" s="64">
        <f t="shared" si="31"/>
        <v>40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19.85611510791367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4" t="str">
        <f t="shared" si="28"/>
        <v>×</v>
      </c>
      <c r="S195" s="437">
        <f t="shared" si="29"/>
        <v>19.85611510791367</v>
      </c>
      <c r="T195" s="437">
        <f t="shared" si="30"/>
        <v>0</v>
      </c>
      <c r="AJ195" s="64">
        <f t="shared" si="31"/>
        <v>19.85611510791367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21.272727272727273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4" t="str">
        <f t="shared" si="28"/>
        <v>×</v>
      </c>
      <c r="S196" s="437">
        <f t="shared" si="29"/>
        <v>21.272727272727273</v>
      </c>
      <c r="T196" s="437">
        <f t="shared" si="30"/>
        <v>0</v>
      </c>
      <c r="AJ196" s="64">
        <f t="shared" si="31"/>
        <v>21.272727272727273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×</v>
      </c>
      <c r="S197" s="437">
        <f t="shared" ref="S197:S253" si="39">M197</f>
        <v>25</v>
      </c>
      <c r="T197" s="437">
        <f t="shared" ref="T197:T253" si="40">K197</f>
        <v>0</v>
      </c>
      <c r="AJ197" s="64">
        <f t="shared" ref="AJ197:AJ253" si="41">M197</f>
        <v>25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4" t="str">
        <f t="shared" si="38"/>
        <v>×</v>
      </c>
      <c r="S198" s="437">
        <f t="shared" si="39"/>
        <v>130</v>
      </c>
      <c r="T198" s="437">
        <f t="shared" si="40"/>
        <v>0</v>
      </c>
      <c r="AJ198" s="64">
        <f t="shared" si="41"/>
        <v>130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163.57142857142858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4" t="str">
        <f t="shared" si="38"/>
        <v>×</v>
      </c>
      <c r="S199" s="437">
        <f t="shared" si="39"/>
        <v>163.57142857142858</v>
      </c>
      <c r="T199" s="437">
        <f t="shared" si="40"/>
        <v>0</v>
      </c>
      <c r="AJ199" s="64">
        <f t="shared" si="41"/>
        <v>163.57142857142858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220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7">
        <f t="shared" si="39"/>
        <v>220</v>
      </c>
      <c r="T200" s="437">
        <f t="shared" si="40"/>
        <v>0</v>
      </c>
      <c r="AJ200" s="64">
        <f t="shared" si="41"/>
        <v>220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45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4" t="str">
        <f t="shared" si="38"/>
        <v>×</v>
      </c>
      <c r="S204" s="437">
        <f t="shared" si="39"/>
        <v>45</v>
      </c>
      <c r="T204" s="437">
        <f t="shared" si="40"/>
        <v>0</v>
      </c>
      <c r="AJ204" s="64">
        <f t="shared" si="41"/>
        <v>45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45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4" t="str">
        <f t="shared" si="38"/>
        <v>×</v>
      </c>
      <c r="S207" s="437">
        <f t="shared" si="39"/>
        <v>45</v>
      </c>
      <c r="T207" s="437">
        <f t="shared" si="40"/>
        <v>0</v>
      </c>
      <c r="AJ207" s="64">
        <f t="shared" si="41"/>
        <v>45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64.117647058823536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437">
        <f t="shared" si="39"/>
        <v>64.117647058823536</v>
      </c>
      <c r="T208" s="437">
        <f t="shared" si="40"/>
        <v>0</v>
      </c>
      <c r="AJ208" s="64">
        <f t="shared" si="41"/>
        <v>64.117647058823536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45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4" t="str">
        <f t="shared" si="38"/>
        <v>×</v>
      </c>
      <c r="S212" s="437">
        <f t="shared" si="39"/>
        <v>45</v>
      </c>
      <c r="T212" s="437">
        <f t="shared" si="40"/>
        <v>0</v>
      </c>
      <c r="AJ212" s="64">
        <f t="shared" si="41"/>
        <v>45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60.3125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4" t="str">
        <f t="shared" si="38"/>
        <v>×</v>
      </c>
      <c r="S215" s="437">
        <f t="shared" si="39"/>
        <v>60.3125</v>
      </c>
      <c r="T215" s="437">
        <f t="shared" si="40"/>
        <v>0</v>
      </c>
      <c r="AJ215" s="64">
        <f t="shared" si="41"/>
        <v>60.3125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679.99462702605888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4" t="str">
        <f t="shared" si="38"/>
        <v>×</v>
      </c>
      <c r="S230" s="437">
        <f t="shared" si="39"/>
        <v>679.99462702605888</v>
      </c>
      <c r="T230" s="437">
        <f t="shared" si="40"/>
        <v>0</v>
      </c>
      <c r="AJ230" s="64">
        <f t="shared" si="41"/>
        <v>679.99462702605888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35.949999999999989</v>
      </c>
      <c r="J231" s="44">
        <f>I231*S!D230</f>
        <v>32185.389809580927</v>
      </c>
      <c r="K231" s="44">
        <f t="shared" si="34"/>
        <v>35.949999999999989</v>
      </c>
      <c r="L231" s="44">
        <f t="shared" si="43"/>
        <v>32185.389809580927</v>
      </c>
      <c r="M231" s="45">
        <f>IF(ISERR((J231+H231)/(G231+I231)),P!AK232,(J231+H231)/(G231+I231))</f>
        <v>895.28205311768954</v>
      </c>
      <c r="N231" s="46">
        <f t="shared" si="35"/>
        <v>32185.389809580927</v>
      </c>
      <c r="O231" s="46">
        <f t="shared" si="36"/>
        <v>32185.389809580927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895.28205311768954</v>
      </c>
      <c r="T231" s="437">
        <f t="shared" si="40"/>
        <v>35.949999999999989</v>
      </c>
      <c r="AJ231" s="64">
        <f t="shared" si="41"/>
        <v>895.28205311768954</v>
      </c>
      <c r="AK231" s="64">
        <f t="shared" si="42"/>
        <v>35.949999999999989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2370</v>
      </c>
      <c r="J232" s="44">
        <f>I232*S!D231</f>
        <v>3318.0240833180274</v>
      </c>
      <c r="K232" s="44">
        <f t="shared" si="34"/>
        <v>2370</v>
      </c>
      <c r="L232" s="44">
        <f t="shared" si="43"/>
        <v>3318.0240833180274</v>
      </c>
      <c r="M232" s="45">
        <f>IF(ISERR((J232+H232)/(G232+I232)),P!AK233,(J232+H232)/(G232+I232))</f>
        <v>1.4000101617375642</v>
      </c>
      <c r="N232" s="46">
        <f t="shared" si="35"/>
        <v>3318.0240833180274</v>
      </c>
      <c r="O232" s="46">
        <f t="shared" si="36"/>
        <v>3318.0240833180274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1.4000101617375642</v>
      </c>
      <c r="T232" s="437">
        <f t="shared" si="40"/>
        <v>2370</v>
      </c>
      <c r="AJ232" s="64">
        <f t="shared" si="41"/>
        <v>1.4000101617375642</v>
      </c>
      <c r="AK232" s="64">
        <f t="shared" si="42"/>
        <v>2370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25</v>
      </c>
      <c r="J233" s="44">
        <f>I233*S!D232</f>
        <v>639.23018853668361</v>
      </c>
      <c r="K233" s="44">
        <f t="shared" si="34"/>
        <v>25</v>
      </c>
      <c r="L233" s="44">
        <f t="shared" si="43"/>
        <v>639.23018853668361</v>
      </c>
      <c r="M233" s="45">
        <f>IF(ISERR((J233+H233)/(G233+I233)),P!AK234,(J233+H233)/(G233+I233))</f>
        <v>25.569207541467346</v>
      </c>
      <c r="N233" s="46">
        <f t="shared" si="35"/>
        <v>639.23018853668361</v>
      </c>
      <c r="O233" s="46">
        <f t="shared" si="36"/>
        <v>639.23018853668361</v>
      </c>
      <c r="P233" s="47" t="b">
        <f t="shared" si="37"/>
        <v>1</v>
      </c>
      <c r="Q233" s="204" t="str">
        <f t="shared" si="38"/>
        <v>OK</v>
      </c>
      <c r="S233" s="437">
        <f t="shared" si="39"/>
        <v>25.569207541467346</v>
      </c>
      <c r="T233" s="437">
        <f t="shared" si="40"/>
        <v>25</v>
      </c>
      <c r="AJ233" s="64">
        <f t="shared" si="41"/>
        <v>25.569207541467346</v>
      </c>
      <c r="AK233" s="64">
        <f t="shared" si="42"/>
        <v>25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320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7">
        <f t="shared" si="39"/>
        <v>320</v>
      </c>
      <c r="T240" s="437">
        <f t="shared" si="40"/>
        <v>0</v>
      </c>
      <c r="AJ240" s="64">
        <f t="shared" si="41"/>
        <v>320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38.407079646017699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7">
        <f t="shared" si="39"/>
        <v>38.407079646017699</v>
      </c>
      <c r="T243" s="437">
        <f t="shared" si="40"/>
        <v>0</v>
      </c>
      <c r="AJ243" s="64">
        <f t="shared" si="41"/>
        <v>38.407079646017699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9.3522906793048968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4" t="str">
        <f t="shared" si="38"/>
        <v>×</v>
      </c>
      <c r="S244" s="437">
        <f t="shared" si="39"/>
        <v>9.3522906793048968</v>
      </c>
      <c r="T244" s="437">
        <f t="shared" si="40"/>
        <v>0</v>
      </c>
      <c r="AJ244" s="64">
        <f t="shared" si="41"/>
        <v>9.3522906793048968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</v>
      </c>
      <c r="D248" s="21" t="str">
        <f>P!C249</f>
        <v>টাকা</v>
      </c>
      <c r="E248" s="218">
        <f>S!AN247</f>
        <v>0</v>
      </c>
      <c r="F248" s="218">
        <f t="shared" si="33"/>
        <v>0</v>
      </c>
      <c r="G248" s="218">
        <f>P!AJ249</f>
        <v>0</v>
      </c>
      <c r="H248" s="218">
        <f>G248*P!AK249</f>
        <v>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0</v>
      </c>
      <c r="O248" s="298">
        <f t="shared" si="36"/>
        <v>0</v>
      </c>
      <c r="P248" s="299" t="b">
        <f t="shared" si="37"/>
        <v>1</v>
      </c>
      <c r="Q248" s="220" t="str">
        <f t="shared" si="38"/>
        <v>×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4" t="str">
        <f t="shared" si="38"/>
        <v>×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4" t="str">
        <f t="shared" si="38"/>
        <v>×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4" t="str">
        <f t="shared" si="38"/>
        <v>×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4" t="str">
        <f t="shared" si="38"/>
        <v>×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0</v>
      </c>
      <c r="G254" s="145"/>
      <c r="H254" s="144">
        <f>SUM(H4:H253)</f>
        <v>0</v>
      </c>
      <c r="I254" s="145"/>
      <c r="J254" s="144">
        <f>SUM(J4:J253)</f>
        <v>92019.842601439232</v>
      </c>
      <c r="K254" s="146"/>
      <c r="L254" s="144">
        <f>SUM(L4:L253)</f>
        <v>92019.842601439232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0</v>
      </c>
      <c r="E177" s="192">
        <f>P!F179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0</v>
      </c>
      <c r="E178" s="192">
        <f>P!F180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</v>
      </c>
      <c r="E179" s="192">
        <f>P!F181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</v>
      </c>
      <c r="E180" s="192">
        <f>P!F182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</v>
      </c>
      <c r="E181" s="192">
        <f>P!F183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0</v>
      </c>
      <c r="E182" s="192">
        <f>P!F184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0</v>
      </c>
      <c r="E183" s="192">
        <f>P!F185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0</v>
      </c>
      <c r="E184" s="192">
        <f>P!F186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0</v>
      </c>
      <c r="E188" s="192">
        <f>P!F190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0</v>
      </c>
      <c r="E195" s="192">
        <f>P!F197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0</v>
      </c>
      <c r="E197" s="192">
        <f>P!F199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</v>
      </c>
      <c r="E198" s="192">
        <f>P!F200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0</v>
      </c>
      <c r="E211" s="192">
        <f>P!F213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S!J247</f>
        <v>0</v>
      </c>
      <c r="E247" s="334">
        <f>P!F249</f>
        <v>0</v>
      </c>
      <c r="F247" s="333"/>
      <c r="G247" s="335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0</v>
      </c>
      <c r="F248" s="333"/>
      <c r="G248" s="335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0</v>
      </c>
      <c r="F250" s="333"/>
      <c r="G250" s="335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0</v>
      </c>
      <c r="F251" s="333"/>
      <c r="G251" s="335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0</v>
      </c>
      <c r="F98" s="287" t="str">
        <f t="shared" si="2"/>
        <v>হ্যা</v>
      </c>
      <c r="G98" s="309" t="str">
        <f t="shared" si="3"/>
        <v>OK</v>
      </c>
      <c r="H98" s="152" t="s">
        <v>420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420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0</v>
      </c>
      <c r="E132" s="192">
        <f>P!H134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420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0</v>
      </c>
      <c r="E133" s="192">
        <f>P!H135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</v>
      </c>
      <c r="E135" s="192">
        <f>P!H137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421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421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0</v>
      </c>
      <c r="E177" s="192">
        <f>P!H179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0</v>
      </c>
      <c r="E178" s="192">
        <f>P!H180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</v>
      </c>
      <c r="E179" s="192">
        <f>P!H181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0</v>
      </c>
      <c r="E180" s="192">
        <f>P!H182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0</v>
      </c>
      <c r="E181" s="192">
        <f>P!H183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0</v>
      </c>
      <c r="E182" s="192">
        <f>P!H184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0</v>
      </c>
      <c r="E183" s="192">
        <f>P!H185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0</v>
      </c>
      <c r="E184" s="192">
        <f>P!H186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0</v>
      </c>
      <c r="E187" s="192">
        <f>P!H189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0</v>
      </c>
      <c r="E197" s="192">
        <f>P!H199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</v>
      </c>
      <c r="E198" s="192">
        <f>P!H200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0</v>
      </c>
      <c r="E203" s="192">
        <f>P!H205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0</v>
      </c>
      <c r="E229" s="192">
        <f>P!H231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421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0</v>
      </c>
      <c r="F248" s="333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0</v>
      </c>
      <c r="F250" s="333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0</v>
      </c>
      <c r="F251" s="333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0</v>
      </c>
      <c r="E177" s="192">
        <f>P!J179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0</v>
      </c>
      <c r="E178" s="192">
        <f>P!J180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</v>
      </c>
      <c r="E179" s="192">
        <f>P!J181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</v>
      </c>
      <c r="E180" s="192">
        <f>P!J182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</v>
      </c>
      <c r="E181" s="192">
        <f>P!J183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0</v>
      </c>
      <c r="E182" s="192">
        <f>P!J184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0</v>
      </c>
      <c r="E183" s="192">
        <f>P!J185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0</v>
      </c>
      <c r="E184" s="192">
        <f>P!J186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0</v>
      </c>
      <c r="E188" s="192">
        <f>P!J190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0</v>
      </c>
      <c r="E193" s="192">
        <f>P!J195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0</v>
      </c>
      <c r="E194" s="192">
        <f>P!J196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0</v>
      </c>
      <c r="E195" s="192">
        <f>P!J197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0</v>
      </c>
      <c r="E197" s="192">
        <f>P!J199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</v>
      </c>
      <c r="E198" s="192">
        <f>P!J200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0</v>
      </c>
      <c r="E206" s="192">
        <f>P!J208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0</v>
      </c>
      <c r="F252" s="287"/>
      <c r="G252" s="309" t="str">
        <f t="shared" si="7"/>
        <v>OK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0</v>
      </c>
      <c r="E177" s="192">
        <f>P!L179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0</v>
      </c>
      <c r="E178" s="192">
        <f>P!L180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</v>
      </c>
      <c r="E179" s="192">
        <f>P!L181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</v>
      </c>
      <c r="E180" s="192">
        <f>P!L182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</v>
      </c>
      <c r="E181" s="192">
        <f>P!L183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0</v>
      </c>
      <c r="E182" s="192">
        <f>P!L184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0</v>
      </c>
      <c r="E183" s="192">
        <f>P!L185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0</v>
      </c>
      <c r="E184" s="192">
        <f>P!L186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0</v>
      </c>
      <c r="E185" s="192">
        <f>P!L187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0</v>
      </c>
      <c r="E187" s="192">
        <f>P!L189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</v>
      </c>
      <c r="E197" s="192">
        <f>P!L199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</v>
      </c>
      <c r="E198" s="192">
        <f>P!L200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0</v>
      </c>
      <c r="E203" s="192">
        <f>P!L205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422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0</v>
      </c>
      <c r="F252" s="287"/>
      <c r="G252" s="309" t="str">
        <f t="shared" si="7"/>
        <v>OK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0</v>
      </c>
      <c r="F130" s="287" t="str">
        <f t="shared" si="2"/>
        <v>হ্যা</v>
      </c>
      <c r="G130" s="309" t="str">
        <f t="shared" si="3"/>
        <v>OK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0</v>
      </c>
      <c r="E178" s="192">
        <f>P!N180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</v>
      </c>
      <c r="E179" s="192">
        <f>P!N181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</v>
      </c>
      <c r="E180" s="192">
        <f>P!N182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</v>
      </c>
      <c r="E181" s="192">
        <f>P!N183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0</v>
      </c>
      <c r="E182" s="192">
        <f>P!N184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0</v>
      </c>
      <c r="E183" s="192">
        <f>P!N185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0</v>
      </c>
      <c r="E184" s="192">
        <f>P!N186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0</v>
      </c>
      <c r="E186" s="192">
        <f>P!N188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0</v>
      </c>
      <c r="E188" s="192">
        <f>P!N190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0</v>
      </c>
      <c r="E195" s="192">
        <f>P!N197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0</v>
      </c>
      <c r="E197" s="192">
        <f>P!N199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</v>
      </c>
      <c r="E198" s="192">
        <f>P!N200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idden="1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423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424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492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4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4" t="str">
        <f t="shared" si="0"/>
        <v>×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4" t="str">
        <f t="shared" si="0"/>
        <v>×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4" t="str">
        <f t="shared" si="0"/>
        <v>×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4" t="str">
        <f t="shared" si="0"/>
        <v>×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4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4" t="str">
        <f t="shared" si="0"/>
        <v>×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4" t="str">
        <f t="shared" si="0"/>
        <v>×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4" t="str">
        <f t="shared" si="0"/>
        <v>×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4" t="str">
        <f t="shared" ref="F68:F131" si="1">IF(E68&lt;&gt;0,"OK","×")</f>
        <v>×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4" t="str">
        <f t="shared" si="1"/>
        <v>×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4" t="str">
        <f t="shared" si="1"/>
        <v>×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4" t="str">
        <f t="shared" si="1"/>
        <v>×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4" t="str">
        <f t="shared" si="1"/>
        <v>×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4" t="str">
        <f t="shared" si="1"/>
        <v>×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4" t="str">
        <f t="shared" si="1"/>
        <v>×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4" t="str">
        <f t="shared" si="1"/>
        <v>×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4" t="str">
        <f t="shared" si="1"/>
        <v>×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4" t="str">
        <f t="shared" si="1"/>
        <v>×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4" t="str">
        <f t="shared" si="1"/>
        <v>×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4" t="str">
        <f t="shared" si="1"/>
        <v>×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4" t="str">
        <f t="shared" si="1"/>
        <v>×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4" t="str">
        <f t="shared" si="1"/>
        <v>×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4" t="str">
        <f t="shared" si="1"/>
        <v>×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4" t="str">
        <f t="shared" si="1"/>
        <v>×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4" t="str">
        <f t="shared" si="1"/>
        <v>×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4" t="str">
        <f t="shared" ref="F132:F195" si="2">IF(E132&lt;&gt;0,"OK","×")</f>
        <v>×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4" t="str">
        <f t="shared" si="2"/>
        <v>×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4" t="str">
        <f t="shared" si="2"/>
        <v>×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4" t="str">
        <f t="shared" si="2"/>
        <v>×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4" t="str">
        <f t="shared" si="2"/>
        <v>×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4" t="str">
        <f t="shared" si="2"/>
        <v>×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4" t="str">
        <f t="shared" si="2"/>
        <v>×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4" t="str">
        <f t="shared" si="2"/>
        <v>×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4" t="str">
        <f t="shared" si="2"/>
        <v>×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4" t="str">
        <f t="shared" si="2"/>
        <v>×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4" t="str">
        <f t="shared" si="2"/>
        <v>×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4" t="str">
        <f t="shared" si="2"/>
        <v>×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4" t="str">
        <f t="shared" si="2"/>
        <v>×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4" t="str">
        <f t="shared" si="2"/>
        <v>×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4" t="str">
        <f t="shared" si="2"/>
        <v>×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4" t="str">
        <f t="shared" si="2"/>
        <v>×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4" t="str">
        <f t="shared" si="2"/>
        <v>×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4" t="str">
        <f t="shared" si="2"/>
        <v>×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4" t="str">
        <f t="shared" si="2"/>
        <v>×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4" t="str">
        <f t="shared" si="2"/>
        <v>×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4" t="str">
        <f t="shared" si="2"/>
        <v>×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4" t="str">
        <f t="shared" si="2"/>
        <v>×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4" t="str">
        <f t="shared" si="2"/>
        <v>×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4" t="str">
        <f t="shared" si="2"/>
        <v>×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4" t="str">
        <f t="shared" si="2"/>
        <v>×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4" t="str">
        <f t="shared" si="2"/>
        <v>×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4" t="str">
        <f t="shared" si="2"/>
        <v>×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4" t="str">
        <f t="shared" si="2"/>
        <v>×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4" t="str">
        <f t="shared" ref="F196:F252" si="3">IF(E196&lt;&gt;0,"OK","×")</f>
        <v>×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4" t="str">
        <f t="shared" si="3"/>
        <v>×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4" t="str">
        <f t="shared" si="3"/>
        <v>×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4" t="str">
        <f t="shared" si="3"/>
        <v>×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4" t="str">
        <f t="shared" si="3"/>
        <v>×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4" t="str">
        <f t="shared" si="3"/>
        <v>×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4" t="str">
        <f t="shared" si="3"/>
        <v>×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4" t="str">
        <f t="shared" si="3"/>
        <v>×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4" t="str">
        <f t="shared" si="3"/>
        <v>×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4" t="str">
        <f t="shared" si="3"/>
        <v>×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</v>
      </c>
      <c r="D247" s="11" t="str">
        <f>P!C249</f>
        <v>টাকা</v>
      </c>
      <c r="E247" s="31">
        <f>P!AJ249</f>
        <v>0</v>
      </c>
      <c r="F247" s="204" t="str">
        <f t="shared" si="3"/>
        <v>×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4" t="str">
        <f t="shared" si="3"/>
        <v>×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4" t="str">
        <f t="shared" si="3"/>
        <v>×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4" t="str">
        <f t="shared" si="3"/>
        <v>×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4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493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442</v>
      </c>
      <c r="R2" s="347" t="s">
        <v>443</v>
      </c>
      <c r="S2" s="372" t="s">
        <v>444</v>
      </c>
      <c r="T2" s="34" t="s">
        <v>445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4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4" t="str">
        <f t="shared" si="0"/>
        <v>×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4" t="str">
        <f t="shared" si="0"/>
        <v>×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4" t="str">
        <f t="shared" si="0"/>
        <v>×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4" t="str">
        <f t="shared" si="0"/>
        <v>×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4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4" t="str">
        <f t="shared" si="0"/>
        <v>×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4" t="str">
        <f t="shared" si="0"/>
        <v>×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4" t="str">
        <f t="shared" si="0"/>
        <v>×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4" t="str">
        <f t="shared" ref="V69:V132" si="1">IF(U69&lt;&gt;0, "OK","×")</f>
        <v>×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4" t="str">
        <f t="shared" si="1"/>
        <v>×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4" t="str">
        <f t="shared" si="1"/>
        <v>×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4" t="str">
        <f t="shared" si="1"/>
        <v>×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4" t="str">
        <f t="shared" si="1"/>
        <v>×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4" t="str">
        <f t="shared" si="1"/>
        <v>×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4" t="str">
        <f t="shared" si="1"/>
        <v>×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4" t="str">
        <f t="shared" si="1"/>
        <v>×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4" t="str">
        <f t="shared" si="1"/>
        <v>×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4" t="str">
        <f t="shared" si="1"/>
        <v>×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4" t="str">
        <f t="shared" si="1"/>
        <v>×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4" t="str">
        <f t="shared" si="1"/>
        <v>×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4" t="str">
        <f t="shared" si="1"/>
        <v>×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4" t="str">
        <f t="shared" si="1"/>
        <v>×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4" t="str">
        <f t="shared" si="1"/>
        <v>×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4" t="str">
        <f t="shared" si="1"/>
        <v>×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4" t="str">
        <f t="shared" si="1"/>
        <v>×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4" t="str">
        <f t="shared" ref="V133:V196" si="2">IF(U133&lt;&gt;0, "OK","×")</f>
        <v>×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4" t="str">
        <f t="shared" si="2"/>
        <v>×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4" t="str">
        <f t="shared" si="2"/>
        <v>×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4" t="str">
        <f t="shared" si="2"/>
        <v>×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4" t="str">
        <f t="shared" si="2"/>
        <v>×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4" t="str">
        <f t="shared" si="2"/>
        <v>×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4" t="str">
        <f t="shared" si="2"/>
        <v>×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4" t="str">
        <f t="shared" si="2"/>
        <v>×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4" t="str">
        <f t="shared" si="2"/>
        <v>×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4" t="str">
        <f t="shared" si="2"/>
        <v>×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4" t="str">
        <f t="shared" si="2"/>
        <v>×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4" t="str">
        <f t="shared" si="2"/>
        <v>×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4" t="str">
        <f t="shared" si="2"/>
        <v>×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4" t="str">
        <f t="shared" si="2"/>
        <v>×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4" t="str">
        <f t="shared" si="2"/>
        <v>×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4" t="str">
        <f t="shared" si="2"/>
        <v>×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4" t="str">
        <f t="shared" si="2"/>
        <v>×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4" t="str">
        <f t="shared" si="2"/>
        <v>×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4" t="str">
        <f t="shared" si="2"/>
        <v>×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4" t="str">
        <f t="shared" si="2"/>
        <v>×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4" t="str">
        <f t="shared" si="2"/>
        <v>×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4" t="str">
        <f t="shared" si="2"/>
        <v>×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4" t="str">
        <f t="shared" si="2"/>
        <v>×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4" t="str">
        <f t="shared" si="2"/>
        <v>×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4" t="str">
        <f t="shared" si="2"/>
        <v>×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4" t="str">
        <f t="shared" si="2"/>
        <v>×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4" t="str">
        <f t="shared" si="2"/>
        <v>×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4" t="str">
        <f t="shared" si="2"/>
        <v>×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4" t="str">
        <f t="shared" ref="V197:V253" si="3">IF(U197&lt;&gt;0, "OK","×")</f>
        <v>×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4" t="str">
        <f t="shared" si="3"/>
        <v>×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4" t="str">
        <f t="shared" si="3"/>
        <v>×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4" t="str">
        <f t="shared" si="3"/>
        <v>×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4" t="str">
        <f t="shared" si="3"/>
        <v>×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4" t="str">
        <f t="shared" si="3"/>
        <v>×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4" t="str">
        <f t="shared" si="3"/>
        <v>×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4" t="str">
        <f t="shared" si="3"/>
        <v>×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4" t="str">
        <f t="shared" si="3"/>
        <v>×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4" t="str">
        <f t="shared" si="3"/>
        <v>×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4" t="str">
        <f t="shared" si="3"/>
        <v>×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4" t="str">
        <f t="shared" si="3"/>
        <v>×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4" t="str">
        <f t="shared" si="3"/>
        <v>×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4" t="str">
        <f t="shared" si="3"/>
        <v>×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4" t="str">
        <f t="shared" si="3"/>
        <v>×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0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8" sqref="D68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0</v>
      </c>
      <c r="F1" s="102" t="str">
        <f>IF(G1='2'!C51,"ঠিক","×")</f>
        <v>ঠিক</v>
      </c>
      <c r="G1" s="104">
        <f>SUM(G5:G254)</f>
        <v>0</v>
      </c>
      <c r="H1" s="102" t="str">
        <f>IF(I1='3'!C51,"ঠিক","×")</f>
        <v>ঠিক</v>
      </c>
      <c r="I1" s="105">
        <f>SUM(I5:I254)</f>
        <v>0</v>
      </c>
      <c r="J1" s="102" t="str">
        <f>IF(K1='4'!C51,"ঠিক","×")</f>
        <v>ঠিক</v>
      </c>
      <c r="K1" s="104">
        <f>SUM(K5:K254)</f>
        <v>0</v>
      </c>
      <c r="L1" s="102" t="str">
        <f>IF(M1='5'!C51,"ঠিক","×")</f>
        <v>ঠিক</v>
      </c>
      <c r="M1" s="105">
        <f>SUM(M5:M254)</f>
        <v>0</v>
      </c>
      <c r="N1" s="102" t="str">
        <f>IF(O1='6'!C51,"ঠিক","×")</f>
        <v>ঠিক</v>
      </c>
      <c r="O1" s="104">
        <f>SUM(O5:O254)</f>
        <v>0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3" t="s">
        <v>0</v>
      </c>
      <c r="B2" s="473" t="s">
        <v>1</v>
      </c>
      <c r="C2" s="473" t="s">
        <v>2</v>
      </c>
      <c r="D2" s="474" t="s">
        <v>253</v>
      </c>
      <c r="E2" s="470"/>
      <c r="F2" s="465" t="s">
        <v>254</v>
      </c>
      <c r="G2" s="466"/>
      <c r="H2" s="469" t="s">
        <v>255</v>
      </c>
      <c r="I2" s="470"/>
      <c r="J2" s="465" t="s">
        <v>256</v>
      </c>
      <c r="K2" s="466"/>
      <c r="L2" s="469" t="s">
        <v>257</v>
      </c>
      <c r="M2" s="470"/>
      <c r="N2" s="465" t="s">
        <v>258</v>
      </c>
      <c r="O2" s="466"/>
      <c r="P2" s="469" t="s">
        <v>259</v>
      </c>
      <c r="Q2" s="488"/>
      <c r="R2" s="490" t="s">
        <v>260</v>
      </c>
      <c r="S2" s="491"/>
      <c r="T2" s="495" t="s">
        <v>371</v>
      </c>
      <c r="U2" s="485"/>
      <c r="V2" s="496" t="s">
        <v>372</v>
      </c>
      <c r="W2" s="497"/>
      <c r="X2" s="495" t="s">
        <v>373</v>
      </c>
      <c r="Y2" s="481"/>
      <c r="Z2" s="495" t="s">
        <v>381</v>
      </c>
      <c r="AA2" s="481"/>
      <c r="AB2" s="495" t="s">
        <v>428</v>
      </c>
      <c r="AC2" s="498"/>
      <c r="AD2" s="480" t="s">
        <v>429</v>
      </c>
      <c r="AE2" s="481"/>
      <c r="AF2" s="485" t="s">
        <v>430</v>
      </c>
      <c r="AG2" s="481"/>
      <c r="AH2" s="485" t="s">
        <v>441</v>
      </c>
      <c r="AI2" s="481"/>
      <c r="AJ2" s="476" t="s">
        <v>12</v>
      </c>
      <c r="AK2" s="478" t="s">
        <v>261</v>
      </c>
      <c r="AL2" s="493" t="s">
        <v>14</v>
      </c>
      <c r="AM2" s="109">
        <f>AL256</f>
        <v>0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3"/>
      <c r="B3" s="473"/>
      <c r="C3" s="473"/>
      <c r="D3" s="475">
        <f>H!C7</f>
        <v>45870</v>
      </c>
      <c r="E3" s="472"/>
      <c r="F3" s="467">
        <f>D3+1</f>
        <v>45871</v>
      </c>
      <c r="G3" s="468"/>
      <c r="H3" s="471">
        <f>F3+1</f>
        <v>45872</v>
      </c>
      <c r="I3" s="472"/>
      <c r="J3" s="467">
        <f>H3+1</f>
        <v>45873</v>
      </c>
      <c r="K3" s="479"/>
      <c r="L3" s="471">
        <f>J3+1</f>
        <v>45874</v>
      </c>
      <c r="M3" s="472"/>
      <c r="N3" s="467">
        <f>L3+1</f>
        <v>45875</v>
      </c>
      <c r="O3" s="479"/>
      <c r="P3" s="471">
        <f>N3+1</f>
        <v>45876</v>
      </c>
      <c r="Q3" s="489"/>
      <c r="R3" s="492">
        <f>P3+1</f>
        <v>45877</v>
      </c>
      <c r="S3" s="479"/>
      <c r="T3" s="475">
        <f>R3+1</f>
        <v>45878</v>
      </c>
      <c r="U3" s="472"/>
      <c r="V3" s="467">
        <f>T3+1</f>
        <v>45879</v>
      </c>
      <c r="W3" s="479"/>
      <c r="X3" s="475">
        <f>V3+1</f>
        <v>45880</v>
      </c>
      <c r="Y3" s="482"/>
      <c r="Z3" s="475">
        <f>X3+1</f>
        <v>45881</v>
      </c>
      <c r="AA3" s="482"/>
      <c r="AB3" s="475">
        <f>Z3+1</f>
        <v>45882</v>
      </c>
      <c r="AC3" s="483"/>
      <c r="AD3" s="484">
        <f>AB3+1</f>
        <v>45883</v>
      </c>
      <c r="AE3" s="482"/>
      <c r="AF3" s="484">
        <f>AD3+1</f>
        <v>45884</v>
      </c>
      <c r="AG3" s="482"/>
      <c r="AH3" s="484">
        <f>AF3+1</f>
        <v>45885</v>
      </c>
      <c r="AI3" s="482"/>
      <c r="AJ3" s="477"/>
      <c r="AK3" s="473"/>
      <c r="AL3" s="494"/>
      <c r="AM3" s="111" t="str">
        <f>IF(ROUND(AM2,2)=ROUND(TS!D20,2),"ঠিক আছে","ভুল")</f>
        <v>ঠিক আছে</v>
      </c>
    </row>
    <row r="4" spans="1:43" ht="21" customHeight="1" thickBot="1">
      <c r="A4" s="473"/>
      <c r="B4" s="473"/>
      <c r="C4" s="473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7"/>
      <c r="AK4" s="473"/>
      <c r="AL4" s="494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/>
      <c r="O7" s="115"/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0</v>
      </c>
      <c r="AK7" s="367">
        <f>IF(ISERR(AL7/AJ7),S!D5,(AL7/AJ7))</f>
        <v>122.59903367275625</v>
      </c>
      <c r="AL7" s="120">
        <f t="shared" si="1"/>
        <v>0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121.9957809817259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134.9999343332085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159.99664893957402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61.333333333333336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/>
      <c r="E15" s="119"/>
      <c r="F15" s="296"/>
      <c r="G15" s="115"/>
      <c r="H15" s="116"/>
      <c r="I15" s="115"/>
      <c r="J15" s="114"/>
      <c r="K15" s="115"/>
      <c r="L15" s="116"/>
      <c r="M15" s="115"/>
      <c r="N15" s="114"/>
      <c r="O15" s="115"/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0</v>
      </c>
      <c r="AK15" s="367">
        <f>IF(ISERR(AL15/AJ15),S!D13,(AL15/AJ15))</f>
        <v>178.22409976791377</v>
      </c>
      <c r="AL15" s="120">
        <f t="shared" si="1"/>
        <v>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321.22034909615263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39.999921238778754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440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59.999999879554856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922.5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237.08333333333334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/>
      <c r="K36" s="115"/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0</v>
      </c>
      <c r="AK36" s="367">
        <f>IF(ISERR(AL36/AJ36),S!D34,(AL36/AJ36))</f>
        <v>137.91644686704464</v>
      </c>
      <c r="AL36" s="120">
        <f t="shared" si="1"/>
        <v>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394.44444444444446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/>
      <c r="M40" s="115"/>
      <c r="N40" s="114"/>
      <c r="O40" s="115"/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0</v>
      </c>
      <c r="AK40" s="367">
        <f>IF(ISERR(AL40/AJ40),S!D38,(AL40/AJ40))</f>
        <v>102.82608695652173</v>
      </c>
      <c r="AL40" s="120">
        <f t="shared" si="1"/>
        <v>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90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90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/>
      <c r="I58" s="115"/>
      <c r="J58" s="114"/>
      <c r="K58" s="115"/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0</v>
      </c>
      <c r="AK58" s="367">
        <f>IF(ISERR(AL58/AJ58),S!D56,(AL58/AJ58))</f>
        <v>20</v>
      </c>
      <c r="AL58" s="120">
        <f t="shared" si="1"/>
        <v>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950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272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/>
      <c r="G62" s="115"/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0</v>
      </c>
      <c r="AK62" s="367">
        <f>IF(ISERR(AL62/AJ62),S!D60,(AL62/AJ62))</f>
        <v>110</v>
      </c>
      <c r="AL62" s="120">
        <f t="shared" si="1"/>
        <v>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/>
      <c r="I63" s="115"/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</v>
      </c>
      <c r="AK63" s="367">
        <f>IF(ISERR(AL63/AJ63),S!D61,(AL63/AJ63))</f>
        <v>620.03401360544217</v>
      </c>
      <c r="AL63" s="120">
        <f t="shared" si="1"/>
        <v>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/>
      <c r="I64" s="115"/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</v>
      </c>
      <c r="AK64" s="367">
        <f>IF(ISERR(AL64/AJ64),S!D62,(AL64/AJ64))</f>
        <v>640.07637326957615</v>
      </c>
      <c r="AL64" s="120">
        <f t="shared" si="1"/>
        <v>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/>
      <c r="I67" s="115"/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</v>
      </c>
      <c r="AK67" s="367">
        <f>IF(ISERR(AL67/AJ67),S!D65,(AL67/AJ67))</f>
        <v>850</v>
      </c>
      <c r="AL67" s="120">
        <f t="shared" si="1"/>
        <v>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/>
      <c r="K70" s="115"/>
      <c r="L70" s="116"/>
      <c r="M70" s="115"/>
      <c r="N70" s="114"/>
      <c r="O70" s="115"/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</v>
      </c>
      <c r="AK70" s="367">
        <f>IF(ISERR(AL70/AJ70),S!D68,(AL70/AJ70))</f>
        <v>6559.7351780908957</v>
      </c>
      <c r="AL70" s="120">
        <f t="shared" ref="AL70:AL133" si="3">E70+G70+I70+K70+M70+O70+Q70+S70+U70+W70+Y70+AA70+AC70+AE70+AG70+AI70</f>
        <v>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583.00653594771245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/>
      <c r="O72" s="115"/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</v>
      </c>
      <c r="AK72" s="367">
        <f>IF(ISERR(AL72/AJ72),S!D70,(AL72/AJ72))</f>
        <v>1795.4545454545453</v>
      </c>
      <c r="AL72" s="120">
        <f t="shared" si="3"/>
        <v>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720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660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/>
      <c r="I77" s="115"/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</v>
      </c>
      <c r="AK77" s="367">
        <f>IF(ISERR(AL77/AJ77),S!D75,(AL77/AJ77))</f>
        <v>1813.3333333333333</v>
      </c>
      <c r="AL77" s="120">
        <f t="shared" si="3"/>
        <v>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3280.5370433001481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/>
      <c r="G80" s="115"/>
      <c r="H80" s="116"/>
      <c r="I80" s="115"/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</v>
      </c>
      <c r="AK80" s="367">
        <f>IF(ISERR(AL80/AJ80),S!D78,(AL80/AJ80))</f>
        <v>550</v>
      </c>
      <c r="AL80" s="120">
        <f t="shared" si="3"/>
        <v>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600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/>
      <c r="K82" s="115"/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</v>
      </c>
      <c r="AK82" s="367">
        <f>IF(ISERR(AL82/AJ82),S!D80,(AL82/AJ82))</f>
        <v>180.01049919651666</v>
      </c>
      <c r="AL82" s="120">
        <f t="shared" si="3"/>
        <v>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2800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1799.6255232915055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/>
      <c r="I89" s="115"/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0</v>
      </c>
      <c r="AK89" s="367">
        <f>IF(ISERR(AL89/AJ89),S!D87,(AL89/AJ89))</f>
        <v>66.999995447067334</v>
      </c>
      <c r="AL89" s="120">
        <f t="shared" si="3"/>
        <v>0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/>
      <c r="G90" s="115"/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0</v>
      </c>
      <c r="AK90" s="367">
        <f>IF(ISERR(AL90/AJ90),S!D88,(AL90/AJ90))</f>
        <v>115.05347295176578</v>
      </c>
      <c r="AL90" s="120">
        <f t="shared" si="3"/>
        <v>0</v>
      </c>
    </row>
    <row r="91" spans="1:38">
      <c r="A91" s="112">
        <v>87</v>
      </c>
      <c r="B91" s="113" t="s">
        <v>94</v>
      </c>
      <c r="C91" s="121" t="s">
        <v>31</v>
      </c>
      <c r="D91" s="296"/>
      <c r="E91" s="119"/>
      <c r="F91" s="296"/>
      <c r="G91" s="115"/>
      <c r="H91" s="116"/>
      <c r="I91" s="115"/>
      <c r="J91" s="114"/>
      <c r="K91" s="115"/>
      <c r="L91" s="116"/>
      <c r="M91" s="115"/>
      <c r="N91" s="114"/>
      <c r="O91" s="115"/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0</v>
      </c>
      <c r="AK91" s="367">
        <f>IF(ISERR(AL91/AJ91),S!D89,(AL91/AJ91))</f>
        <v>10.158331638724142</v>
      </c>
      <c r="AL91" s="120">
        <f t="shared" si="3"/>
        <v>0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/>
      <c r="I94" s="115"/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0</v>
      </c>
      <c r="AK94" s="367">
        <f>IF(ISERR(AL94/AJ94),S!D92,(AL94/AJ94))</f>
        <v>219.99793388429751</v>
      </c>
      <c r="AL94" s="120">
        <f t="shared" si="3"/>
        <v>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/>
      <c r="E97" s="119"/>
      <c r="F97" s="296"/>
      <c r="G97" s="115"/>
      <c r="H97" s="116"/>
      <c r="I97" s="115"/>
      <c r="J97" s="114"/>
      <c r="K97" s="115"/>
      <c r="L97" s="116"/>
      <c r="M97" s="115"/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0</v>
      </c>
      <c r="AK97" s="367">
        <f>IF(ISERR(AL97/AJ97),S!D95,(AL97/AJ97))</f>
        <v>85</v>
      </c>
      <c r="AL97" s="120">
        <f t="shared" si="3"/>
        <v>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/>
      <c r="I100" s="115"/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0</v>
      </c>
      <c r="AK100" s="367">
        <f>IF(ISERR(AL100/AJ100),S!D98,(AL100/AJ100))</f>
        <v>208.6764705882353</v>
      </c>
      <c r="AL100" s="120">
        <f t="shared" si="3"/>
        <v>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260.66666666666663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413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/>
      <c r="I114" s="115"/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</v>
      </c>
      <c r="AK114" s="367">
        <f>IF(ISERR(AL114/AJ114),S!D112,(AL114/AJ114))</f>
        <v>1712.5</v>
      </c>
      <c r="AL114" s="120">
        <f t="shared" si="3"/>
        <v>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/>
      <c r="O118" s="115"/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0</v>
      </c>
      <c r="AK118" s="367">
        <f>IF(ISERR(AL118/AJ118),S!D116,(AL118/AJ118))</f>
        <v>8.6807659630404306</v>
      </c>
      <c r="AL118" s="120">
        <f t="shared" si="3"/>
        <v>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467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/>
      <c r="E126" s="119"/>
      <c r="F126" s="296"/>
      <c r="G126" s="115"/>
      <c r="H126" s="116"/>
      <c r="I126" s="115"/>
      <c r="J126" s="114"/>
      <c r="K126" s="115"/>
      <c r="L126" s="116"/>
      <c r="M126" s="115"/>
      <c r="N126" s="114"/>
      <c r="O126" s="115"/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0</v>
      </c>
      <c r="AK126" s="367">
        <f>IF(ISERR(AL126/AJ126),S!D124,(AL126/AJ126))</f>
        <v>10</v>
      </c>
      <c r="AL126" s="120">
        <f t="shared" si="3"/>
        <v>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/>
      <c r="I128" s="115"/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0</v>
      </c>
      <c r="AK128" s="367">
        <f>IF(ISERR(AL128/AJ128),S!D126,(AL128/AJ128))</f>
        <v>140</v>
      </c>
      <c r="AL128" s="120">
        <f t="shared" si="3"/>
        <v>0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/>
      <c r="I130" s="115"/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0</v>
      </c>
      <c r="AK130" s="367">
        <f>IF(ISERR(AL130/AJ130),S!D128,(AL130/AJ130))</f>
        <v>421.66666666666669</v>
      </c>
      <c r="AL130" s="120">
        <f t="shared" si="3"/>
        <v>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/>
      <c r="O132" s="115"/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0</v>
      </c>
      <c r="AK132" s="367">
        <f>IF(ISERR(AL132/AJ132),S!D130,(AL132/AJ132))</f>
        <v>80</v>
      </c>
      <c r="AL132" s="120">
        <f t="shared" si="3"/>
        <v>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/>
      <c r="G134" s="115"/>
      <c r="H134" s="116"/>
      <c r="I134" s="115"/>
      <c r="J134" s="114"/>
      <c r="K134" s="115"/>
      <c r="L134" s="116"/>
      <c r="M134" s="115"/>
      <c r="N134" s="114"/>
      <c r="O134" s="115"/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0</v>
      </c>
      <c r="AK134" s="367">
        <f>IF(ISERR(AL134/AJ134),S!D132,(AL134/AJ134))</f>
        <v>144.48979591836735</v>
      </c>
      <c r="AL134" s="120">
        <f t="shared" ref="AL134:AL197" si="5">E134+G134+I134+K134+M134+O134+Q134+S134+U134+W134+Y134+AA134+AC134+AE134+AG134+AI134</f>
        <v>0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206.28571428571428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416</v>
      </c>
      <c r="C137" s="110" t="s">
        <v>9</v>
      </c>
      <c r="D137" s="296"/>
      <c r="E137" s="115"/>
      <c r="F137" s="296"/>
      <c r="G137" s="115"/>
      <c r="H137" s="116"/>
      <c r="I137" s="115"/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</v>
      </c>
      <c r="AK137" s="367">
        <f>IF(ISERR(AL137/AJ137),S!D135,(AL137/AJ137))</f>
        <v>280</v>
      </c>
      <c r="AL137" s="120">
        <f t="shared" si="5"/>
        <v>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/>
      <c r="E143" s="119"/>
      <c r="F143" s="296"/>
      <c r="G143" s="115"/>
      <c r="H143" s="116"/>
      <c r="I143" s="115"/>
      <c r="J143" s="114"/>
      <c r="K143" s="115"/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0</v>
      </c>
      <c r="AK143" s="367">
        <f>IF(ISERR(AL143/AJ143),S!D141,(AL143/AJ143))</f>
        <v>22.140105078809107</v>
      </c>
      <c r="AL143" s="120">
        <f t="shared" si="5"/>
        <v>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/>
      <c r="G145" s="115"/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0</v>
      </c>
      <c r="AK145" s="367">
        <f>IF(ISERR(AL145/AJ145),S!D143,(AL145/AJ145))</f>
        <v>1147.5088967971531</v>
      </c>
      <c r="AL145" s="120">
        <f t="shared" si="5"/>
        <v>0</v>
      </c>
    </row>
    <row r="146" spans="1:38">
      <c r="A146" s="112">
        <v>142</v>
      </c>
      <c r="B146" s="113" t="s">
        <v>451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/>
      <c r="G147" s="115"/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0</v>
      </c>
      <c r="AK147" s="367">
        <f>IF(ISERR(AL147/AJ147),S!D145,(AL147/AJ147))</f>
        <v>800</v>
      </c>
      <c r="AL147" s="120">
        <f t="shared" si="5"/>
        <v>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1150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447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/>
      <c r="E152" s="115"/>
      <c r="F152" s="296"/>
      <c r="G152" s="115"/>
      <c r="H152" s="116"/>
      <c r="I152" s="115"/>
      <c r="J152" s="114"/>
      <c r="K152" s="115"/>
      <c r="L152" s="116"/>
      <c r="M152" s="115"/>
      <c r="N152" s="114"/>
      <c r="O152" s="115"/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0</v>
      </c>
      <c r="AK152" s="367">
        <f>IF(ISERR(AL152/AJ152),S!D150,(AL152/AJ152))</f>
        <v>263.28777571918482</v>
      </c>
      <c r="AL152" s="120">
        <f t="shared" si="5"/>
        <v>0</v>
      </c>
    </row>
    <row r="153" spans="1:38">
      <c r="A153" s="112">
        <v>149</v>
      </c>
      <c r="B153" s="113" t="s">
        <v>448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/>
      <c r="I154" s="115"/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0</v>
      </c>
      <c r="AK154" s="367">
        <f>IF(ISERR(AL154/AJ154),S!D152,(AL154/AJ154))</f>
        <v>208.61580118260059</v>
      </c>
      <c r="AL154" s="120">
        <f t="shared" si="5"/>
        <v>0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/>
      <c r="K155" s="115"/>
      <c r="L155" s="116"/>
      <c r="M155" s="115"/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0</v>
      </c>
      <c r="AK155" s="367">
        <f>IF(ISERR(AL155/AJ155),S!D153,(AL155/AJ155))</f>
        <v>383.32403720453448</v>
      </c>
      <c r="AL155" s="120">
        <f t="shared" si="5"/>
        <v>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/>
      <c r="I156" s="115"/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0</v>
      </c>
      <c r="AK156" s="367">
        <f>IF(ISERR(AL156/AJ156),S!D154,(AL156/AJ156))</f>
        <v>371.31062258768253</v>
      </c>
      <c r="AL156" s="120">
        <f t="shared" si="5"/>
        <v>0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/>
      <c r="G162" s="115"/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0</v>
      </c>
      <c r="AK162" s="367">
        <f>IF(ISERR(AL162/AJ162),S!D160,(AL162/AJ162))</f>
        <v>562.22222222222217</v>
      </c>
      <c r="AL162" s="120">
        <f t="shared" si="5"/>
        <v>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446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/>
      <c r="E170" s="119"/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0</v>
      </c>
      <c r="AK170" s="367">
        <f>IF(ISERR(AL170/AJ170),S!D168,(AL170/AJ170))</f>
        <v>723.33333333333337</v>
      </c>
      <c r="AL170" s="120">
        <f t="shared" si="5"/>
        <v>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/>
      <c r="O171" s="115"/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0</v>
      </c>
      <c r="AK171" s="367">
        <f>IF(ISERR(AL171/AJ171),S!D169,(AL171/AJ171))</f>
        <v>440</v>
      </c>
      <c r="AL171" s="120">
        <f t="shared" si="5"/>
        <v>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/>
      <c r="G179" s="115"/>
      <c r="H179" s="116"/>
      <c r="I179" s="115"/>
      <c r="J179" s="114"/>
      <c r="K179" s="115"/>
      <c r="L179" s="116"/>
      <c r="M179" s="115"/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0</v>
      </c>
      <c r="AK179" s="367">
        <f>IF(ISERR(AL179/AJ179),S!D177,(AL179/AJ179))</f>
        <v>24.181818181818183</v>
      </c>
      <c r="AL179" s="120">
        <f t="shared" si="5"/>
        <v>0</v>
      </c>
    </row>
    <row r="180" spans="1:38">
      <c r="A180" s="112">
        <v>176</v>
      </c>
      <c r="B180" s="113" t="s">
        <v>322</v>
      </c>
      <c r="C180" s="121" t="s">
        <v>9</v>
      </c>
      <c r="D180" s="296"/>
      <c r="E180" s="119"/>
      <c r="F180" s="296"/>
      <c r="G180" s="115"/>
      <c r="H180" s="116"/>
      <c r="I180" s="115"/>
      <c r="J180" s="114"/>
      <c r="K180" s="115"/>
      <c r="L180" s="116"/>
      <c r="M180" s="115"/>
      <c r="N180" s="114"/>
      <c r="O180" s="115"/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0</v>
      </c>
      <c r="AK180" s="367">
        <f>IF(ISERR(AL180/AJ180),S!D178,(AL180/AJ180))</f>
        <v>61.385542168674696</v>
      </c>
      <c r="AL180" s="120">
        <f t="shared" si="5"/>
        <v>0</v>
      </c>
    </row>
    <row r="181" spans="1:38">
      <c r="A181" s="112">
        <v>177</v>
      </c>
      <c r="B181" s="113" t="s">
        <v>157</v>
      </c>
      <c r="C181" s="121" t="s">
        <v>9</v>
      </c>
      <c r="D181" s="296"/>
      <c r="E181" s="119"/>
      <c r="F181" s="296"/>
      <c r="G181" s="115"/>
      <c r="H181" s="116"/>
      <c r="I181" s="115"/>
      <c r="J181" s="114"/>
      <c r="K181" s="115"/>
      <c r="L181" s="116"/>
      <c r="M181" s="115"/>
      <c r="N181" s="114"/>
      <c r="O181" s="115"/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0</v>
      </c>
      <c r="AK181" s="367">
        <f>IF(ISERR(AL181/AJ181),S!D179,(AL181/AJ181))</f>
        <v>169.16666666666666</v>
      </c>
      <c r="AL181" s="120">
        <f t="shared" si="5"/>
        <v>0</v>
      </c>
    </row>
    <row r="182" spans="1:38">
      <c r="A182" s="112">
        <v>178</v>
      </c>
      <c r="B182" s="113" t="s">
        <v>417</v>
      </c>
      <c r="C182" s="121" t="s">
        <v>9</v>
      </c>
      <c r="D182" s="296"/>
      <c r="E182" s="119"/>
      <c r="F182" s="296"/>
      <c r="G182" s="115"/>
      <c r="H182" s="116"/>
      <c r="I182" s="115"/>
      <c r="J182" s="114"/>
      <c r="K182" s="115"/>
      <c r="L182" s="116"/>
      <c r="M182" s="115"/>
      <c r="N182" s="114"/>
      <c r="O182" s="115"/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0</v>
      </c>
      <c r="AK182" s="367">
        <f>IF(ISERR(AL182/AJ182),S!D180,(AL182/AJ182))</f>
        <v>160</v>
      </c>
      <c r="AL182" s="120">
        <f t="shared" si="5"/>
        <v>0</v>
      </c>
    </row>
    <row r="183" spans="1:38">
      <c r="A183" s="112">
        <v>179</v>
      </c>
      <c r="B183" s="113" t="s">
        <v>331</v>
      </c>
      <c r="C183" s="121" t="s">
        <v>9</v>
      </c>
      <c r="D183" s="296"/>
      <c r="E183" s="119"/>
      <c r="F183" s="296"/>
      <c r="G183" s="115"/>
      <c r="H183" s="116"/>
      <c r="I183" s="115"/>
      <c r="J183" s="114"/>
      <c r="K183" s="115"/>
      <c r="L183" s="116"/>
      <c r="M183" s="115"/>
      <c r="N183" s="114"/>
      <c r="O183" s="115"/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0</v>
      </c>
      <c r="AK183" s="367">
        <f>IF(ISERR(AL183/AJ183),S!D181,(AL183/AJ183))</f>
        <v>154.54545454545453</v>
      </c>
      <c r="AL183" s="120">
        <f t="shared" si="5"/>
        <v>0</v>
      </c>
    </row>
    <row r="184" spans="1:38">
      <c r="A184" s="112">
        <v>180</v>
      </c>
      <c r="B184" s="113" t="s">
        <v>159</v>
      </c>
      <c r="C184" s="121" t="s">
        <v>31</v>
      </c>
      <c r="D184" s="296"/>
      <c r="E184" s="119"/>
      <c r="F184" s="296"/>
      <c r="G184" s="115"/>
      <c r="H184" s="116"/>
      <c r="I184" s="115"/>
      <c r="J184" s="114"/>
      <c r="K184" s="115"/>
      <c r="L184" s="116"/>
      <c r="M184" s="115"/>
      <c r="N184" s="114"/>
      <c r="O184" s="115"/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0</v>
      </c>
      <c r="AK184" s="367">
        <f>IF(ISERR(AL184/AJ184),S!D182,(AL184/AJ184))</f>
        <v>4.7216828478964405</v>
      </c>
      <c r="AL184" s="120">
        <f t="shared" si="5"/>
        <v>0</v>
      </c>
    </row>
    <row r="185" spans="1:38">
      <c r="A185" s="112">
        <v>181</v>
      </c>
      <c r="B185" s="113" t="s">
        <v>160</v>
      </c>
      <c r="C185" s="121" t="s">
        <v>9</v>
      </c>
      <c r="D185" s="296"/>
      <c r="E185" s="119"/>
      <c r="F185" s="296"/>
      <c r="G185" s="115"/>
      <c r="H185" s="116"/>
      <c r="I185" s="115"/>
      <c r="J185" s="114"/>
      <c r="K185" s="115"/>
      <c r="L185" s="116"/>
      <c r="M185" s="115"/>
      <c r="N185" s="114"/>
      <c r="O185" s="115"/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0</v>
      </c>
      <c r="AK185" s="367">
        <f>IF(ISERR(AL185/AJ185),S!D183,(AL185/AJ185))</f>
        <v>52.663043478260867</v>
      </c>
      <c r="AL185" s="120">
        <f t="shared" si="5"/>
        <v>0</v>
      </c>
    </row>
    <row r="186" spans="1:38">
      <c r="A186" s="112">
        <v>182</v>
      </c>
      <c r="B186" s="113" t="s">
        <v>161</v>
      </c>
      <c r="C186" s="121" t="s">
        <v>9</v>
      </c>
      <c r="D186" s="296"/>
      <c r="E186" s="119"/>
      <c r="F186" s="296"/>
      <c r="G186" s="115"/>
      <c r="H186" s="116"/>
      <c r="I186" s="115"/>
      <c r="J186" s="114"/>
      <c r="K186" s="115"/>
      <c r="L186" s="116"/>
      <c r="M186" s="115"/>
      <c r="N186" s="114"/>
      <c r="O186" s="115"/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0</v>
      </c>
      <c r="AK186" s="367">
        <f>IF(ISERR(AL186/AJ186),S!D184,(AL186/AJ186))</f>
        <v>76.744186046511629</v>
      </c>
      <c r="AL186" s="120">
        <f t="shared" si="5"/>
        <v>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/>
      <c r="M187" s="115"/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0</v>
      </c>
      <c r="AK187" s="367">
        <f>IF(ISERR(AL187/AJ187),S!D185,(AL187/AJ187))</f>
        <v>63.636363636363633</v>
      </c>
      <c r="AL187" s="120">
        <f t="shared" si="5"/>
        <v>0</v>
      </c>
    </row>
    <row r="188" spans="1:38">
      <c r="A188" s="112">
        <v>184</v>
      </c>
      <c r="B188" s="113" t="s">
        <v>278</v>
      </c>
      <c r="C188" s="121" t="s">
        <v>9</v>
      </c>
      <c r="D188" s="296"/>
      <c r="E188" s="119"/>
      <c r="F188" s="296"/>
      <c r="G188" s="115"/>
      <c r="H188" s="116"/>
      <c r="I188" s="115"/>
      <c r="J188" s="114"/>
      <c r="K188" s="115"/>
      <c r="L188" s="116"/>
      <c r="M188" s="115"/>
      <c r="N188" s="114"/>
      <c r="O188" s="115"/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0</v>
      </c>
      <c r="AK188" s="367">
        <f>IF(ISERR(AL188/AJ188),S!D186,(AL188/AJ188))</f>
        <v>73.84615384615384</v>
      </c>
      <c r="AL188" s="120">
        <f t="shared" si="5"/>
        <v>0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/>
      <c r="I189" s="115"/>
      <c r="J189" s="114"/>
      <c r="K189" s="115"/>
      <c r="L189" s="116"/>
      <c r="M189" s="115"/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0</v>
      </c>
      <c r="AK189" s="367">
        <f>IF(ISERR(AL189/AJ189),S!D187,(AL189/AJ189))</f>
        <v>50</v>
      </c>
      <c r="AL189" s="120">
        <f t="shared" si="5"/>
        <v>0</v>
      </c>
    </row>
    <row r="190" spans="1:38">
      <c r="A190" s="112">
        <v>186</v>
      </c>
      <c r="B190" s="113" t="s">
        <v>330</v>
      </c>
      <c r="C190" s="121" t="s">
        <v>31</v>
      </c>
      <c r="D190" s="296"/>
      <c r="E190" s="119"/>
      <c r="F190" s="296"/>
      <c r="G190" s="115"/>
      <c r="H190" s="116"/>
      <c r="I190" s="115"/>
      <c r="J190" s="114"/>
      <c r="K190" s="115"/>
      <c r="L190" s="116"/>
      <c r="M190" s="115"/>
      <c r="N190" s="114"/>
      <c r="O190" s="115"/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0</v>
      </c>
      <c r="AK190" s="367">
        <f>IF(ISERR(AL190/AJ190),S!D188,(AL190/AJ190))</f>
        <v>6.0579710144927539</v>
      </c>
      <c r="AL190" s="120">
        <f t="shared" si="5"/>
        <v>0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/>
      <c r="E192" s="119"/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0</v>
      </c>
      <c r="AK192" s="367">
        <f>IF(ISERR(AL192/AJ192),S!D190,(AL192/AJ192))</f>
        <v>13</v>
      </c>
      <c r="AL192" s="120">
        <f t="shared" si="5"/>
        <v>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/>
      <c r="E195" s="119"/>
      <c r="F195" s="296"/>
      <c r="G195" s="115"/>
      <c r="H195" s="116"/>
      <c r="I195" s="115"/>
      <c r="J195" s="114"/>
      <c r="K195" s="115"/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0</v>
      </c>
      <c r="AK195" s="367">
        <f>IF(ISERR(AL195/AJ195),S!D193,(AL195/AJ195))</f>
        <v>40</v>
      </c>
      <c r="AL195" s="120">
        <f t="shared" si="5"/>
        <v>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/>
      <c r="G196" s="115"/>
      <c r="H196" s="116"/>
      <c r="I196" s="115"/>
      <c r="J196" s="114"/>
      <c r="K196" s="115"/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0</v>
      </c>
      <c r="AK196" s="367">
        <f>IF(ISERR(AL196/AJ196),S!D194,(AL196/AJ196))</f>
        <v>19.85611510791367</v>
      </c>
      <c r="AL196" s="120">
        <f t="shared" si="5"/>
        <v>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/>
      <c r="G197" s="115"/>
      <c r="H197" s="116"/>
      <c r="I197" s="115"/>
      <c r="J197" s="114"/>
      <c r="K197" s="115"/>
      <c r="L197" s="116"/>
      <c r="M197" s="115"/>
      <c r="N197" s="114"/>
      <c r="O197" s="115"/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0</v>
      </c>
      <c r="AK197" s="367">
        <f>IF(ISERR(AL197/AJ197),S!D195,(AL197/AJ197))</f>
        <v>21.272727272727273</v>
      </c>
      <c r="AL197" s="120">
        <f t="shared" si="5"/>
        <v>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/>
      <c r="K198" s="115"/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0</v>
      </c>
      <c r="AK198" s="367">
        <f>IF(ISERR(AL198/AJ198),S!D196,(AL198/AJ198))</f>
        <v>25</v>
      </c>
      <c r="AL198" s="120">
        <f t="shared" ref="AL198:AL254" si="7">E198+G198+I198+K198+M198+O198+Q198+S198+U198+W198+Y198+AA198+AC198+AE198+AG198+AI198</f>
        <v>0</v>
      </c>
    </row>
    <row r="199" spans="1:38">
      <c r="A199" s="112">
        <v>195</v>
      </c>
      <c r="B199" s="113" t="s">
        <v>279</v>
      </c>
      <c r="C199" s="121" t="s">
        <v>9</v>
      </c>
      <c r="D199" s="296"/>
      <c r="E199" s="119"/>
      <c r="F199" s="296"/>
      <c r="G199" s="115"/>
      <c r="H199" s="116"/>
      <c r="I199" s="115"/>
      <c r="J199" s="114"/>
      <c r="K199" s="115"/>
      <c r="L199" s="116"/>
      <c r="M199" s="115"/>
      <c r="N199" s="114"/>
      <c r="O199" s="115"/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0</v>
      </c>
      <c r="AK199" s="367">
        <f>IF(ISERR(AL199/AJ199),S!D197,(AL199/AJ199))</f>
        <v>130</v>
      </c>
      <c r="AL199" s="120">
        <f t="shared" si="7"/>
        <v>0</v>
      </c>
    </row>
    <row r="200" spans="1:38">
      <c r="A200" s="112">
        <v>196</v>
      </c>
      <c r="B200" s="113" t="s">
        <v>280</v>
      </c>
      <c r="C200" s="121" t="s">
        <v>9</v>
      </c>
      <c r="D200" s="296"/>
      <c r="E200" s="119"/>
      <c r="F200" s="296"/>
      <c r="G200" s="115"/>
      <c r="H200" s="116"/>
      <c r="I200" s="115"/>
      <c r="J200" s="114"/>
      <c r="K200" s="115"/>
      <c r="L200" s="116"/>
      <c r="M200" s="115"/>
      <c r="N200" s="114"/>
      <c r="O200" s="115"/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0</v>
      </c>
      <c r="AK200" s="367">
        <f>IF(ISERR(AL200/AJ200),S!D198,(AL200/AJ200))</f>
        <v>163.57142857142858</v>
      </c>
      <c r="AL200" s="120">
        <f t="shared" si="7"/>
        <v>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220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/>
      <c r="I205" s="115"/>
      <c r="J205" s="114"/>
      <c r="K205" s="115"/>
      <c r="L205" s="116"/>
      <c r="M205" s="115"/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0</v>
      </c>
      <c r="AK205" s="367">
        <f>IF(ISERR(AL205/AJ205),S!D203,(AL205/AJ205))</f>
        <v>45</v>
      </c>
      <c r="AL205" s="120">
        <f t="shared" si="7"/>
        <v>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/>
      <c r="G208" s="115"/>
      <c r="H208" s="116"/>
      <c r="I208" s="115"/>
      <c r="J208" s="114"/>
      <c r="K208" s="115"/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0</v>
      </c>
      <c r="AK208" s="367">
        <f>IF(ISERR(AL208/AJ208),S!D206,(AL208/AJ208))</f>
        <v>45</v>
      </c>
      <c r="AL208" s="120">
        <f t="shared" si="7"/>
        <v>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64.117647058823536</v>
      </c>
      <c r="AL209" s="120">
        <f t="shared" si="7"/>
        <v>0</v>
      </c>
    </row>
    <row r="210" spans="1:38">
      <c r="A210" s="112">
        <v>206</v>
      </c>
      <c r="B210" s="113" t="s">
        <v>418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/>
      <c r="G213" s="115"/>
      <c r="H213" s="116"/>
      <c r="I213" s="115"/>
      <c r="J213" s="114"/>
      <c r="K213" s="115"/>
      <c r="L213" s="116"/>
      <c r="M213" s="115"/>
      <c r="N213" s="114"/>
      <c r="O213" s="115"/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0</v>
      </c>
      <c r="AK213" s="367">
        <f>IF(ISERR(AL213/AJ213),S!D211,(AL213/AJ213))</f>
        <v>45</v>
      </c>
      <c r="AL213" s="120">
        <f t="shared" si="7"/>
        <v>0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/>
      <c r="G216" s="115"/>
      <c r="H216" s="116"/>
      <c r="I216" s="115"/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0</v>
      </c>
      <c r="AK216" s="367">
        <f>IF(ISERR(AL216/AJ216),S!D214,(AL216/AJ216))</f>
        <v>60.3125</v>
      </c>
      <c r="AL216" s="120">
        <f t="shared" si="7"/>
        <v>0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/>
      <c r="G231" s="115"/>
      <c r="H231" s="116"/>
      <c r="I231" s="115"/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0</v>
      </c>
      <c r="AK231" s="367">
        <f>IF(ISERR(AL231/AJ231),S!D229,(AL231/AJ231))</f>
        <v>679.99462702605888</v>
      </c>
      <c r="AL231" s="120">
        <f t="shared" si="7"/>
        <v>0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895.28205311768954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1.4000101617375642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/>
      <c r="G234" s="115"/>
      <c r="H234" s="116"/>
      <c r="I234" s="115"/>
      <c r="J234" s="114"/>
      <c r="K234" s="115"/>
      <c r="L234" s="116"/>
      <c r="M234" s="115"/>
      <c r="N234" s="114"/>
      <c r="O234" s="115"/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0</v>
      </c>
      <c r="AK234" s="367">
        <f>IF(ISERR(AL234/AJ234),S!D232,(AL234/AJ234))</f>
        <v>25.569207541467346</v>
      </c>
      <c r="AL234" s="120">
        <f t="shared" si="7"/>
        <v>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452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320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415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/>
      <c r="E245" s="119"/>
      <c r="F245" s="296"/>
      <c r="G245" s="115"/>
      <c r="H245" s="116"/>
      <c r="I245" s="115"/>
      <c r="J245" s="114"/>
      <c r="K245" s="115"/>
      <c r="L245" s="116"/>
      <c r="M245" s="115"/>
      <c r="N245" s="114"/>
      <c r="O245" s="115"/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0</v>
      </c>
      <c r="AK245" s="367">
        <f>IF(ISERR(AL245/AJ245),S!D243,(AL245/AJ245))</f>
        <v>9.3522906793048968</v>
      </c>
      <c r="AL245" s="120">
        <f t="shared" si="7"/>
        <v>0</v>
      </c>
    </row>
    <row r="246" spans="1:41">
      <c r="A246" s="112">
        <v>242</v>
      </c>
      <c r="B246" s="113" t="s">
        <v>414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0</v>
      </c>
      <c r="G249" s="387">
        <f>F249</f>
        <v>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0</v>
      </c>
      <c r="AK249" s="387">
        <f>IF(ISERR(AL249/AJ249),S!D247,(AL249/AJ249))</f>
        <v>1</v>
      </c>
      <c r="AL249" s="388">
        <f t="shared" si="7"/>
        <v>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/>
      <c r="G250" s="115"/>
      <c r="H250" s="116"/>
      <c r="I250" s="115"/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0</v>
      </c>
      <c r="AK250" s="367">
        <f>IF(ISERR(AL250/AJ250),S!D248,(AL250/AJ250))</f>
        <v>1</v>
      </c>
      <c r="AL250" s="120">
        <f t="shared" si="7"/>
        <v>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/>
      <c r="E252" s="119"/>
      <c r="F252" s="296"/>
      <c r="G252" s="115"/>
      <c r="H252" s="116"/>
      <c r="I252" s="115"/>
      <c r="J252" s="114"/>
      <c r="K252" s="115"/>
      <c r="L252" s="116"/>
      <c r="M252" s="115"/>
      <c r="N252" s="114"/>
      <c r="O252" s="115"/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0</v>
      </c>
      <c r="AK252" s="367">
        <f>IF(ISERR(AL252/AJ252),S!D250,(AL252/AJ252))</f>
        <v>1</v>
      </c>
      <c r="AL252" s="120">
        <f t="shared" si="7"/>
        <v>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/>
      <c r="E253" s="119"/>
      <c r="F253" s="296"/>
      <c r="G253" s="115"/>
      <c r="H253" s="116"/>
      <c r="I253" s="115"/>
      <c r="J253" s="114"/>
      <c r="K253" s="115"/>
      <c r="L253" s="116"/>
      <c r="M253" s="115"/>
      <c r="N253" s="114"/>
      <c r="O253" s="115"/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0</v>
      </c>
      <c r="AK253" s="367">
        <f>IF(ISERR(AL253/AJ253),S!D251,(AL253/AJ253))</f>
        <v>1</v>
      </c>
      <c r="AL253" s="120">
        <f t="shared" si="7"/>
        <v>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/>
      <c r="K254" s="115"/>
      <c r="L254" s="116"/>
      <c r="M254" s="115"/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0</v>
      </c>
      <c r="AK254" s="367">
        <f>IF(ISERR(AL254/AJ254),S!D252,(AL254/AJ254))</f>
        <v>1</v>
      </c>
      <c r="AL254" s="120">
        <f t="shared" si="7"/>
        <v>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0</v>
      </c>
      <c r="AM256" s="131"/>
      <c r="AN256" s="131"/>
      <c r="AO256" s="121"/>
    </row>
    <row r="257" spans="18:41">
      <c r="R257" s="486"/>
      <c r="S257" s="486"/>
      <c r="T257" s="486"/>
      <c r="U257" s="486"/>
      <c r="V257" s="486"/>
      <c r="W257" s="486"/>
      <c r="X257" s="486"/>
      <c r="Y257" s="486"/>
      <c r="Z257" s="486"/>
      <c r="AA257" s="486"/>
      <c r="AB257" s="486"/>
      <c r="AC257" s="486"/>
      <c r="AD257" s="486"/>
      <c r="AE257" s="486"/>
      <c r="AF257" s="486"/>
      <c r="AG257" s="486"/>
      <c r="AH257" s="486"/>
      <c r="AI257" s="486"/>
      <c r="AJ257" s="486"/>
      <c r="AK257" s="486"/>
      <c r="AL257" s="487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497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0" t="s">
        <v>0</v>
      </c>
      <c r="B1" s="500" t="s">
        <v>1</v>
      </c>
      <c r="C1" s="500" t="s">
        <v>2</v>
      </c>
      <c r="D1" s="501" t="s">
        <v>204</v>
      </c>
      <c r="E1" s="502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7" t="s">
        <v>231</v>
      </c>
      <c r="AO1" s="503" t="s">
        <v>13</v>
      </c>
      <c r="AP1" s="505" t="s">
        <v>15</v>
      </c>
      <c r="AQ1" s="50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0"/>
      <c r="B2" s="500"/>
      <c r="C2" s="500"/>
      <c r="D2" s="501"/>
      <c r="E2" s="502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8"/>
      <c r="AO2" s="504"/>
      <c r="AP2" s="506"/>
      <c r="AQ2" s="509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0</v>
      </c>
      <c r="G5" s="267">
        <f t="shared" si="7"/>
        <v>103</v>
      </c>
      <c r="H5" s="300"/>
      <c r="I5" s="301"/>
      <c r="J5" s="300"/>
      <c r="K5" s="301"/>
      <c r="L5" s="331"/>
      <c r="M5" s="332"/>
      <c r="N5" s="331"/>
      <c r="O5" s="332"/>
      <c r="P5" s="331"/>
      <c r="Q5" s="332"/>
      <c r="R5" s="331"/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122.59903367275625</v>
      </c>
      <c r="AP5" s="276">
        <f t="shared" si="6"/>
        <v>103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0</v>
      </c>
      <c r="G6" s="267">
        <f t="shared" si="7"/>
        <v>21</v>
      </c>
      <c r="H6" s="300"/>
      <c r="I6" s="301"/>
      <c r="J6" s="300"/>
      <c r="K6" s="301"/>
      <c r="L6" s="331"/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121.9957809817259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0</v>
      </c>
      <c r="G8" s="267">
        <f t="shared" si="7"/>
        <v>18.970000000000017</v>
      </c>
      <c r="H8" s="300"/>
      <c r="I8" s="301"/>
      <c r="J8" s="300"/>
      <c r="K8" s="301"/>
      <c r="L8" s="331"/>
      <c r="M8" s="332"/>
      <c r="N8" s="331"/>
      <c r="O8" s="332"/>
      <c r="P8" s="331"/>
      <c r="Q8" s="332"/>
      <c r="R8" s="331"/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134.9999343332085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0</v>
      </c>
      <c r="G9" s="267">
        <f t="shared" si="7"/>
        <v>33.470000000000006</v>
      </c>
      <c r="H9" s="300"/>
      <c r="I9" s="301"/>
      <c r="J9" s="300"/>
      <c r="K9" s="301"/>
      <c r="L9" s="331"/>
      <c r="M9" s="332"/>
      <c r="N9" s="331"/>
      <c r="O9" s="332"/>
      <c r="P9" s="331"/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159.99664893957402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/>
      <c r="I10" s="301"/>
      <c r="J10" s="300"/>
      <c r="K10" s="301"/>
      <c r="L10" s="331"/>
      <c r="M10" s="332"/>
      <c r="N10" s="331"/>
      <c r="O10" s="332"/>
      <c r="P10" s="331"/>
      <c r="Q10" s="332"/>
      <c r="R10" s="331"/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61.333333333333336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0</v>
      </c>
      <c r="G13" s="267">
        <f>E13+F13</f>
        <v>0</v>
      </c>
      <c r="H13" s="300"/>
      <c r="I13" s="301"/>
      <c r="J13" s="300"/>
      <c r="K13" s="301"/>
      <c r="L13" s="331"/>
      <c r="M13" s="332"/>
      <c r="N13" s="331"/>
      <c r="O13" s="332"/>
      <c r="P13" s="331"/>
      <c r="Q13" s="332"/>
      <c r="R13" s="331"/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178.22409976791377</v>
      </c>
      <c r="AP13" s="276">
        <f t="shared" si="6"/>
        <v>0</v>
      </c>
      <c r="AQ13" s="87" t="str">
        <f t="shared" si="9"/>
        <v>০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0</v>
      </c>
      <c r="G14" s="267">
        <f t="shared" si="7"/>
        <v>1.9699999999999989</v>
      </c>
      <c r="H14" s="300"/>
      <c r="I14" s="301"/>
      <c r="J14" s="300"/>
      <c r="K14" s="301"/>
      <c r="L14" s="331"/>
      <c r="M14" s="332"/>
      <c r="N14" s="331"/>
      <c r="O14" s="332"/>
      <c r="P14" s="331"/>
      <c r="Q14" s="332"/>
      <c r="R14" s="331"/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321.22034909615263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0</v>
      </c>
      <c r="G15" s="267">
        <f t="shared" si="7"/>
        <v>24</v>
      </c>
      <c r="H15" s="300"/>
      <c r="I15" s="301"/>
      <c r="J15" s="300"/>
      <c r="K15" s="301"/>
      <c r="L15" s="331"/>
      <c r="M15" s="332"/>
      <c r="N15" s="331"/>
      <c r="O15" s="332"/>
      <c r="P15" s="331"/>
      <c r="Q15" s="332"/>
      <c r="R15" s="331"/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39.999921238778754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0</v>
      </c>
      <c r="G19" s="267">
        <f t="shared" si="7"/>
        <v>46</v>
      </c>
      <c r="H19" s="300"/>
      <c r="I19" s="301"/>
      <c r="J19" s="300"/>
      <c r="K19" s="301"/>
      <c r="L19" s="331"/>
      <c r="M19" s="332"/>
      <c r="N19" s="331"/>
      <c r="O19" s="332"/>
      <c r="P19" s="331"/>
      <c r="Q19" s="332"/>
      <c r="R19" s="331"/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59.999999879554856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0</v>
      </c>
      <c r="G20" s="267">
        <f t="shared" si="7"/>
        <v>0.96999999999999975</v>
      </c>
      <c r="H20" s="300"/>
      <c r="I20" s="301"/>
      <c r="J20" s="300"/>
      <c r="K20" s="301"/>
      <c r="L20" s="331"/>
      <c r="M20" s="332"/>
      <c r="N20" s="331"/>
      <c r="O20" s="332"/>
      <c r="P20" s="331"/>
      <c r="Q20" s="332"/>
      <c r="R20" s="331"/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0</v>
      </c>
      <c r="G21" s="267">
        <f t="shared" si="7"/>
        <v>3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237.08333333333334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0</v>
      </c>
      <c r="G22" s="267">
        <f t="shared" si="7"/>
        <v>632</v>
      </c>
      <c r="H22" s="300"/>
      <c r="I22" s="301"/>
      <c r="J22" s="300"/>
      <c r="K22" s="301"/>
      <c r="L22" s="331"/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0</v>
      </c>
      <c r="G34" s="267">
        <f t="shared" si="7"/>
        <v>1</v>
      </c>
      <c r="H34" s="300"/>
      <c r="I34" s="301"/>
      <c r="J34" s="300"/>
      <c r="K34" s="301"/>
      <c r="L34" s="331"/>
      <c r="M34" s="332"/>
      <c r="N34" s="331"/>
      <c r="O34" s="332"/>
      <c r="P34" s="331"/>
      <c r="Q34" s="332"/>
      <c r="R34" s="331"/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137.91644686704464</v>
      </c>
      <c r="AP34" s="276">
        <f t="shared" si="6"/>
        <v>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394.44444444444446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0</v>
      </c>
      <c r="G38" s="267">
        <f t="shared" si="7"/>
        <v>0</v>
      </c>
      <c r="H38" s="300"/>
      <c r="I38" s="301"/>
      <c r="J38" s="300"/>
      <c r="K38" s="301"/>
      <c r="L38" s="331"/>
      <c r="M38" s="301"/>
      <c r="N38" s="331"/>
      <c r="O38" s="301"/>
      <c r="P38" s="331"/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102.82608695652173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0</v>
      </c>
      <c r="G41" s="267">
        <f t="shared" si="7"/>
        <v>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0</v>
      </c>
      <c r="G45" s="267">
        <f t="shared" si="7"/>
        <v>200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0</v>
      </c>
      <c r="G50" s="267">
        <f t="shared" si="7"/>
        <v>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0</v>
      </c>
      <c r="G56" s="267">
        <f t="shared" si="7"/>
        <v>2</v>
      </c>
      <c r="H56" s="300"/>
      <c r="I56" s="301"/>
      <c r="J56" s="300"/>
      <c r="K56" s="301"/>
      <c r="L56" s="331"/>
      <c r="M56" s="332"/>
      <c r="N56" s="331"/>
      <c r="O56" s="332"/>
      <c r="P56" s="331"/>
      <c r="Q56" s="332"/>
      <c r="R56" s="331"/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20</v>
      </c>
      <c r="AP56" s="276">
        <f t="shared" si="6"/>
        <v>2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0</v>
      </c>
      <c r="G58" s="267">
        <f t="shared" si="7"/>
        <v>4</v>
      </c>
      <c r="H58" s="300"/>
      <c r="I58" s="301"/>
      <c r="J58" s="300"/>
      <c r="K58" s="301"/>
      <c r="L58" s="331"/>
      <c r="M58" s="332"/>
      <c r="N58" s="331"/>
      <c r="O58" s="332"/>
      <c r="P58" s="331"/>
      <c r="Q58" s="332"/>
      <c r="R58" s="331"/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0</v>
      </c>
      <c r="G60" s="267">
        <f t="shared" si="7"/>
        <v>1.3000000000000007</v>
      </c>
      <c r="H60" s="300"/>
      <c r="I60" s="301"/>
      <c r="J60" s="300"/>
      <c r="K60" s="301"/>
      <c r="L60" s="331"/>
      <c r="M60" s="332"/>
      <c r="N60" s="331"/>
      <c r="O60" s="332"/>
      <c r="P60" s="331"/>
      <c r="Q60" s="332"/>
      <c r="R60" s="331"/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1.3000000000000007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0</v>
      </c>
      <c r="G61" s="267">
        <f t="shared" si="7"/>
        <v>0.29999999999999982</v>
      </c>
      <c r="H61" s="300"/>
      <c r="I61" s="301"/>
      <c r="J61" s="300"/>
      <c r="K61" s="301"/>
      <c r="L61" s="331"/>
      <c r="M61" s="332"/>
      <c r="N61" s="331"/>
      <c r="O61" s="332"/>
      <c r="P61" s="331"/>
      <c r="Q61" s="332"/>
      <c r="R61" s="331"/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620.03401360544217</v>
      </c>
      <c r="AP61" s="276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0</v>
      </c>
      <c r="G62" s="267">
        <f t="shared" si="7"/>
        <v>0.36000000000000032</v>
      </c>
      <c r="H62" s="300"/>
      <c r="I62" s="301"/>
      <c r="J62" s="300"/>
      <c r="K62" s="301"/>
      <c r="L62" s="331"/>
      <c r="M62" s="332"/>
      <c r="N62" s="331"/>
      <c r="O62" s="332"/>
      <c r="P62" s="331"/>
      <c r="Q62" s="332"/>
      <c r="R62" s="331"/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640.07637326957615</v>
      </c>
      <c r="AP62" s="276">
        <f t="shared" si="6"/>
        <v>0.36000000000000032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/>
      <c r="M63" s="332"/>
      <c r="N63" s="331"/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0</v>
      </c>
      <c r="G65" s="267">
        <f t="shared" si="7"/>
        <v>0</v>
      </c>
      <c r="H65" s="300"/>
      <c r="I65" s="301"/>
      <c r="J65" s="300"/>
      <c r="K65" s="301"/>
      <c r="L65" s="331"/>
      <c r="M65" s="332"/>
      <c r="N65" s="331"/>
      <c r="O65" s="332"/>
      <c r="P65" s="331"/>
      <c r="Q65" s="332"/>
      <c r="R65" s="331"/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850</v>
      </c>
      <c r="AP65" s="276">
        <f t="shared" si="6"/>
        <v>0</v>
      </c>
      <c r="AQ65" s="87" t="str">
        <f t="shared" si="9"/>
        <v>০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0</v>
      </c>
      <c r="G66" s="267">
        <f t="shared" si="7"/>
        <v>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0</v>
      </c>
      <c r="G67" s="267">
        <f t="shared" si="7"/>
        <v>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0</v>
      </c>
      <c r="G68" s="267">
        <f t="shared" ref="G68:G133" si="11">E68+F68</f>
        <v>5.5714285709999867E-2</v>
      </c>
      <c r="H68" s="300"/>
      <c r="I68" s="301"/>
      <c r="J68" s="300"/>
      <c r="K68" s="301"/>
      <c r="L68" s="331"/>
      <c r="M68" s="332"/>
      <c r="N68" s="331"/>
      <c r="O68" s="332"/>
      <c r="P68" s="331"/>
      <c r="Q68" s="332"/>
      <c r="R68" s="331"/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6559.7351780908957</v>
      </c>
      <c r="AP68" s="276">
        <f t="shared" si="10"/>
        <v>5.5714285709999867E-2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0</v>
      </c>
      <c r="G69" s="267">
        <f t="shared" si="11"/>
        <v>0.30999999999999961</v>
      </c>
      <c r="H69" s="300"/>
      <c r="I69" s="301"/>
      <c r="J69" s="300"/>
      <c r="K69" s="301"/>
      <c r="L69" s="331"/>
      <c r="M69" s="332"/>
      <c r="N69" s="331"/>
      <c r="O69" s="332"/>
      <c r="P69" s="331"/>
      <c r="Q69" s="332"/>
      <c r="R69" s="331"/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583.00653594771245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</v>
      </c>
      <c r="G70" s="267">
        <f t="shared" si="11"/>
        <v>0.12000000000000002</v>
      </c>
      <c r="H70" s="300"/>
      <c r="I70" s="301"/>
      <c r="J70" s="300"/>
      <c r="K70" s="301"/>
      <c r="L70" s="331"/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1795.4545454545453</v>
      </c>
      <c r="AP70" s="276">
        <f t="shared" si="10"/>
        <v>0.12000000000000002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0</v>
      </c>
      <c r="G71" s="267">
        <f t="shared" si="11"/>
        <v>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0</v>
      </c>
      <c r="G75" s="267">
        <f t="shared" si="11"/>
        <v>0</v>
      </c>
      <c r="H75" s="300"/>
      <c r="I75" s="301"/>
      <c r="J75" s="300"/>
      <c r="K75" s="301"/>
      <c r="L75" s="331"/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1813.3333333333333</v>
      </c>
      <c r="AP75" s="276">
        <f t="shared" si="10"/>
        <v>0</v>
      </c>
      <c r="AQ75" s="87" t="str">
        <f t="shared" si="13"/>
        <v>০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3280.5370433001481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</v>
      </c>
      <c r="G78" s="267">
        <f t="shared" si="11"/>
        <v>7.999999999999996E-2</v>
      </c>
      <c r="H78" s="300"/>
      <c r="I78" s="301"/>
      <c r="J78" s="300"/>
      <c r="K78" s="301"/>
      <c r="L78" s="331"/>
      <c r="M78" s="332"/>
      <c r="N78" s="331"/>
      <c r="O78" s="332"/>
      <c r="P78" s="331"/>
      <c r="Q78" s="332"/>
      <c r="R78" s="331"/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550</v>
      </c>
      <c r="AP78" s="276">
        <f t="shared" si="10"/>
        <v>7.999999999999996E-2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0</v>
      </c>
      <c r="G80" s="267">
        <f t="shared" si="11"/>
        <v>0.64999999999999858</v>
      </c>
      <c r="H80" s="300"/>
      <c r="I80" s="301"/>
      <c r="J80" s="300"/>
      <c r="K80" s="301"/>
      <c r="L80" s="331"/>
      <c r="M80" s="332"/>
      <c r="N80" s="331"/>
      <c r="O80" s="332"/>
      <c r="P80" s="331"/>
      <c r="Q80" s="332"/>
      <c r="R80" s="331"/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180.01049919651666</v>
      </c>
      <c r="AP80" s="276">
        <f t="shared" si="10"/>
        <v>0.64999999999999858</v>
      </c>
      <c r="AQ80" s="87" t="str">
        <f t="shared" si="13"/>
        <v>NZ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</v>
      </c>
      <c r="G84" s="267">
        <f t="shared" si="11"/>
        <v>0.1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</v>
      </c>
      <c r="G86" s="267">
        <f t="shared" si="11"/>
        <v>0.20000000000000023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1799.6255232915055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0</v>
      </c>
      <c r="G87" s="267">
        <f t="shared" si="11"/>
        <v>6.9999999999999964</v>
      </c>
      <c r="H87" s="300"/>
      <c r="I87" s="301"/>
      <c r="J87" s="300"/>
      <c r="K87" s="301"/>
      <c r="L87" s="331"/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66.999995447067334</v>
      </c>
      <c r="AP87" s="276">
        <f t="shared" si="10"/>
        <v>6.9999999999999964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0</v>
      </c>
      <c r="G88" s="267">
        <f t="shared" si="11"/>
        <v>2.9999999999999893</v>
      </c>
      <c r="H88" s="300"/>
      <c r="I88" s="301"/>
      <c r="J88" s="300"/>
      <c r="K88" s="301"/>
      <c r="L88" s="331"/>
      <c r="M88" s="332"/>
      <c r="N88" s="331"/>
      <c r="O88" s="332"/>
      <c r="P88" s="331"/>
      <c r="Q88" s="332"/>
      <c r="R88" s="331"/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115.05347295176578</v>
      </c>
      <c r="AP88" s="276">
        <f t="shared" si="10"/>
        <v>2.9999999999999893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0</v>
      </c>
      <c r="G89" s="267">
        <f t="shared" si="11"/>
        <v>0</v>
      </c>
      <c r="H89" s="300"/>
      <c r="I89" s="301"/>
      <c r="J89" s="300"/>
      <c r="K89" s="301"/>
      <c r="L89" s="331"/>
      <c r="M89" s="332"/>
      <c r="N89" s="331"/>
      <c r="O89" s="332"/>
      <c r="P89" s="331"/>
      <c r="Q89" s="332"/>
      <c r="R89" s="331"/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10.158331638724142</v>
      </c>
      <c r="AP89" s="276">
        <f t="shared" si="10"/>
        <v>0</v>
      </c>
      <c r="AQ89" s="87" t="str">
        <f t="shared" si="13"/>
        <v>০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0</v>
      </c>
      <c r="G92" s="267">
        <f t="shared" si="11"/>
        <v>0</v>
      </c>
      <c r="H92" s="300"/>
      <c r="I92" s="301"/>
      <c r="J92" s="300"/>
      <c r="K92" s="301"/>
      <c r="L92" s="331"/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219.99793388429751</v>
      </c>
      <c r="AP92" s="276">
        <f t="shared" si="10"/>
        <v>0</v>
      </c>
      <c r="AQ92" s="87" t="str">
        <f t="shared" si="13"/>
        <v>০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0</v>
      </c>
      <c r="G95" s="267">
        <f t="shared" si="11"/>
        <v>1.5</v>
      </c>
      <c r="H95" s="300"/>
      <c r="I95" s="301"/>
      <c r="J95" s="300"/>
      <c r="K95" s="301"/>
      <c r="L95" s="331"/>
      <c r="M95" s="332"/>
      <c r="N95" s="331"/>
      <c r="O95" s="332"/>
      <c r="P95" s="331"/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85</v>
      </c>
      <c r="AP95" s="276">
        <f t="shared" si="10"/>
        <v>1.5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0</v>
      </c>
      <c r="G98" s="267">
        <f t="shared" si="11"/>
        <v>2</v>
      </c>
      <c r="H98" s="300"/>
      <c r="I98" s="301"/>
      <c r="J98" s="300"/>
      <c r="K98" s="301"/>
      <c r="L98" s="331"/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208.6764705882353</v>
      </c>
      <c r="AP98" s="276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/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0</v>
      </c>
      <c r="G109" s="267">
        <f t="shared" si="11"/>
        <v>1</v>
      </c>
      <c r="H109" s="300"/>
      <c r="I109" s="301"/>
      <c r="J109" s="300"/>
      <c r="K109" s="301"/>
      <c r="L109" s="331"/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260.66666666666663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458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0</v>
      </c>
      <c r="G112" s="267">
        <f t="shared" si="11"/>
        <v>0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1712.5</v>
      </c>
      <c r="AP112" s="276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0</v>
      </c>
      <c r="G116" s="267">
        <f t="shared" si="11"/>
        <v>30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8.6807659630404306</v>
      </c>
      <c r="AP116" s="276">
        <f t="shared" si="10"/>
        <v>30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0</v>
      </c>
      <c r="G124" s="267">
        <f t="shared" si="11"/>
        <v>0</v>
      </c>
      <c r="H124" s="344">
        <v>30</v>
      </c>
      <c r="I124" s="343">
        <f>P!D126</f>
        <v>0</v>
      </c>
      <c r="J124" s="344">
        <v>30</v>
      </c>
      <c r="K124" s="343">
        <f>P!F126</f>
        <v>0</v>
      </c>
      <c r="L124" s="344">
        <v>30</v>
      </c>
      <c r="M124" s="343">
        <f>P!H126</f>
        <v>0</v>
      </c>
      <c r="N124" s="344">
        <v>50</v>
      </c>
      <c r="O124" s="343">
        <f>P!J126</f>
        <v>0</v>
      </c>
      <c r="P124" s="344">
        <v>80</v>
      </c>
      <c r="Q124" s="343">
        <f>P!L126</f>
        <v>0</v>
      </c>
      <c r="R124" s="344">
        <v>50</v>
      </c>
      <c r="S124" s="343">
        <f>P!N126</f>
        <v>0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0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0</v>
      </c>
      <c r="G126" s="267">
        <f t="shared" si="11"/>
        <v>0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0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0</v>
      </c>
      <c r="AO126" s="351">
        <f>P!AK128</f>
        <v>140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0</v>
      </c>
      <c r="G128" s="267">
        <f t="shared" si="11"/>
        <v>0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0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0</v>
      </c>
      <c r="AO128" s="351">
        <f>P!AK130</f>
        <v>421.66666666666669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0</v>
      </c>
      <c r="G130" s="267">
        <f t="shared" si="11"/>
        <v>0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0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0</v>
      </c>
      <c r="AO130" s="351">
        <f>P!AK132</f>
        <v>80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0</v>
      </c>
      <c r="G132" s="267">
        <f t="shared" si="11"/>
        <v>0</v>
      </c>
      <c r="H132" s="344"/>
      <c r="I132" s="343">
        <f>P!D134</f>
        <v>0</v>
      </c>
      <c r="J132" s="344"/>
      <c r="K132" s="343">
        <f>P!F134</f>
        <v>0</v>
      </c>
      <c r="L132" s="344"/>
      <c r="M132" s="343">
        <f>P!H134</f>
        <v>0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0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0</v>
      </c>
      <c r="AO132" s="351">
        <f>P!AK134</f>
        <v>144.48979591836735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/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416</v>
      </c>
      <c r="C135" s="85" t="s">
        <v>9</v>
      </c>
      <c r="D135" s="266">
        <v>280</v>
      </c>
      <c r="E135" s="266">
        <v>0</v>
      </c>
      <c r="F135" s="267">
        <f>P!AJ137</f>
        <v>0</v>
      </c>
      <c r="G135" s="267">
        <f>E135+F135</f>
        <v>0</v>
      </c>
      <c r="H135" s="344"/>
      <c r="I135" s="343">
        <f>P!D137</f>
        <v>0</v>
      </c>
      <c r="J135" s="344"/>
      <c r="K135" s="343">
        <f>P!F137</f>
        <v>0</v>
      </c>
      <c r="L135" s="344"/>
      <c r="M135" s="343">
        <f>P!H137</f>
        <v>0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</v>
      </c>
      <c r="AO135" s="351">
        <f>P!AK137</f>
        <v>280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0</v>
      </c>
      <c r="G141" s="267">
        <f t="shared" si="17"/>
        <v>7</v>
      </c>
      <c r="H141" s="300"/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22.140105078809107</v>
      </c>
      <c r="AP141" s="276">
        <f t="shared" si="14"/>
        <v>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0</v>
      </c>
      <c r="G143" s="267">
        <f t="shared" si="17"/>
        <v>0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1147.5088967971531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0</v>
      </c>
      <c r="G145" s="267">
        <f t="shared" si="17"/>
        <v>0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0</v>
      </c>
      <c r="G150" s="324">
        <f t="shared" si="17"/>
        <v>6.9900000000002365</v>
      </c>
      <c r="H150" s="433"/>
      <c r="I150" s="332"/>
      <c r="J150" s="331"/>
      <c r="K150" s="332"/>
      <c r="L150" s="331"/>
      <c r="M150" s="332"/>
      <c r="N150" s="331"/>
      <c r="O150" s="332"/>
      <c r="P150" s="331"/>
      <c r="Q150" s="332"/>
      <c r="R150" s="331"/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263.28777571918482</v>
      </c>
      <c r="AP150" s="434">
        <f t="shared" si="14"/>
        <v>6.9900000000002365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0</v>
      </c>
      <c r="G152" s="267">
        <f t="shared" si="17"/>
        <v>2.3999999999999844</v>
      </c>
      <c r="H152" s="300"/>
      <c r="I152" s="301"/>
      <c r="J152" s="331"/>
      <c r="K152" s="301"/>
      <c r="L152" s="331"/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208.61580118260059</v>
      </c>
      <c r="AP152" s="276">
        <f t="shared" si="14"/>
        <v>2.3999999999999844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0</v>
      </c>
      <c r="G153" s="267">
        <f t="shared" si="17"/>
        <v>7.2000000000000313</v>
      </c>
      <c r="H153" s="300"/>
      <c r="I153" s="301"/>
      <c r="J153" s="331"/>
      <c r="K153" s="301"/>
      <c r="L153" s="331"/>
      <c r="M153" s="301"/>
      <c r="N153" s="331"/>
      <c r="O153" s="301"/>
      <c r="P153" s="331"/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383.32403720453448</v>
      </c>
      <c r="AP153" s="276">
        <f t="shared" si="14"/>
        <v>7.2000000000000313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0</v>
      </c>
      <c r="G154" s="267">
        <f t="shared" si="17"/>
        <v>0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371.31062258768253</v>
      </c>
      <c r="AP154" s="276">
        <f t="shared" si="14"/>
        <v>0</v>
      </c>
      <c r="AQ154" s="87" t="str">
        <f t="shared" si="16"/>
        <v>০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0</v>
      </c>
      <c r="G160" s="267">
        <f t="shared" si="17"/>
        <v>0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562.22222222222217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0</v>
      </c>
      <c r="G168" s="267">
        <f t="shared" si="17"/>
        <v>1</v>
      </c>
      <c r="H168" s="300"/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723.33333333333337</v>
      </c>
      <c r="AP168" s="276">
        <f t="shared" si="14"/>
        <v>1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0</v>
      </c>
      <c r="G169" s="267">
        <f t="shared" si="17"/>
        <v>0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/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0</v>
      </c>
      <c r="G177" s="315">
        <f t="shared" si="17"/>
        <v>0</v>
      </c>
      <c r="H177" s="338"/>
      <c r="I177" s="343">
        <f>P!D179</f>
        <v>0</v>
      </c>
      <c r="J177" s="344"/>
      <c r="K177" s="343">
        <f>P!F179</f>
        <v>0</v>
      </c>
      <c r="L177" s="344"/>
      <c r="M177" s="343">
        <f>P!H179</f>
        <v>0</v>
      </c>
      <c r="N177" s="344"/>
      <c r="O177" s="343">
        <f>P!J179</f>
        <v>0</v>
      </c>
      <c r="P177" s="344"/>
      <c r="Q177" s="343">
        <f>P!L179</f>
        <v>0</v>
      </c>
      <c r="R177" s="344"/>
      <c r="S177" s="343">
        <f>P!N179</f>
        <v>0</v>
      </c>
      <c r="T177" s="344"/>
      <c r="U177" s="343">
        <f>P!P179</f>
        <v>0</v>
      </c>
      <c r="V177" s="344"/>
      <c r="W177" s="343">
        <f>P!R179</f>
        <v>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0</v>
      </c>
      <c r="AO177" s="351">
        <f>P!AK179</f>
        <v>24.181818181818183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0</v>
      </c>
      <c r="G178" s="315">
        <f t="shared" si="17"/>
        <v>0</v>
      </c>
      <c r="H178" s="338"/>
      <c r="I178" s="343">
        <f>P!D180</f>
        <v>0</v>
      </c>
      <c r="J178" s="344"/>
      <c r="K178" s="343">
        <f>P!F180</f>
        <v>0</v>
      </c>
      <c r="L178" s="344"/>
      <c r="M178" s="343">
        <f>P!H180</f>
        <v>0</v>
      </c>
      <c r="N178" s="344"/>
      <c r="O178" s="343">
        <f>P!J180</f>
        <v>0</v>
      </c>
      <c r="P178" s="344"/>
      <c r="Q178" s="343">
        <f>P!L180</f>
        <v>0</v>
      </c>
      <c r="R178" s="344"/>
      <c r="S178" s="343">
        <f>P!N180</f>
        <v>0</v>
      </c>
      <c r="T178" s="344"/>
      <c r="U178" s="343">
        <f>P!P180</f>
        <v>0</v>
      </c>
      <c r="V178" s="344"/>
      <c r="W178" s="343">
        <f>P!R180</f>
        <v>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0</v>
      </c>
      <c r="AO178" s="351">
        <f>P!AK180</f>
        <v>61.385542168674696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0</v>
      </c>
      <c r="G179" s="315">
        <f t="shared" si="17"/>
        <v>0</v>
      </c>
      <c r="H179" s="338"/>
      <c r="I179" s="343">
        <f>P!D181</f>
        <v>0</v>
      </c>
      <c r="J179" s="344"/>
      <c r="K179" s="343">
        <f>P!F181</f>
        <v>0</v>
      </c>
      <c r="L179" s="344"/>
      <c r="M179" s="343">
        <f>P!H181</f>
        <v>0</v>
      </c>
      <c r="N179" s="344"/>
      <c r="O179" s="343">
        <f>P!J181</f>
        <v>0</v>
      </c>
      <c r="P179" s="344"/>
      <c r="Q179" s="343">
        <f>P!L181</f>
        <v>0</v>
      </c>
      <c r="R179" s="344"/>
      <c r="S179" s="343">
        <f>P!N181</f>
        <v>0</v>
      </c>
      <c r="T179" s="344"/>
      <c r="U179" s="343">
        <f>P!P181</f>
        <v>0</v>
      </c>
      <c r="V179" s="344"/>
      <c r="W179" s="343">
        <f>P!R181</f>
        <v>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0</v>
      </c>
      <c r="AO179" s="351">
        <f>P!AK181</f>
        <v>169.16666666666666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417</v>
      </c>
      <c r="C180" s="85" t="s">
        <v>9</v>
      </c>
      <c r="D180" s="266">
        <v>160</v>
      </c>
      <c r="E180" s="266">
        <v>0</v>
      </c>
      <c r="F180" s="267">
        <f>P!AJ182</f>
        <v>0</v>
      </c>
      <c r="G180" s="315">
        <f t="shared" si="17"/>
        <v>0</v>
      </c>
      <c r="H180" s="338"/>
      <c r="I180" s="343">
        <f>P!D182</f>
        <v>0</v>
      </c>
      <c r="J180" s="344"/>
      <c r="K180" s="343">
        <f>P!F182</f>
        <v>0</v>
      </c>
      <c r="L180" s="344"/>
      <c r="M180" s="343">
        <f>P!H182</f>
        <v>0</v>
      </c>
      <c r="N180" s="344"/>
      <c r="O180" s="343">
        <f>P!J182</f>
        <v>0</v>
      </c>
      <c r="P180" s="344"/>
      <c r="Q180" s="343">
        <f>P!L182</f>
        <v>0</v>
      </c>
      <c r="R180" s="344"/>
      <c r="S180" s="343">
        <f>P!N182</f>
        <v>0</v>
      </c>
      <c r="T180" s="344"/>
      <c r="U180" s="343">
        <f>P!P182</f>
        <v>0</v>
      </c>
      <c r="V180" s="344"/>
      <c r="W180" s="343">
        <f>P!R182</f>
        <v>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0</v>
      </c>
      <c r="AO180" s="351">
        <f>P!AK182</f>
        <v>160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0</v>
      </c>
      <c r="G181" s="315">
        <f t="shared" si="17"/>
        <v>0</v>
      </c>
      <c r="H181" s="338"/>
      <c r="I181" s="343">
        <f>P!D183</f>
        <v>0</v>
      </c>
      <c r="J181" s="344"/>
      <c r="K181" s="343">
        <f>P!F183</f>
        <v>0</v>
      </c>
      <c r="L181" s="344"/>
      <c r="M181" s="343">
        <f>P!H183</f>
        <v>0</v>
      </c>
      <c r="N181" s="344"/>
      <c r="O181" s="343">
        <f>P!J183</f>
        <v>0</v>
      </c>
      <c r="P181" s="344"/>
      <c r="Q181" s="343">
        <f>P!L183</f>
        <v>0</v>
      </c>
      <c r="R181" s="344"/>
      <c r="S181" s="343">
        <f>P!N183</f>
        <v>0</v>
      </c>
      <c r="T181" s="344"/>
      <c r="U181" s="343">
        <f>P!P183</f>
        <v>0</v>
      </c>
      <c r="V181" s="344"/>
      <c r="W181" s="343">
        <f>P!R183</f>
        <v>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0</v>
      </c>
      <c r="AO181" s="351">
        <f>P!AK183</f>
        <v>154.54545454545453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0</v>
      </c>
      <c r="G182" s="315">
        <f t="shared" si="17"/>
        <v>0</v>
      </c>
      <c r="H182" s="338"/>
      <c r="I182" s="343">
        <f>P!D184</f>
        <v>0</v>
      </c>
      <c r="J182" s="344"/>
      <c r="K182" s="343">
        <f>P!F184</f>
        <v>0</v>
      </c>
      <c r="L182" s="344"/>
      <c r="M182" s="343">
        <f>P!H184</f>
        <v>0</v>
      </c>
      <c r="N182" s="344"/>
      <c r="O182" s="343">
        <f>P!J184</f>
        <v>0</v>
      </c>
      <c r="P182" s="344"/>
      <c r="Q182" s="343">
        <f>P!L184</f>
        <v>0</v>
      </c>
      <c r="R182" s="344"/>
      <c r="S182" s="343">
        <f>P!N184</f>
        <v>0</v>
      </c>
      <c r="T182" s="344"/>
      <c r="U182" s="343">
        <f>P!P184</f>
        <v>0</v>
      </c>
      <c r="V182" s="344"/>
      <c r="W182" s="343">
        <f>P!R184</f>
        <v>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0</v>
      </c>
      <c r="AO182" s="351">
        <f>P!AK184</f>
        <v>4.7216828478964405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0</v>
      </c>
      <c r="G183" s="315">
        <f t="shared" si="17"/>
        <v>0</v>
      </c>
      <c r="H183" s="338"/>
      <c r="I183" s="343">
        <f>P!D185</f>
        <v>0</v>
      </c>
      <c r="J183" s="344"/>
      <c r="K183" s="343">
        <f>P!F185</f>
        <v>0</v>
      </c>
      <c r="L183" s="344"/>
      <c r="M183" s="343">
        <f>P!H185</f>
        <v>0</v>
      </c>
      <c r="N183" s="344"/>
      <c r="O183" s="343">
        <f>P!J185</f>
        <v>0</v>
      </c>
      <c r="P183" s="344"/>
      <c r="Q183" s="343">
        <f>P!L185</f>
        <v>0</v>
      </c>
      <c r="R183" s="344"/>
      <c r="S183" s="343">
        <f>P!N185</f>
        <v>0</v>
      </c>
      <c r="T183" s="344"/>
      <c r="U183" s="343">
        <f>P!P185</f>
        <v>0</v>
      </c>
      <c r="V183" s="344"/>
      <c r="W183" s="343">
        <f>P!R185</f>
        <v>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0</v>
      </c>
      <c r="AO183" s="351">
        <f>P!AK185</f>
        <v>52.663043478260867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0</v>
      </c>
      <c r="G184" s="315">
        <f t="shared" si="17"/>
        <v>0</v>
      </c>
      <c r="H184" s="338"/>
      <c r="I184" s="343">
        <f>P!D186</f>
        <v>0</v>
      </c>
      <c r="J184" s="344"/>
      <c r="K184" s="343">
        <f>P!F186</f>
        <v>0</v>
      </c>
      <c r="L184" s="344"/>
      <c r="M184" s="343">
        <f>P!H186</f>
        <v>0</v>
      </c>
      <c r="N184" s="344"/>
      <c r="O184" s="343">
        <f>P!J186</f>
        <v>0</v>
      </c>
      <c r="P184" s="344"/>
      <c r="Q184" s="343">
        <f>P!L186</f>
        <v>0</v>
      </c>
      <c r="R184" s="344"/>
      <c r="S184" s="343">
        <f>P!N186</f>
        <v>0</v>
      </c>
      <c r="T184" s="344"/>
      <c r="U184" s="343">
        <f>P!P186</f>
        <v>0</v>
      </c>
      <c r="V184" s="344"/>
      <c r="W184" s="343">
        <f>P!R186</f>
        <v>0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0</v>
      </c>
      <c r="AO184" s="351">
        <f>P!AK186</f>
        <v>76.744186046511629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0</v>
      </c>
      <c r="G185" s="315">
        <f t="shared" si="17"/>
        <v>0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/>
      <c r="Q185" s="343">
        <f>P!L187</f>
        <v>0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0</v>
      </c>
      <c r="AO185" s="351">
        <f>P!AK187</f>
        <v>63.636363636363633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0</v>
      </c>
      <c r="G186" s="315">
        <f t="shared" si="17"/>
        <v>0</v>
      </c>
      <c r="H186" s="338"/>
      <c r="I186" s="343">
        <f>P!D188</f>
        <v>0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/>
      <c r="S186" s="343">
        <f>P!N188</f>
        <v>0</v>
      </c>
      <c r="T186" s="344"/>
      <c r="U186" s="343">
        <f>P!P188</f>
        <v>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0</v>
      </c>
      <c r="AO186" s="351">
        <f>P!AK188</f>
        <v>73.84615384615384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0</v>
      </c>
      <c r="G187" s="315">
        <f t="shared" si="17"/>
        <v>0</v>
      </c>
      <c r="H187" s="338"/>
      <c r="I187" s="343">
        <f>P!D189</f>
        <v>0</v>
      </c>
      <c r="J187" s="344"/>
      <c r="K187" s="343">
        <f>P!F189</f>
        <v>0</v>
      </c>
      <c r="L187" s="344"/>
      <c r="M187" s="343">
        <f>P!H189</f>
        <v>0</v>
      </c>
      <c r="N187" s="344"/>
      <c r="O187" s="343">
        <f>P!J189</f>
        <v>0</v>
      </c>
      <c r="P187" s="344"/>
      <c r="Q187" s="343">
        <f>P!L189</f>
        <v>0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0</v>
      </c>
      <c r="AO187" s="351">
        <f>P!AK189</f>
        <v>50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0</v>
      </c>
      <c r="G188" s="315">
        <f t="shared" si="17"/>
        <v>0</v>
      </c>
      <c r="H188" s="338"/>
      <c r="I188" s="343">
        <f>P!D190</f>
        <v>0</v>
      </c>
      <c r="J188" s="344"/>
      <c r="K188" s="343">
        <f>P!F190</f>
        <v>0</v>
      </c>
      <c r="L188" s="344"/>
      <c r="M188" s="343">
        <f>P!H190</f>
        <v>0</v>
      </c>
      <c r="N188" s="344"/>
      <c r="O188" s="343">
        <f>P!J190</f>
        <v>0</v>
      </c>
      <c r="P188" s="344"/>
      <c r="Q188" s="343">
        <f>P!L190</f>
        <v>0</v>
      </c>
      <c r="R188" s="344"/>
      <c r="S188" s="343">
        <f>P!N190</f>
        <v>0</v>
      </c>
      <c r="T188" s="344"/>
      <c r="U188" s="343">
        <f>P!P190</f>
        <v>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0</v>
      </c>
      <c r="AO188" s="351">
        <f>P!AK190</f>
        <v>6.0579710144927539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0</v>
      </c>
      <c r="G190" s="315">
        <f t="shared" si="17"/>
        <v>0</v>
      </c>
      <c r="H190" s="338"/>
      <c r="I190" s="343">
        <f>P!D192</f>
        <v>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0</v>
      </c>
      <c r="AO190" s="351">
        <f>P!AK192</f>
        <v>13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0</v>
      </c>
      <c r="G193" s="315">
        <f t="shared" si="17"/>
        <v>0</v>
      </c>
      <c r="H193" s="338"/>
      <c r="I193" s="343">
        <f>P!D195</f>
        <v>0</v>
      </c>
      <c r="J193" s="344"/>
      <c r="K193" s="343">
        <f>P!F195</f>
        <v>0</v>
      </c>
      <c r="L193" s="344"/>
      <c r="M193" s="343">
        <f>P!H195</f>
        <v>0</v>
      </c>
      <c r="N193" s="344"/>
      <c r="O193" s="343">
        <f>P!J195</f>
        <v>0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0</v>
      </c>
      <c r="AO193" s="351">
        <f>P!AK195</f>
        <v>40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0</v>
      </c>
      <c r="G194" s="315">
        <f t="shared" si="17"/>
        <v>0</v>
      </c>
      <c r="H194" s="338"/>
      <c r="I194" s="343">
        <f>P!D196</f>
        <v>0</v>
      </c>
      <c r="J194" s="344"/>
      <c r="K194" s="343">
        <f>P!F196</f>
        <v>0</v>
      </c>
      <c r="L194" s="344"/>
      <c r="M194" s="343">
        <f>P!H196</f>
        <v>0</v>
      </c>
      <c r="N194" s="344"/>
      <c r="O194" s="343">
        <f>P!J196</f>
        <v>0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0</v>
      </c>
      <c r="AO194" s="351">
        <f>P!AK196</f>
        <v>19.85611510791367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0</v>
      </c>
      <c r="G195" s="315">
        <f t="shared" si="17"/>
        <v>0</v>
      </c>
      <c r="H195" s="338"/>
      <c r="I195" s="343">
        <f>P!D197</f>
        <v>0</v>
      </c>
      <c r="J195" s="344"/>
      <c r="K195" s="343">
        <f>P!F197</f>
        <v>0</v>
      </c>
      <c r="L195" s="344"/>
      <c r="M195" s="343">
        <f>P!H197</f>
        <v>0</v>
      </c>
      <c r="N195" s="344"/>
      <c r="O195" s="343">
        <f>P!J197</f>
        <v>0</v>
      </c>
      <c r="P195" s="344"/>
      <c r="Q195" s="343">
        <f>P!L197</f>
        <v>0</v>
      </c>
      <c r="R195" s="344"/>
      <c r="S195" s="343">
        <f>P!N197</f>
        <v>0</v>
      </c>
      <c r="T195" s="344"/>
      <c r="U195" s="343">
        <f>P!P197</f>
        <v>0</v>
      </c>
      <c r="V195" s="344"/>
      <c r="W195" s="343">
        <f>P!R197</f>
        <v>0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0</v>
      </c>
      <c r="AO195" s="351">
        <f>P!AK197</f>
        <v>21.272727272727273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0</v>
      </c>
      <c r="G196" s="315">
        <f t="shared" si="17"/>
        <v>0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0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0</v>
      </c>
      <c r="AO196" s="351">
        <f>P!AK198</f>
        <v>25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0</v>
      </c>
      <c r="G197" s="315">
        <f t="shared" ref="G197:G252" si="21">E197+F197</f>
        <v>0</v>
      </c>
      <c r="H197" s="338"/>
      <c r="I197" s="343">
        <f>P!D199</f>
        <v>0</v>
      </c>
      <c r="J197" s="344"/>
      <c r="K197" s="343">
        <f>P!F199</f>
        <v>0</v>
      </c>
      <c r="L197" s="344"/>
      <c r="M197" s="343">
        <f>P!H199</f>
        <v>0</v>
      </c>
      <c r="N197" s="344"/>
      <c r="O197" s="343">
        <f>P!J199</f>
        <v>0</v>
      </c>
      <c r="P197" s="344"/>
      <c r="Q197" s="343">
        <f>P!L199</f>
        <v>0</v>
      </c>
      <c r="R197" s="344"/>
      <c r="S197" s="343">
        <f>P!N199</f>
        <v>0</v>
      </c>
      <c r="T197" s="344"/>
      <c r="U197" s="343">
        <f>P!P199</f>
        <v>0</v>
      </c>
      <c r="V197" s="344"/>
      <c r="W197" s="343">
        <f>P!R199</f>
        <v>0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0</v>
      </c>
      <c r="AO197" s="351">
        <f>P!AK199</f>
        <v>130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0</v>
      </c>
      <c r="G198" s="315">
        <f t="shared" si="21"/>
        <v>0</v>
      </c>
      <c r="H198" s="338"/>
      <c r="I198" s="343">
        <f>P!D200</f>
        <v>0</v>
      </c>
      <c r="J198" s="344"/>
      <c r="K198" s="343">
        <f>P!F200</f>
        <v>0</v>
      </c>
      <c r="L198" s="344"/>
      <c r="M198" s="343">
        <f>P!H200</f>
        <v>0</v>
      </c>
      <c r="N198" s="344"/>
      <c r="O198" s="343">
        <f>P!J200</f>
        <v>0</v>
      </c>
      <c r="P198" s="344"/>
      <c r="Q198" s="343">
        <f>P!L200</f>
        <v>0</v>
      </c>
      <c r="R198" s="344"/>
      <c r="S198" s="343">
        <f>P!N200</f>
        <v>0</v>
      </c>
      <c r="T198" s="344"/>
      <c r="U198" s="343">
        <f>P!P200</f>
        <v>0</v>
      </c>
      <c r="V198" s="344"/>
      <c r="W198" s="343">
        <f>P!R200</f>
        <v>0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0</v>
      </c>
      <c r="AO198" s="351">
        <f>P!AK200</f>
        <v>163.57142857142858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0</v>
      </c>
      <c r="G203" s="315">
        <f t="shared" si="21"/>
        <v>0</v>
      </c>
      <c r="H203" s="338"/>
      <c r="I203" s="343">
        <f>P!D205</f>
        <v>0</v>
      </c>
      <c r="J203" s="344"/>
      <c r="K203" s="343">
        <f>P!F205</f>
        <v>0</v>
      </c>
      <c r="L203" s="344"/>
      <c r="M203" s="343">
        <f>P!H205</f>
        <v>0</v>
      </c>
      <c r="N203" s="344"/>
      <c r="O203" s="343">
        <f>P!J205</f>
        <v>0</v>
      </c>
      <c r="P203" s="344"/>
      <c r="Q203" s="343">
        <f>P!L205</f>
        <v>0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0</v>
      </c>
      <c r="AO203" s="351">
        <f>P!AK205</f>
        <v>45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0</v>
      </c>
      <c r="G206" s="315">
        <f t="shared" si="21"/>
        <v>0</v>
      </c>
      <c r="H206" s="338"/>
      <c r="I206" s="343">
        <f>P!D208</f>
        <v>0</v>
      </c>
      <c r="J206" s="344"/>
      <c r="K206" s="343">
        <f>P!F208</f>
        <v>0</v>
      </c>
      <c r="L206" s="344"/>
      <c r="M206" s="343">
        <f>P!H208</f>
        <v>0</v>
      </c>
      <c r="N206" s="344"/>
      <c r="O206" s="343">
        <f>P!J208</f>
        <v>0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0</v>
      </c>
      <c r="AO206" s="351">
        <f>P!AK208</f>
        <v>45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418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0</v>
      </c>
      <c r="G211" s="315">
        <f t="shared" si="21"/>
        <v>0</v>
      </c>
      <c r="H211" s="338"/>
      <c r="I211" s="343">
        <f>P!D213</f>
        <v>0</v>
      </c>
      <c r="J211" s="344"/>
      <c r="K211" s="343">
        <f>P!F213</f>
        <v>0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0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0</v>
      </c>
      <c r="AO211" s="351">
        <f>P!AK213</f>
        <v>45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0</v>
      </c>
      <c r="G214" s="267">
        <f t="shared" si="21"/>
        <v>0</v>
      </c>
      <c r="H214" s="300"/>
      <c r="I214" s="332"/>
      <c r="J214" s="331"/>
      <c r="K214" s="332"/>
      <c r="L214" s="331"/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60.3125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/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0</v>
      </c>
      <c r="G229" s="267">
        <f t="shared" si="21"/>
        <v>0</v>
      </c>
      <c r="H229" s="338">
        <v>35</v>
      </c>
      <c r="I229" s="343">
        <f>P!D231</f>
        <v>0</v>
      </c>
      <c r="J229" s="344"/>
      <c r="K229" s="343">
        <f>P!F231</f>
        <v>0</v>
      </c>
      <c r="L229" s="344"/>
      <c r="M229" s="343">
        <f>P!H231</f>
        <v>0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0</v>
      </c>
      <c r="AO229" s="351">
        <f>P!AK231</f>
        <v>679.99462702605888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0</v>
      </c>
      <c r="G230" s="267">
        <f>E230+F230</f>
        <v>35.949999999999989</v>
      </c>
      <c r="H230" s="300"/>
      <c r="I230" s="332"/>
      <c r="J230" s="331"/>
      <c r="K230" s="332"/>
      <c r="L230" s="331"/>
      <c r="M230" s="332"/>
      <c r="N230" s="331"/>
      <c r="O230" s="332"/>
      <c r="P230" s="331"/>
      <c r="Q230" s="332"/>
      <c r="R230" s="331"/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895.28205311768954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0</v>
      </c>
      <c r="G231" s="267">
        <f>E231+F231</f>
        <v>2370</v>
      </c>
      <c r="H231" s="300"/>
      <c r="I231" s="332"/>
      <c r="J231" s="331"/>
      <c r="K231" s="332"/>
      <c r="L231" s="331"/>
      <c r="M231" s="332"/>
      <c r="N231" s="331"/>
      <c r="O231" s="332"/>
      <c r="P231" s="331"/>
      <c r="Q231" s="332"/>
      <c r="R231" s="331"/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1.4000101617375642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0</v>
      </c>
      <c r="G232" s="267">
        <f t="shared" si="21"/>
        <v>25</v>
      </c>
      <c r="H232" s="300"/>
      <c r="I232" s="332"/>
      <c r="J232" s="331"/>
      <c r="K232" s="332"/>
      <c r="L232" s="331"/>
      <c r="M232" s="332"/>
      <c r="N232" s="331"/>
      <c r="O232" s="332"/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25.569207541467346</v>
      </c>
      <c r="AP232" s="276">
        <f t="shared" si="18"/>
        <v>25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415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0</v>
      </c>
      <c r="G243" s="320">
        <f t="shared" si="21"/>
        <v>0</v>
      </c>
      <c r="H243" s="319"/>
      <c r="I243" s="343">
        <f>P!D245</f>
        <v>0</v>
      </c>
      <c r="J243" s="344"/>
      <c r="K243" s="343">
        <f>P!F245</f>
        <v>0</v>
      </c>
      <c r="L243" s="344"/>
      <c r="M243" s="343">
        <f>P!H245</f>
        <v>0</v>
      </c>
      <c r="N243" s="344"/>
      <c r="O243" s="343">
        <f>P!J245</f>
        <v>0</v>
      </c>
      <c r="P243" s="344"/>
      <c r="Q243" s="343">
        <f>P!L245</f>
        <v>0</v>
      </c>
      <c r="R243" s="344"/>
      <c r="S243" s="343">
        <f>P!N245</f>
        <v>0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0</v>
      </c>
      <c r="AO243" s="349">
        <f>P!AK245</f>
        <v>9.3522906793048968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414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427</v>
      </c>
      <c r="C247" s="85" t="s">
        <v>31</v>
      </c>
      <c r="D247" s="266">
        <v>1</v>
      </c>
      <c r="E247" s="266">
        <v>0</v>
      </c>
      <c r="F247" s="324">
        <f>P!AJ249</f>
        <v>0</v>
      </c>
      <c r="G247" s="325">
        <f t="shared" si="21"/>
        <v>0</v>
      </c>
      <c r="H247" s="319"/>
      <c r="I247" s="343">
        <f>P!D249</f>
        <v>0</v>
      </c>
      <c r="J247" s="344"/>
      <c r="K247" s="343">
        <f>P!F249</f>
        <v>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0</v>
      </c>
      <c r="G248" s="315">
        <f t="shared" si="21"/>
        <v>0</v>
      </c>
      <c r="H248" s="338"/>
      <c r="I248" s="343">
        <f>P!D250</f>
        <v>0</v>
      </c>
      <c r="J248" s="344"/>
      <c r="K248" s="343">
        <f>P!F250</f>
        <v>0</v>
      </c>
      <c r="L248" s="344"/>
      <c r="M248" s="343">
        <f>P!H250</f>
        <v>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0</v>
      </c>
      <c r="G250" s="315">
        <f t="shared" si="21"/>
        <v>0</v>
      </c>
      <c r="H250" s="338"/>
      <c r="I250" s="343">
        <f>P!D252</f>
        <v>0</v>
      </c>
      <c r="J250" s="344"/>
      <c r="K250" s="343">
        <f>P!F252</f>
        <v>0</v>
      </c>
      <c r="L250" s="344"/>
      <c r="M250" s="343">
        <f>P!H252</f>
        <v>0</v>
      </c>
      <c r="N250" s="344"/>
      <c r="O250" s="343">
        <f>P!J252</f>
        <v>0</v>
      </c>
      <c r="P250" s="344"/>
      <c r="Q250" s="343">
        <f>P!L252</f>
        <v>0</v>
      </c>
      <c r="R250" s="344"/>
      <c r="S250" s="343">
        <f>P!N252</f>
        <v>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0</v>
      </c>
      <c r="G251" s="315">
        <f t="shared" si="21"/>
        <v>0</v>
      </c>
      <c r="H251" s="338"/>
      <c r="I251" s="343">
        <f>P!D253</f>
        <v>0</v>
      </c>
      <c r="J251" s="344"/>
      <c r="K251" s="343">
        <f>P!F253</f>
        <v>0</v>
      </c>
      <c r="L251" s="344"/>
      <c r="M251" s="343">
        <f>P!H253</f>
        <v>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0</v>
      </c>
      <c r="G252" s="315">
        <f t="shared" si="21"/>
        <v>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0</v>
      </c>
      <c r="P252" s="344"/>
      <c r="Q252" s="343">
        <f>P!L254</f>
        <v>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81" activePane="bottomRight" state="frozen"/>
      <selection pane="topRight" activeCell="L1" sqref="L1"/>
      <selection pane="bottomLeft" activeCell="A3" sqref="A3"/>
      <selection pane="bottomRight" activeCell="D169" sqref="D169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11" t="s">
        <v>496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469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4" sqref="B4:C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459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0</v>
      </c>
      <c r="B4" s="382"/>
      <c r="C4" s="190"/>
      <c r="D4" s="151">
        <f>C4</f>
        <v>0</v>
      </c>
      <c r="E4" s="153">
        <f>SUM($D$3:D4)</f>
        <v>0</v>
      </c>
      <c r="F4" s="154">
        <f>A4</f>
        <v>0</v>
      </c>
    </row>
    <row r="5" spans="1:8">
      <c r="A5" s="174">
        <f>SUBTOTAL(103,B$4:B5)</f>
        <v>0</v>
      </c>
      <c r="B5" s="382"/>
      <c r="C5" s="190"/>
      <c r="D5" s="151">
        <f t="shared" ref="D5:D48" si="0">C5</f>
        <v>0</v>
      </c>
      <c r="E5" s="153">
        <f>SUM($D$3:D5)</f>
        <v>0</v>
      </c>
      <c r="F5" s="154">
        <f t="shared" ref="F5:F48" si="1">A5</f>
        <v>0</v>
      </c>
    </row>
    <row r="6" spans="1:8">
      <c r="A6" s="174">
        <f>SUBTOTAL(103,B$4:B6)</f>
        <v>0</v>
      </c>
      <c r="B6" s="382"/>
      <c r="C6" s="190"/>
      <c r="D6" s="151">
        <f t="shared" si="0"/>
        <v>0</v>
      </c>
      <c r="E6" s="153">
        <f>SUM($D$3:D6)</f>
        <v>0</v>
      </c>
      <c r="F6" s="154">
        <f t="shared" si="1"/>
        <v>0</v>
      </c>
    </row>
    <row r="7" spans="1:8">
      <c r="A7" s="174">
        <f>SUBTOTAL(103,B$4:B7)</f>
        <v>0</v>
      </c>
      <c r="B7" s="382"/>
      <c r="C7" s="190"/>
      <c r="D7" s="151">
        <f t="shared" si="0"/>
        <v>0</v>
      </c>
      <c r="E7" s="153">
        <f>SUM($D$3:D7)</f>
        <v>0</v>
      </c>
      <c r="F7" s="154">
        <f t="shared" si="1"/>
        <v>0</v>
      </c>
    </row>
    <row r="8" spans="1:8">
      <c r="A8" s="174">
        <f>SUBTOTAL(103,B$4:B8)</f>
        <v>0</v>
      </c>
      <c r="B8" s="382"/>
      <c r="C8" s="190"/>
      <c r="D8" s="151">
        <f t="shared" si="0"/>
        <v>0</v>
      </c>
      <c r="E8" s="153">
        <f>SUM($D$3:D8)</f>
        <v>0</v>
      </c>
      <c r="F8" s="154">
        <f t="shared" si="1"/>
        <v>0</v>
      </c>
    </row>
    <row r="9" spans="1:8">
      <c r="A9" s="174">
        <f>SUBTOTAL(103,B$4:B9)</f>
        <v>0</v>
      </c>
      <c r="B9" s="382"/>
      <c r="C9" s="190"/>
      <c r="D9" s="151">
        <f t="shared" si="0"/>
        <v>0</v>
      </c>
      <c r="E9" s="153">
        <f>SUM($D$3:D9)</f>
        <v>0</v>
      </c>
      <c r="F9" s="154">
        <f t="shared" si="1"/>
        <v>0</v>
      </c>
    </row>
    <row r="10" spans="1:8">
      <c r="A10" s="174">
        <f>SUBTOTAL(103,B$4:B10)</f>
        <v>0</v>
      </c>
      <c r="B10" s="382"/>
      <c r="C10" s="190"/>
      <c r="D10" s="151">
        <f t="shared" si="0"/>
        <v>0</v>
      </c>
      <c r="E10" s="153">
        <f>SUM($D$3:D10)</f>
        <v>0</v>
      </c>
      <c r="F10" s="154">
        <f t="shared" si="1"/>
        <v>0</v>
      </c>
    </row>
    <row r="11" spans="1:8">
      <c r="A11" s="174">
        <f>SUBTOTAL(103,B$4:B11)</f>
        <v>0</v>
      </c>
      <c r="B11" s="382"/>
      <c r="C11" s="190"/>
      <c r="D11" s="151">
        <f t="shared" si="0"/>
        <v>0</v>
      </c>
      <c r="E11" s="153">
        <f>SUM($D$3:D11)</f>
        <v>0</v>
      </c>
      <c r="F11" s="154">
        <f t="shared" si="1"/>
        <v>0</v>
      </c>
    </row>
    <row r="12" spans="1:8">
      <c r="A12" s="174">
        <f>SUBTOTAL(103,B$4:B12)</f>
        <v>0</v>
      </c>
      <c r="B12" s="147"/>
      <c r="C12" s="190"/>
      <c r="D12" s="151">
        <f t="shared" si="0"/>
        <v>0</v>
      </c>
      <c r="E12" s="153">
        <f>SUM($D$3:D12)</f>
        <v>0</v>
      </c>
      <c r="F12" s="154">
        <f t="shared" si="1"/>
        <v>0</v>
      </c>
    </row>
    <row r="13" spans="1:8">
      <c r="A13" s="174">
        <f>SUBTOTAL(103,B$4:B13)</f>
        <v>0</v>
      </c>
      <c r="B13" s="147"/>
      <c r="C13" s="190"/>
      <c r="D13" s="151">
        <f t="shared" si="0"/>
        <v>0</v>
      </c>
      <c r="E13" s="153">
        <f>SUM($D$3:D13)</f>
        <v>0</v>
      </c>
      <c r="F13" s="154">
        <f t="shared" si="1"/>
        <v>0</v>
      </c>
    </row>
    <row r="14" spans="1:8">
      <c r="A14" s="174">
        <f>SUBTOTAL(103,B$4:B14)</f>
        <v>0</v>
      </c>
      <c r="B14" s="147"/>
      <c r="C14" s="190"/>
      <c r="D14" s="151">
        <f t="shared" si="0"/>
        <v>0</v>
      </c>
      <c r="E14" s="153">
        <f>SUM($D$3:D14)</f>
        <v>0</v>
      </c>
      <c r="F14" s="154">
        <f t="shared" si="1"/>
        <v>0</v>
      </c>
    </row>
    <row r="15" spans="1:8">
      <c r="A15" s="174">
        <f>SUBTOTAL(103,B$4:B15)</f>
        <v>0</v>
      </c>
      <c r="B15" s="191"/>
      <c r="C15" s="157"/>
      <c r="D15" s="151">
        <f t="shared" si="0"/>
        <v>0</v>
      </c>
      <c r="E15" s="153">
        <f>SUM($D$3:D15)</f>
        <v>0</v>
      </c>
      <c r="F15" s="154">
        <f t="shared" si="1"/>
        <v>0</v>
      </c>
    </row>
    <row r="16" spans="1:8">
      <c r="A16" s="174">
        <f>SUBTOTAL(103,B$4:B16)</f>
        <v>0</v>
      </c>
      <c r="B16" s="147"/>
      <c r="C16" s="190"/>
      <c r="D16" s="151">
        <f t="shared" si="0"/>
        <v>0</v>
      </c>
      <c r="E16" s="153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91"/>
      <c r="C17" s="190"/>
      <c r="D17" s="151">
        <f t="shared" si="0"/>
        <v>0</v>
      </c>
      <c r="E17" s="153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53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53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53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306"/>
      <c r="C21" s="190"/>
      <c r="D21" s="151">
        <f t="shared" si="0"/>
        <v>0</v>
      </c>
      <c r="E21" s="153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306"/>
      <c r="C22" s="190"/>
      <c r="D22" s="151">
        <f t="shared" si="0"/>
        <v>0</v>
      </c>
      <c r="E22" s="153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06"/>
      <c r="C23" s="190"/>
      <c r="D23" s="151">
        <f t="shared" si="0"/>
        <v>0</v>
      </c>
      <c r="E23" s="153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06"/>
      <c r="C24" s="190"/>
      <c r="D24" s="151">
        <f t="shared" si="0"/>
        <v>0</v>
      </c>
      <c r="E24" s="153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06"/>
      <c r="C25" s="190"/>
      <c r="D25" s="151">
        <f t="shared" si="0"/>
        <v>0</v>
      </c>
      <c r="E25" s="153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06"/>
      <c r="C26" s="190"/>
      <c r="D26" s="151">
        <f t="shared" si="0"/>
        <v>0</v>
      </c>
      <c r="E26" s="153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06"/>
      <c r="C27" s="190"/>
      <c r="D27" s="151">
        <f t="shared" si="0"/>
        <v>0</v>
      </c>
      <c r="E27" s="153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06"/>
      <c r="C28" s="190"/>
      <c r="D28" s="151">
        <f t="shared" si="0"/>
        <v>0</v>
      </c>
      <c r="E28" s="153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06"/>
      <c r="C29" s="190"/>
      <c r="D29" s="151">
        <f t="shared" si="0"/>
        <v>0</v>
      </c>
      <c r="E29" s="153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06"/>
      <c r="C30" s="190"/>
      <c r="D30" s="151">
        <f t="shared" si="0"/>
        <v>0</v>
      </c>
      <c r="E30" s="153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06"/>
      <c r="C31" s="190"/>
      <c r="D31" s="151">
        <f t="shared" si="0"/>
        <v>0</v>
      </c>
      <c r="E31" s="153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53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53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53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53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53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53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06"/>
      <c r="C38" s="190"/>
      <c r="D38" s="151">
        <f t="shared" si="0"/>
        <v>0</v>
      </c>
      <c r="E38" s="153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06"/>
      <c r="C39" s="190"/>
      <c r="D39" s="151">
        <f t="shared" si="0"/>
        <v>0</v>
      </c>
      <c r="E39" s="153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53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53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53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53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53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53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53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53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147"/>
      <c r="C48" s="190"/>
      <c r="D48" s="151">
        <f t="shared" si="0"/>
        <v>0</v>
      </c>
      <c r="E48" s="153">
        <f>SUM($D$3:D48)</f>
        <v>0</v>
      </c>
      <c r="F48" s="154">
        <f t="shared" si="1"/>
        <v>0</v>
      </c>
    </row>
    <row r="49" spans="1:5">
      <c r="A49" s="155"/>
      <c r="B49" s="156" t="s">
        <v>243</v>
      </c>
      <c r="C49" s="157">
        <f>SUM(C4:C48)</f>
        <v>0</v>
      </c>
      <c r="D49" s="158"/>
      <c r="E49" s="159"/>
    </row>
    <row r="50" spans="1:5">
      <c r="A50" s="516" t="s">
        <v>480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8</vt:lpstr>
      <vt:lpstr>7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2025-08-07T07:46:28Z</dcterms:modified>
</cp:coreProperties>
</file>