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7-2025\"/>
    </mc:Choice>
  </mc:AlternateContent>
  <xr:revisionPtr revIDLastSave="0" documentId="13_ncr:1_{C290B343-AEC5-46FB-BF6D-761DB6175D32}" xr6:coauthVersionLast="43" xr6:coauthVersionMax="43" xr10:uidLastSave="{00000000-0000-0000-0000-000000000000}"/>
  <bookViews>
    <workbookView xWindow="-120" yWindow="-120" windowWidth="20730" windowHeight="11310" tabRatio="917" activeTab="5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opsheet" sheetId="33" r:id="rId25"/>
    <sheet name="About" sheetId="39" r:id="rId26"/>
    <sheet name="PA1" sheetId="40" r:id="rId27"/>
    <sheet name="PA2" sheetId="41" r:id="rId28"/>
    <sheet name="PA3" sheetId="42" r:id="rId29"/>
    <sheet name="PA4" sheetId="43" r:id="rId30"/>
    <sheet name="PA5" sheetId="44" r:id="rId31"/>
    <sheet name="PA6" sheetId="45" r:id="rId32"/>
    <sheet name="PA7" sheetId="46" r:id="rId33"/>
    <sheet name="PA8" sheetId="47" r:id="rId34"/>
    <sheet name="PA9" sheetId="48" r:id="rId35"/>
    <sheet name="PA10" sheetId="49" r:id="rId36"/>
    <sheet name="PA11" sheetId="50" r:id="rId37"/>
    <sheet name="PA12" sheetId="51" r:id="rId38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6" hidden="1">'PA1'!$G$1:$G$252</definedName>
    <definedName name="_xlnm._FilterDatabase" localSheetId="27" hidden="1">'PA2'!$F$1:$F$252</definedName>
    <definedName name="_xlnm._FilterDatabase" localSheetId="28" hidden="1">'PA3'!$F$1:$F$252</definedName>
    <definedName name="_xlnm._FilterDatabase" localSheetId="29" hidden="1">'PA4'!$F$1:$F$252</definedName>
    <definedName name="_xlnm._FilterDatabase" localSheetId="30" hidden="1">'PA5'!$F$1:$F$252</definedName>
    <definedName name="_xlnm._FilterDatabase" localSheetId="31" hidden="1">'PA6'!$F$1:$F$252</definedName>
    <definedName name="_xlnm._FilterDatabase" localSheetId="34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249" i="2" l="1"/>
  <c r="Z249" i="2"/>
  <c r="E249" i="2" l="1"/>
  <c r="D249" i="2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8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8" i="20"/>
  <c r="S249" i="20"/>
  <c r="S250" i="20"/>
  <c r="S251" i="20"/>
  <c r="S252" i="20"/>
  <c r="S253" i="20"/>
  <c r="S4" i="20"/>
  <c r="C226" i="23"/>
  <c r="B194" i="23"/>
  <c r="C207" i="23"/>
  <c r="B213" i="23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S3" i="20"/>
  <c r="AL5" i="2"/>
  <c r="U4" i="20" s="1"/>
  <c r="AG1" i="2"/>
  <c r="AF1" i="2" s="1"/>
  <c r="AI1" i="2"/>
  <c r="AH3" i="2"/>
  <c r="AF3" i="2"/>
  <c r="C42" i="55"/>
  <c r="D41" i="55"/>
  <c r="A41" i="55"/>
  <c r="F41" i="55" s="1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E41" i="55" s="1"/>
  <c r="A4" i="55"/>
  <c r="F4" i="55" s="1"/>
  <c r="G1" i="55"/>
  <c r="AM1" i="1"/>
  <c r="AL1" i="1"/>
  <c r="AK1" i="1"/>
  <c r="AJ1" i="1"/>
  <c r="AH1" i="2" l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C177" i="23"/>
  <c r="AB249" i="2" s="1"/>
  <c r="AC249" i="2" s="1"/>
  <c r="AK5" i="2" l="1"/>
  <c r="AE1" i="2"/>
  <c r="AC1" i="2"/>
  <c r="Y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8" i="20"/>
  <c r="P249" i="20"/>
  <c r="P250" i="20"/>
  <c r="P251" i="20"/>
  <c r="P252" i="20"/>
  <c r="P253" i="20"/>
  <c r="P4" i="20"/>
  <c r="C17" i="33"/>
  <c r="C16" i="33"/>
  <c r="C42" i="54"/>
  <c r="D19" i="33" s="1"/>
  <c r="D41" i="54"/>
  <c r="A41" i="54"/>
  <c r="F41" i="54" s="1"/>
  <c r="D40" i="54"/>
  <c r="A40" i="54"/>
  <c r="F40" i="54" s="1"/>
  <c r="D39" i="54"/>
  <c r="A39" i="54"/>
  <c r="F39" i="54" s="1"/>
  <c r="D38" i="54"/>
  <c r="A38" i="54"/>
  <c r="F38" i="54" s="1"/>
  <c r="D37" i="54"/>
  <c r="A37" i="54"/>
  <c r="F37" i="54" s="1"/>
  <c r="D36" i="54"/>
  <c r="A36" i="54"/>
  <c r="F36" i="54" s="1"/>
  <c r="D35" i="54"/>
  <c r="A35" i="54"/>
  <c r="F35" i="54" s="1"/>
  <c r="D34" i="54"/>
  <c r="A34" i="54"/>
  <c r="F34" i="54" s="1"/>
  <c r="D33" i="54"/>
  <c r="A33" i="54"/>
  <c r="F33" i="54" s="1"/>
  <c r="D32" i="54"/>
  <c r="A32" i="54"/>
  <c r="F32" i="54" s="1"/>
  <c r="D31" i="54"/>
  <c r="A31" i="54"/>
  <c r="F31" i="54" s="1"/>
  <c r="D30" i="54"/>
  <c r="A30" i="54"/>
  <c r="F30" i="54" s="1"/>
  <c r="D29" i="54"/>
  <c r="A29" i="54"/>
  <c r="F29" i="54" s="1"/>
  <c r="D28" i="54"/>
  <c r="A28" i="54"/>
  <c r="F28" i="54" s="1"/>
  <c r="D27" i="54"/>
  <c r="A27" i="54"/>
  <c r="F27" i="54" s="1"/>
  <c r="D26" i="54"/>
  <c r="A26" i="54"/>
  <c r="F26" i="54" s="1"/>
  <c r="D25" i="54"/>
  <c r="A25" i="54"/>
  <c r="F25" i="54" s="1"/>
  <c r="D24" i="54"/>
  <c r="A24" i="54"/>
  <c r="F24" i="54" s="1"/>
  <c r="D23" i="54"/>
  <c r="A23" i="54"/>
  <c r="F23" i="54" s="1"/>
  <c r="D22" i="54"/>
  <c r="A22" i="54"/>
  <c r="F22" i="54" s="1"/>
  <c r="D21" i="54"/>
  <c r="A21" i="54"/>
  <c r="F21" i="54" s="1"/>
  <c r="D20" i="54"/>
  <c r="A20" i="54"/>
  <c r="F20" i="54" s="1"/>
  <c r="D19" i="54"/>
  <c r="A19" i="54"/>
  <c r="F19" i="54" s="1"/>
  <c r="D18" i="54"/>
  <c r="A18" i="54"/>
  <c r="F18" i="54" s="1"/>
  <c r="D17" i="54"/>
  <c r="A17" i="54"/>
  <c r="F17" i="54" s="1"/>
  <c r="D16" i="54"/>
  <c r="A16" i="54"/>
  <c r="F16" i="54" s="1"/>
  <c r="D15" i="54"/>
  <c r="A15" i="54"/>
  <c r="F15" i="54" s="1"/>
  <c r="D14" i="54"/>
  <c r="A14" i="54"/>
  <c r="F14" i="54" s="1"/>
  <c r="D13" i="54"/>
  <c r="A13" i="54"/>
  <c r="F13" i="54" s="1"/>
  <c r="D12" i="54"/>
  <c r="A12" i="54"/>
  <c r="F12" i="54" s="1"/>
  <c r="D11" i="54"/>
  <c r="A11" i="54"/>
  <c r="F11" i="54" s="1"/>
  <c r="D10" i="54"/>
  <c r="A10" i="54"/>
  <c r="F10" i="54" s="1"/>
  <c r="D9" i="54"/>
  <c r="A9" i="54"/>
  <c r="F9" i="54" s="1"/>
  <c r="D8" i="54"/>
  <c r="A8" i="54"/>
  <c r="F8" i="54" s="1"/>
  <c r="D7" i="54"/>
  <c r="A7" i="54"/>
  <c r="F7" i="54" s="1"/>
  <c r="D6" i="54"/>
  <c r="A6" i="54"/>
  <c r="F6" i="54" s="1"/>
  <c r="D5" i="54"/>
  <c r="A5" i="54"/>
  <c r="F5" i="54" s="1"/>
  <c r="D4" i="54"/>
  <c r="E41" i="54" s="1"/>
  <c r="A4" i="54"/>
  <c r="F4" i="54" s="1"/>
  <c r="C42" i="53"/>
  <c r="D17" i="33" s="1"/>
  <c r="D41" i="53"/>
  <c r="A41" i="53"/>
  <c r="F41" i="53" s="1"/>
  <c r="F40" i="53"/>
  <c r="D40" i="53"/>
  <c r="A40" i="53"/>
  <c r="F39" i="53"/>
  <c r="D39" i="53"/>
  <c r="A39" i="53"/>
  <c r="F38" i="53"/>
  <c r="D38" i="53"/>
  <c r="A38" i="53"/>
  <c r="F37" i="53"/>
  <c r="D37" i="53"/>
  <c r="A37" i="53"/>
  <c r="F36" i="53"/>
  <c r="D36" i="53"/>
  <c r="A36" i="53"/>
  <c r="F35" i="53"/>
  <c r="D35" i="53"/>
  <c r="A35" i="53"/>
  <c r="F34" i="53"/>
  <c r="D34" i="53"/>
  <c r="A34" i="53"/>
  <c r="F33" i="53"/>
  <c r="D33" i="53"/>
  <c r="A33" i="53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E41" i="53" s="1"/>
  <c r="A4" i="53"/>
  <c r="F4" i="53" s="1"/>
  <c r="AD1" i="2" l="1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E40" i="53"/>
  <c r="AA1" i="2"/>
  <c r="C42" i="52" l="1"/>
  <c r="D41" i="52"/>
  <c r="A41" i="52"/>
  <c r="F41" i="52" s="1"/>
  <c r="D40" i="52"/>
  <c r="A40" i="52"/>
  <c r="F40" i="52" s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E41" i="52" l="1"/>
  <c r="D16" i="33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E40" i="52"/>
  <c r="A12" i="31"/>
  <c r="G1" i="2" l="1"/>
  <c r="D116" i="48" l="1"/>
  <c r="E116" i="48"/>
  <c r="F116" i="48" l="1"/>
  <c r="C115" i="23" l="1"/>
  <c r="U1" i="2" l="1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G120" i="40" s="1"/>
  <c r="D121" i="40"/>
  <c r="G121" i="40" s="1"/>
  <c r="D122" i="40"/>
  <c r="G122" i="40" s="1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G132" i="40" s="1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248" i="40" l="1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A21" i="25" l="1"/>
  <c r="F21" i="25" s="1"/>
  <c r="A22" i="25"/>
  <c r="F22" i="25" s="1"/>
  <c r="A23" i="25"/>
  <c r="F23" i="25" s="1"/>
  <c r="A24" i="25"/>
  <c r="F24" i="25" s="1"/>
  <c r="A25" i="25"/>
  <c r="F25" i="25" s="1"/>
  <c r="A26" i="25"/>
  <c r="F26" i="25" s="1"/>
  <c r="A27" i="25"/>
  <c r="F27" i="25" s="1"/>
  <c r="A28" i="25"/>
  <c r="F28" i="25" s="1"/>
  <c r="A29" i="25"/>
  <c r="F29" i="25" s="1"/>
  <c r="A30" i="25"/>
  <c r="F30" i="25" s="1"/>
  <c r="A31" i="25"/>
  <c r="F31" i="25" s="1"/>
  <c r="A32" i="25"/>
  <c r="F32" i="25" s="1"/>
  <c r="A33" i="25"/>
  <c r="F33" i="25" s="1"/>
  <c r="A34" i="25"/>
  <c r="F34" i="25" s="1"/>
  <c r="D7" i="28" l="1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7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G4" i="49" s="1"/>
  <c r="D5" i="49"/>
  <c r="D6" i="49"/>
  <c r="D7" i="49"/>
  <c r="D8" i="49"/>
  <c r="G8" i="49" s="1"/>
  <c r="D9" i="49"/>
  <c r="D10" i="49"/>
  <c r="D11" i="49"/>
  <c r="D12" i="49"/>
  <c r="G12" i="49" s="1"/>
  <c r="D13" i="49"/>
  <c r="D14" i="49"/>
  <c r="D15" i="49"/>
  <c r="D16" i="49"/>
  <c r="G16" i="49" s="1"/>
  <c r="D17" i="49"/>
  <c r="D18" i="49"/>
  <c r="D19" i="49"/>
  <c r="D20" i="49"/>
  <c r="G20" i="49" s="1"/>
  <c r="D21" i="49"/>
  <c r="D22" i="49"/>
  <c r="D23" i="49"/>
  <c r="D24" i="49"/>
  <c r="G24" i="49" s="1"/>
  <c r="D25" i="49"/>
  <c r="D26" i="49"/>
  <c r="D27" i="49"/>
  <c r="D28" i="49"/>
  <c r="G28" i="49" s="1"/>
  <c r="D29" i="49"/>
  <c r="D30" i="49"/>
  <c r="D31" i="49"/>
  <c r="D32" i="49"/>
  <c r="G32" i="49" s="1"/>
  <c r="D33" i="49"/>
  <c r="D34" i="49"/>
  <c r="D35" i="49"/>
  <c r="D36" i="49"/>
  <c r="G36" i="49" s="1"/>
  <c r="D37" i="49"/>
  <c r="D38" i="49"/>
  <c r="D39" i="49"/>
  <c r="D40" i="49"/>
  <c r="G40" i="49" s="1"/>
  <c r="D41" i="49"/>
  <c r="D42" i="49"/>
  <c r="D43" i="49"/>
  <c r="D44" i="49"/>
  <c r="G44" i="49" s="1"/>
  <c r="D45" i="49"/>
  <c r="D46" i="49"/>
  <c r="D47" i="49"/>
  <c r="D48" i="49"/>
  <c r="G48" i="49" s="1"/>
  <c r="D49" i="49"/>
  <c r="D50" i="49"/>
  <c r="D51" i="49"/>
  <c r="D52" i="49"/>
  <c r="G52" i="49" s="1"/>
  <c r="D53" i="49"/>
  <c r="D54" i="49"/>
  <c r="D55" i="49"/>
  <c r="D56" i="49"/>
  <c r="G56" i="49" s="1"/>
  <c r="D57" i="49"/>
  <c r="D58" i="49"/>
  <c r="D59" i="49"/>
  <c r="D60" i="49"/>
  <c r="G60" i="49" s="1"/>
  <c r="D61" i="49"/>
  <c r="D62" i="49"/>
  <c r="D63" i="49"/>
  <c r="D64" i="49"/>
  <c r="G64" i="49" s="1"/>
  <c r="D65" i="49"/>
  <c r="D66" i="49"/>
  <c r="D67" i="49"/>
  <c r="D68" i="49"/>
  <c r="G68" i="49" s="1"/>
  <c r="D69" i="49"/>
  <c r="D70" i="49"/>
  <c r="D71" i="49"/>
  <c r="D72" i="49"/>
  <c r="G72" i="49" s="1"/>
  <c r="D73" i="49"/>
  <c r="D74" i="49"/>
  <c r="D75" i="49"/>
  <c r="D76" i="49"/>
  <c r="G76" i="49" s="1"/>
  <c r="D77" i="49"/>
  <c r="D78" i="49"/>
  <c r="D79" i="49"/>
  <c r="D80" i="49"/>
  <c r="G80" i="49" s="1"/>
  <c r="D81" i="49"/>
  <c r="D82" i="49"/>
  <c r="D83" i="49"/>
  <c r="D84" i="49"/>
  <c r="G84" i="49" s="1"/>
  <c r="D85" i="49"/>
  <c r="D86" i="49"/>
  <c r="D87" i="49"/>
  <c r="D88" i="49"/>
  <c r="G88" i="49" s="1"/>
  <c r="D89" i="49"/>
  <c r="D90" i="49"/>
  <c r="D91" i="49"/>
  <c r="D92" i="49"/>
  <c r="G92" i="49" s="1"/>
  <c r="D93" i="49"/>
  <c r="D94" i="49"/>
  <c r="D95" i="49"/>
  <c r="D96" i="49"/>
  <c r="G96" i="49" s="1"/>
  <c r="D97" i="49"/>
  <c r="D98" i="49"/>
  <c r="D99" i="49"/>
  <c r="D100" i="49"/>
  <c r="G100" i="49" s="1"/>
  <c r="D101" i="49"/>
  <c r="D102" i="49"/>
  <c r="D103" i="49"/>
  <c r="D104" i="49"/>
  <c r="G104" i="49" s="1"/>
  <c r="D105" i="49"/>
  <c r="D106" i="49"/>
  <c r="D107" i="49"/>
  <c r="D108" i="49"/>
  <c r="G108" i="49" s="1"/>
  <c r="D109" i="49"/>
  <c r="D110" i="49"/>
  <c r="D111" i="49"/>
  <c r="D112" i="49"/>
  <c r="G112" i="49" s="1"/>
  <c r="D113" i="49"/>
  <c r="D114" i="49"/>
  <c r="D115" i="49"/>
  <c r="D116" i="49"/>
  <c r="G116" i="49" s="1"/>
  <c r="D117" i="49"/>
  <c r="D118" i="49"/>
  <c r="D119" i="49"/>
  <c r="D120" i="49"/>
  <c r="G120" i="49" s="1"/>
  <c r="D121" i="49"/>
  <c r="D122" i="49"/>
  <c r="D123" i="49"/>
  <c r="D124" i="49"/>
  <c r="D125" i="49"/>
  <c r="D126" i="49"/>
  <c r="D127" i="49"/>
  <c r="D128" i="49"/>
  <c r="G128" i="49" s="1"/>
  <c r="D129" i="49"/>
  <c r="D130" i="49"/>
  <c r="D131" i="49"/>
  <c r="D132" i="49"/>
  <c r="G132" i="49" s="1"/>
  <c r="D133" i="49"/>
  <c r="D134" i="49"/>
  <c r="D135" i="49"/>
  <c r="D136" i="49"/>
  <c r="G136" i="49" s="1"/>
  <c r="D137" i="49"/>
  <c r="D138" i="49"/>
  <c r="D139" i="49"/>
  <c r="D140" i="49"/>
  <c r="G140" i="49" s="1"/>
  <c r="D141" i="49"/>
  <c r="D142" i="49"/>
  <c r="D143" i="49"/>
  <c r="D144" i="49"/>
  <c r="G144" i="49" s="1"/>
  <c r="D145" i="49"/>
  <c r="D146" i="49"/>
  <c r="D147" i="49"/>
  <c r="D148" i="49"/>
  <c r="G148" i="49" s="1"/>
  <c r="D149" i="49"/>
  <c r="D150" i="49"/>
  <c r="D151" i="49"/>
  <c r="D152" i="49"/>
  <c r="G152" i="49" s="1"/>
  <c r="D153" i="49"/>
  <c r="D154" i="49"/>
  <c r="D155" i="49"/>
  <c r="D156" i="49"/>
  <c r="G156" i="49" s="1"/>
  <c r="D157" i="49"/>
  <c r="D158" i="49"/>
  <c r="D159" i="49"/>
  <c r="D160" i="49"/>
  <c r="G160" i="49" s="1"/>
  <c r="D161" i="49"/>
  <c r="D162" i="49"/>
  <c r="D163" i="49"/>
  <c r="D164" i="49"/>
  <c r="G164" i="49" s="1"/>
  <c r="D165" i="49"/>
  <c r="D166" i="49"/>
  <c r="D167" i="49"/>
  <c r="D168" i="49"/>
  <c r="G168" i="49" s="1"/>
  <c r="D169" i="49"/>
  <c r="D170" i="49"/>
  <c r="D171" i="49"/>
  <c r="D172" i="49"/>
  <c r="G172" i="49" s="1"/>
  <c r="D173" i="49"/>
  <c r="D174" i="49"/>
  <c r="D175" i="49"/>
  <c r="D176" i="49"/>
  <c r="G176" i="49" s="1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F188" i="49" s="1"/>
  <c r="D189" i="49"/>
  <c r="D190" i="49"/>
  <c r="D191" i="49"/>
  <c r="D192" i="49"/>
  <c r="G192" i="49" s="1"/>
  <c r="D193" i="49"/>
  <c r="D194" i="49"/>
  <c r="D195" i="49"/>
  <c r="D196" i="49"/>
  <c r="G196" i="49" s="1"/>
  <c r="D197" i="49"/>
  <c r="D198" i="49"/>
  <c r="D199" i="49"/>
  <c r="D200" i="49"/>
  <c r="G200" i="49" s="1"/>
  <c r="D201" i="49"/>
  <c r="D202" i="49"/>
  <c r="D203" i="49"/>
  <c r="D204" i="49"/>
  <c r="G204" i="49" s="1"/>
  <c r="D205" i="49"/>
  <c r="D206" i="49"/>
  <c r="D207" i="49"/>
  <c r="D208" i="49"/>
  <c r="G208" i="49" s="1"/>
  <c r="D209" i="49"/>
  <c r="D210" i="49"/>
  <c r="D211" i="49"/>
  <c r="D212" i="49"/>
  <c r="G212" i="49" s="1"/>
  <c r="D213" i="49"/>
  <c r="D214" i="49"/>
  <c r="D215" i="49"/>
  <c r="D216" i="49"/>
  <c r="G216" i="49" s="1"/>
  <c r="D217" i="49"/>
  <c r="D218" i="49"/>
  <c r="D219" i="49"/>
  <c r="D220" i="49"/>
  <c r="G220" i="49" s="1"/>
  <c r="D221" i="49"/>
  <c r="D222" i="49"/>
  <c r="D223" i="49"/>
  <c r="D224" i="49"/>
  <c r="G224" i="49" s="1"/>
  <c r="D225" i="49"/>
  <c r="D226" i="49"/>
  <c r="D227" i="49"/>
  <c r="D228" i="49"/>
  <c r="G228" i="49" s="1"/>
  <c r="D229" i="49"/>
  <c r="D230" i="49"/>
  <c r="D231" i="49"/>
  <c r="D232" i="49"/>
  <c r="G232" i="49" s="1"/>
  <c r="D233" i="49"/>
  <c r="D234" i="49"/>
  <c r="D235" i="49"/>
  <c r="D236" i="49"/>
  <c r="G236" i="49" s="1"/>
  <c r="D237" i="49"/>
  <c r="D238" i="49"/>
  <c r="D239" i="49"/>
  <c r="D240" i="49"/>
  <c r="G240" i="49" s="1"/>
  <c r="D241" i="49"/>
  <c r="D242" i="49"/>
  <c r="D243" i="49"/>
  <c r="D244" i="49"/>
  <c r="G244" i="49" s="1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F119" i="48" s="1"/>
  <c r="E120" i="48"/>
  <c r="E121" i="48"/>
  <c r="E122" i="48"/>
  <c r="E123" i="48"/>
  <c r="F123" i="48" s="1"/>
  <c r="E124" i="48"/>
  <c r="F124" i="48" s="1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G4" i="48" s="1"/>
  <c r="D5" i="48"/>
  <c r="D6" i="48"/>
  <c r="D7" i="48"/>
  <c r="D8" i="48"/>
  <c r="G8" i="48" s="1"/>
  <c r="D9" i="48"/>
  <c r="D10" i="48"/>
  <c r="D11" i="48"/>
  <c r="D12" i="48"/>
  <c r="G12" i="48" s="1"/>
  <c r="D13" i="48"/>
  <c r="F13" i="48" s="1"/>
  <c r="D14" i="48"/>
  <c r="D15" i="48"/>
  <c r="D16" i="48"/>
  <c r="G16" i="48" s="1"/>
  <c r="D17" i="48"/>
  <c r="D18" i="48"/>
  <c r="D19" i="48"/>
  <c r="D20" i="48"/>
  <c r="G20" i="48" s="1"/>
  <c r="D21" i="48"/>
  <c r="D22" i="48"/>
  <c r="D23" i="48"/>
  <c r="D24" i="48"/>
  <c r="G24" i="48" s="1"/>
  <c r="D25" i="48"/>
  <c r="D26" i="48"/>
  <c r="D27" i="48"/>
  <c r="D28" i="48"/>
  <c r="G28" i="48" s="1"/>
  <c r="D29" i="48"/>
  <c r="D30" i="48"/>
  <c r="D31" i="48"/>
  <c r="D32" i="48"/>
  <c r="G32" i="48" s="1"/>
  <c r="D33" i="48"/>
  <c r="D34" i="48"/>
  <c r="D35" i="48"/>
  <c r="D36" i="48"/>
  <c r="G36" i="48" s="1"/>
  <c r="D37" i="48"/>
  <c r="D38" i="48"/>
  <c r="D39" i="48"/>
  <c r="D40" i="48"/>
  <c r="G40" i="48" s="1"/>
  <c r="D41" i="48"/>
  <c r="D42" i="48"/>
  <c r="D43" i="48"/>
  <c r="D44" i="48"/>
  <c r="G44" i="48" s="1"/>
  <c r="D45" i="48"/>
  <c r="D46" i="48"/>
  <c r="D47" i="48"/>
  <c r="D48" i="48"/>
  <c r="G48" i="48" s="1"/>
  <c r="D49" i="48"/>
  <c r="D50" i="48"/>
  <c r="D51" i="48"/>
  <c r="D52" i="48"/>
  <c r="G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G64" i="48" s="1"/>
  <c r="D65" i="48"/>
  <c r="D66" i="48"/>
  <c r="D67" i="48"/>
  <c r="D68" i="48"/>
  <c r="G68" i="48" s="1"/>
  <c r="D69" i="48"/>
  <c r="D70" i="48"/>
  <c r="D71" i="48"/>
  <c r="D72" i="48"/>
  <c r="G72" i="48" s="1"/>
  <c r="D73" i="48"/>
  <c r="D74" i="48"/>
  <c r="D75" i="48"/>
  <c r="D76" i="48"/>
  <c r="G76" i="48" s="1"/>
  <c r="D77" i="48"/>
  <c r="D78" i="48"/>
  <c r="D79" i="48"/>
  <c r="D80" i="48"/>
  <c r="G80" i="48" s="1"/>
  <c r="D81" i="48"/>
  <c r="D82" i="48"/>
  <c r="D83" i="48"/>
  <c r="D84" i="48"/>
  <c r="G84" i="48" s="1"/>
  <c r="D85" i="48"/>
  <c r="G85" i="48" s="1"/>
  <c r="D86" i="48"/>
  <c r="D87" i="48"/>
  <c r="D88" i="48"/>
  <c r="G88" i="48" s="1"/>
  <c r="D89" i="48"/>
  <c r="F89" i="48" s="1"/>
  <c r="D90" i="48"/>
  <c r="D91" i="48"/>
  <c r="D92" i="48"/>
  <c r="G92" i="48" s="1"/>
  <c r="D93" i="48"/>
  <c r="G93" i="48" s="1"/>
  <c r="D94" i="48"/>
  <c r="D95" i="48"/>
  <c r="D96" i="48"/>
  <c r="G96" i="48" s="1"/>
  <c r="D97" i="48"/>
  <c r="D98" i="48"/>
  <c r="D99" i="48"/>
  <c r="D100" i="48"/>
  <c r="G100" i="48" s="1"/>
  <c r="D101" i="48"/>
  <c r="G101" i="48" s="1"/>
  <c r="D102" i="48"/>
  <c r="D103" i="48"/>
  <c r="D104" i="48"/>
  <c r="F104" i="48" s="1"/>
  <c r="D105" i="48"/>
  <c r="D106" i="48"/>
  <c r="D107" i="48"/>
  <c r="D108" i="48"/>
  <c r="G108" i="48" s="1"/>
  <c r="D109" i="48"/>
  <c r="G109" i="48" s="1"/>
  <c r="D110" i="48"/>
  <c r="D111" i="48"/>
  <c r="D112" i="48"/>
  <c r="G112" i="48" s="1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F12" i="47" s="1"/>
  <c r="E13" i="47"/>
  <c r="E14" i="47"/>
  <c r="E15" i="47"/>
  <c r="E16" i="47"/>
  <c r="E17" i="47"/>
  <c r="E18" i="47"/>
  <c r="E19" i="47"/>
  <c r="E20" i="47"/>
  <c r="F20" i="47" s="1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F64" i="47" s="1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F80" i="47" s="1"/>
  <c r="E81" i="47"/>
  <c r="E82" i="47"/>
  <c r="E83" i="47"/>
  <c r="E84" i="47"/>
  <c r="E85" i="47"/>
  <c r="E86" i="47"/>
  <c r="E87" i="47"/>
  <c r="E88" i="47"/>
  <c r="F88" i="47" s="1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F180" i="47" s="1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F6" i="47" s="1"/>
  <c r="D7" i="47"/>
  <c r="D8" i="47"/>
  <c r="D9" i="47"/>
  <c r="D10" i="47"/>
  <c r="F10" i="47" s="1"/>
  <c r="D11" i="47"/>
  <c r="D12" i="47"/>
  <c r="D13" i="47"/>
  <c r="F13" i="47" s="1"/>
  <c r="D14" i="47"/>
  <c r="F14" i="47" s="1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F65" i="47" s="1"/>
  <c r="D66" i="47"/>
  <c r="F66" i="47" s="1"/>
  <c r="D67" i="47"/>
  <c r="D68" i="47"/>
  <c r="D69" i="47"/>
  <c r="F69" i="47" s="1"/>
  <c r="D70" i="47"/>
  <c r="F70" i="47" s="1"/>
  <c r="D71" i="47"/>
  <c r="D72" i="47"/>
  <c r="D73" i="47"/>
  <c r="D74" i="47"/>
  <c r="F74" i="47" s="1"/>
  <c r="D75" i="47"/>
  <c r="D76" i="47"/>
  <c r="D77" i="47"/>
  <c r="F77" i="47" s="1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D89" i="47"/>
  <c r="D90" i="47"/>
  <c r="F90" i="47" s="1"/>
  <c r="D91" i="47"/>
  <c r="D92" i="47"/>
  <c r="D93" i="47"/>
  <c r="G93" i="47" s="1"/>
  <c r="D94" i="47"/>
  <c r="F94" i="47" s="1"/>
  <c r="D95" i="47"/>
  <c r="D96" i="47"/>
  <c r="D97" i="47"/>
  <c r="G97" i="47" s="1"/>
  <c r="D98" i="47"/>
  <c r="F98" i="47" s="1"/>
  <c r="D99" i="47"/>
  <c r="D100" i="47"/>
  <c r="D101" i="47"/>
  <c r="G101" i="47" s="1"/>
  <c r="D102" i="47"/>
  <c r="F102" i="47" s="1"/>
  <c r="D103" i="47"/>
  <c r="D104" i="47"/>
  <c r="D105" i="47"/>
  <c r="G105" i="47" s="1"/>
  <c r="D106" i="47"/>
  <c r="F106" i="47" s="1"/>
  <c r="D107" i="47"/>
  <c r="D108" i="47"/>
  <c r="D109" i="47"/>
  <c r="G109" i="47" s="1"/>
  <c r="D110" i="47"/>
  <c r="F110" i="47" s="1"/>
  <c r="D111" i="47"/>
  <c r="D112" i="47"/>
  <c r="D113" i="47"/>
  <c r="G113" i="47" s="1"/>
  <c r="D114" i="47"/>
  <c r="F114" i="47" s="1"/>
  <c r="D115" i="47"/>
  <c r="D116" i="47"/>
  <c r="D117" i="47"/>
  <c r="G117" i="47" s="1"/>
  <c r="D118" i="47"/>
  <c r="F118" i="47" s="1"/>
  <c r="D119" i="47"/>
  <c r="D120" i="47"/>
  <c r="D121" i="47"/>
  <c r="G121" i="47" s="1"/>
  <c r="D122" i="47"/>
  <c r="F122" i="47" s="1"/>
  <c r="D123" i="47"/>
  <c r="D124" i="47"/>
  <c r="D125" i="47"/>
  <c r="G125" i="47" s="1"/>
  <c r="D126" i="47"/>
  <c r="F126" i="47" s="1"/>
  <c r="D127" i="47"/>
  <c r="D128" i="47"/>
  <c r="D129" i="47"/>
  <c r="G129" i="47" s="1"/>
  <c r="D130" i="47"/>
  <c r="F130" i="47" s="1"/>
  <c r="D131" i="47"/>
  <c r="D132" i="47"/>
  <c r="D133" i="47"/>
  <c r="G133" i="47" s="1"/>
  <c r="D134" i="47"/>
  <c r="F134" i="47" s="1"/>
  <c r="D135" i="47"/>
  <c r="D136" i="47"/>
  <c r="D137" i="47"/>
  <c r="G137" i="47" s="1"/>
  <c r="D138" i="47"/>
  <c r="F138" i="47" s="1"/>
  <c r="D139" i="47"/>
  <c r="D140" i="47"/>
  <c r="D141" i="47"/>
  <c r="G141" i="47" s="1"/>
  <c r="D142" i="47"/>
  <c r="F142" i="47" s="1"/>
  <c r="D143" i="47"/>
  <c r="D144" i="47"/>
  <c r="D145" i="47"/>
  <c r="G145" i="47" s="1"/>
  <c r="D146" i="47"/>
  <c r="F146" i="47" s="1"/>
  <c r="D147" i="47"/>
  <c r="D148" i="47"/>
  <c r="D149" i="47"/>
  <c r="G149" i="47" s="1"/>
  <c r="D150" i="47"/>
  <c r="D151" i="47"/>
  <c r="D152" i="47"/>
  <c r="D153" i="47"/>
  <c r="G153" i="47" s="1"/>
  <c r="D154" i="47"/>
  <c r="F154" i="47" s="1"/>
  <c r="D155" i="47"/>
  <c r="D156" i="47"/>
  <c r="D157" i="47"/>
  <c r="G157" i="47" s="1"/>
  <c r="D158" i="47"/>
  <c r="F158" i="47" s="1"/>
  <c r="D159" i="47"/>
  <c r="D160" i="47"/>
  <c r="D161" i="47"/>
  <c r="G161" i="47" s="1"/>
  <c r="D162" i="47"/>
  <c r="F162" i="47" s="1"/>
  <c r="D163" i="47"/>
  <c r="D164" i="47"/>
  <c r="D165" i="47"/>
  <c r="G165" i="47" s="1"/>
  <c r="D166" i="47"/>
  <c r="F166" i="47" s="1"/>
  <c r="D167" i="47"/>
  <c r="D168" i="47"/>
  <c r="D169" i="47"/>
  <c r="G169" i="47" s="1"/>
  <c r="D170" i="47"/>
  <c r="F170" i="47" s="1"/>
  <c r="D171" i="47"/>
  <c r="D172" i="47"/>
  <c r="D173" i="47"/>
  <c r="G173" i="47" s="1"/>
  <c r="D174" i="47"/>
  <c r="F174" i="47" s="1"/>
  <c r="D175" i="47"/>
  <c r="D176" i="47"/>
  <c r="D177" i="47"/>
  <c r="G177" i="47" s="1"/>
  <c r="D178" i="47"/>
  <c r="D179" i="47"/>
  <c r="D180" i="47"/>
  <c r="D181" i="47"/>
  <c r="D182" i="47"/>
  <c r="F182" i="47" s="1"/>
  <c r="D183" i="47"/>
  <c r="D184" i="47"/>
  <c r="D185" i="47"/>
  <c r="G185" i="47" s="1"/>
  <c r="D186" i="47"/>
  <c r="D187" i="47"/>
  <c r="D188" i="47"/>
  <c r="D189" i="47"/>
  <c r="G189" i="47" s="1"/>
  <c r="D190" i="47"/>
  <c r="F190" i="47" s="1"/>
  <c r="D191" i="47"/>
  <c r="D192" i="47"/>
  <c r="D193" i="47"/>
  <c r="D194" i="47"/>
  <c r="F194" i="47" s="1"/>
  <c r="D195" i="47"/>
  <c r="D196" i="47"/>
  <c r="D197" i="47"/>
  <c r="D198" i="47"/>
  <c r="F198" i="47" s="1"/>
  <c r="D199" i="47"/>
  <c r="D200" i="47"/>
  <c r="D201" i="47"/>
  <c r="D202" i="47"/>
  <c r="F202" i="47" s="1"/>
  <c r="D203" i="47"/>
  <c r="D204" i="47"/>
  <c r="D205" i="47"/>
  <c r="G205" i="47" s="1"/>
  <c r="D206" i="47"/>
  <c r="F206" i="47" s="1"/>
  <c r="D207" i="47"/>
  <c r="D208" i="47"/>
  <c r="D209" i="47"/>
  <c r="D210" i="47"/>
  <c r="F210" i="47" s="1"/>
  <c r="D211" i="47"/>
  <c r="D212" i="47"/>
  <c r="D213" i="47"/>
  <c r="G213" i="47" s="1"/>
  <c r="D214" i="47"/>
  <c r="F214" i="47" s="1"/>
  <c r="D215" i="47"/>
  <c r="D216" i="47"/>
  <c r="D217" i="47"/>
  <c r="D218" i="47"/>
  <c r="F218" i="47" s="1"/>
  <c r="D219" i="47"/>
  <c r="D220" i="47"/>
  <c r="D221" i="47"/>
  <c r="G221" i="47" s="1"/>
  <c r="D222" i="47"/>
  <c r="F222" i="47" s="1"/>
  <c r="D223" i="47"/>
  <c r="D224" i="47"/>
  <c r="D225" i="47"/>
  <c r="D226" i="47"/>
  <c r="F226" i="47" s="1"/>
  <c r="D227" i="47"/>
  <c r="D228" i="47"/>
  <c r="D229" i="47"/>
  <c r="G229" i="47" s="1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G245" i="47" s="1"/>
  <c r="D246" i="47"/>
  <c r="F246" i="47" s="1"/>
  <c r="D247" i="47"/>
  <c r="D248" i="47"/>
  <c r="D249" i="47"/>
  <c r="D250" i="47"/>
  <c r="F250" i="47" s="1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F200" i="46" s="1"/>
  <c r="E201" i="46"/>
  <c r="E202" i="46"/>
  <c r="E203" i="46"/>
  <c r="E204" i="46"/>
  <c r="E205" i="46"/>
  <c r="E206" i="46"/>
  <c r="E207" i="46"/>
  <c r="E208" i="46"/>
  <c r="F208" i="46" s="1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F220" i="46" s="1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7" i="46"/>
  <c r="E248" i="46"/>
  <c r="E249" i="46"/>
  <c r="E250" i="46"/>
  <c r="E251" i="46"/>
  <c r="E252" i="46"/>
  <c r="D4" i="46"/>
  <c r="D5" i="46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G109" i="46" s="1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F13" i="45" s="1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F61" i="45" s="1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F89" i="45" s="1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7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G46" i="45" s="1"/>
  <c r="D47" i="45"/>
  <c r="D48" i="45"/>
  <c r="D49" i="45"/>
  <c r="D50" i="45"/>
  <c r="D51" i="45"/>
  <c r="D52" i="45"/>
  <c r="D53" i="45"/>
  <c r="D54" i="45"/>
  <c r="G54" i="45" s="1"/>
  <c r="D55" i="45"/>
  <c r="D56" i="45"/>
  <c r="D57" i="45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G70" i="45" s="1"/>
  <c r="D71" i="45"/>
  <c r="D72" i="45"/>
  <c r="D73" i="45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D202" i="45"/>
  <c r="D203" i="45"/>
  <c r="D204" i="45"/>
  <c r="D205" i="45"/>
  <c r="D206" i="45"/>
  <c r="G206" i="45" s="1"/>
  <c r="D207" i="45"/>
  <c r="D208" i="45"/>
  <c r="D209" i="45"/>
  <c r="D210" i="45"/>
  <c r="D211" i="45"/>
  <c r="D212" i="45"/>
  <c r="D213" i="45"/>
  <c r="D214" i="45"/>
  <c r="G214" i="45" s="1"/>
  <c r="D215" i="45"/>
  <c r="D216" i="45"/>
  <c r="D217" i="45"/>
  <c r="D218" i="45"/>
  <c r="D219" i="45"/>
  <c r="D220" i="45"/>
  <c r="D221" i="45"/>
  <c r="D222" i="45"/>
  <c r="G222" i="45" s="1"/>
  <c r="D223" i="45"/>
  <c r="D224" i="45"/>
  <c r="D225" i="45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G250" i="45" s="1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F168" i="44" s="1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7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G153" i="44" s="1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G177" i="44" s="1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G197" i="44" s="1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G248" i="44" s="1"/>
  <c r="D249" i="44"/>
  <c r="G249" i="44" s="1"/>
  <c r="D250" i="44"/>
  <c r="D251" i="44"/>
  <c r="D252" i="44"/>
  <c r="E3" i="44"/>
  <c r="D3" i="44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F13" i="43" s="1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G221" i="43" s="1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G249" i="43" s="1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G25" i="42" s="1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G69" i="42" s="1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G125" i="42" s="1"/>
  <c r="D126" i="42"/>
  <c r="D127" i="42"/>
  <c r="D128" i="42"/>
  <c r="D129" i="42"/>
  <c r="G129" i="42" s="1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G149" i="42" s="1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G165" i="42" s="1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D200" i="42"/>
  <c r="D201" i="42"/>
  <c r="G201" i="42" s="1"/>
  <c r="D202" i="42"/>
  <c r="D203" i="42"/>
  <c r="D204" i="42"/>
  <c r="D205" i="42"/>
  <c r="G205" i="42" s="1"/>
  <c r="D206" i="42"/>
  <c r="D207" i="42"/>
  <c r="D208" i="42"/>
  <c r="D209" i="42"/>
  <c r="G209" i="42" s="1"/>
  <c r="D210" i="42"/>
  <c r="D211" i="42"/>
  <c r="D212" i="42"/>
  <c r="D213" i="42"/>
  <c r="G213" i="42" s="1"/>
  <c r="D214" i="42"/>
  <c r="D215" i="42"/>
  <c r="D216" i="42"/>
  <c r="D217" i="42"/>
  <c r="G217" i="42" s="1"/>
  <c r="D218" i="42"/>
  <c r="D219" i="42"/>
  <c r="D220" i="42"/>
  <c r="D221" i="42"/>
  <c r="G221" i="42" s="1"/>
  <c r="D222" i="42"/>
  <c r="D223" i="42"/>
  <c r="D224" i="42"/>
  <c r="D225" i="42"/>
  <c r="G225" i="42" s="1"/>
  <c r="D226" i="42"/>
  <c r="D227" i="42"/>
  <c r="D228" i="42"/>
  <c r="D229" i="42"/>
  <c r="G229" i="42" s="1"/>
  <c r="D230" i="42"/>
  <c r="D231" i="42"/>
  <c r="D232" i="42"/>
  <c r="D233" i="42"/>
  <c r="G233" i="42" s="1"/>
  <c r="D234" i="42"/>
  <c r="D235" i="42"/>
  <c r="D236" i="42"/>
  <c r="D237" i="42"/>
  <c r="D238" i="42"/>
  <c r="D239" i="42"/>
  <c r="D240" i="42"/>
  <c r="D241" i="42"/>
  <c r="G241" i="42" s="1"/>
  <c r="D242" i="42"/>
  <c r="D243" i="42"/>
  <c r="D244" i="42"/>
  <c r="D245" i="42"/>
  <c r="G245" i="42" s="1"/>
  <c r="D246" i="42"/>
  <c r="D247" i="42"/>
  <c r="D248" i="42"/>
  <c r="G248" i="42" s="1"/>
  <c r="D249" i="42"/>
  <c r="G249" i="42" s="1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7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G9" i="41" s="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G33" i="41" s="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G49" i="41" s="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G81" i="41" s="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G125" i="41" s="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G153" i="41" s="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G169" i="41" s="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G201" i="41" s="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G229" i="41" s="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G241" i="41" s="1"/>
  <c r="D242" i="41"/>
  <c r="D243" i="41"/>
  <c r="D244" i="41"/>
  <c r="G244" i="41" s="1"/>
  <c r="D245" i="41"/>
  <c r="D246" i="41"/>
  <c r="D247" i="41"/>
  <c r="D248" i="41"/>
  <c r="G248" i="41" s="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F246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F242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F238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F234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F230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F226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F222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F218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F214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F210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F206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F202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F194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F186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F178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F174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F170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F166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F162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F158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F154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F150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F146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F142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F138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F134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F130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F126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F122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F118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F114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F110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F106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F102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F98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F94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F90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F86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F82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F78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F74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F70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F66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F62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F58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F54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F50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F46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F42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F38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F34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F30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F26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F22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F18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F14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F10" i="49"/>
  <c r="C10" i="49"/>
  <c r="B10" i="49"/>
  <c r="A10" i="49"/>
  <c r="C9" i="49"/>
  <c r="B9" i="49"/>
  <c r="A9" i="49"/>
  <c r="C8" i="49"/>
  <c r="B8" i="49"/>
  <c r="A8" i="49"/>
  <c r="C7" i="49"/>
  <c r="B7" i="49"/>
  <c r="A7" i="49"/>
  <c r="F6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F184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F108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F100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F84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F76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F68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F52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F44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F224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F208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F200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F192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F172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F164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F156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F144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F136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F128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F120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F112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F104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F96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F48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F28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F4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F241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F233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F228" i="46"/>
  <c r="C228" i="46"/>
  <c r="B228" i="46"/>
  <c r="A228" i="46"/>
  <c r="C227" i="46"/>
  <c r="B227" i="46"/>
  <c r="A227" i="46"/>
  <c r="C226" i="46"/>
  <c r="B226" i="46"/>
  <c r="A226" i="46"/>
  <c r="F225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F217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F210" i="46"/>
  <c r="C210" i="46"/>
  <c r="B210" i="46"/>
  <c r="A210" i="46"/>
  <c r="F209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F193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F185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F177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F172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F161" i="46"/>
  <c r="C161" i="46"/>
  <c r="B161" i="46"/>
  <c r="A161" i="46"/>
  <c r="F160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F153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F148" i="46"/>
  <c r="C148" i="46"/>
  <c r="B148" i="46"/>
  <c r="A148" i="46"/>
  <c r="C147" i="46"/>
  <c r="B147" i="46"/>
  <c r="A147" i="46"/>
  <c r="C146" i="46"/>
  <c r="B146" i="46"/>
  <c r="A146" i="46"/>
  <c r="F145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F137" i="46"/>
  <c r="C137" i="46"/>
  <c r="B137" i="46"/>
  <c r="A137" i="46"/>
  <c r="F136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F129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F120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F113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F97" i="46"/>
  <c r="C97" i="46"/>
  <c r="B97" i="46"/>
  <c r="A97" i="46"/>
  <c r="F96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F89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F84" i="46"/>
  <c r="C84" i="46"/>
  <c r="B84" i="46"/>
  <c r="A84" i="46"/>
  <c r="C83" i="46"/>
  <c r="B83" i="46"/>
  <c r="A83" i="46"/>
  <c r="C82" i="46"/>
  <c r="B82" i="46"/>
  <c r="A82" i="46"/>
  <c r="F81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F73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F69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F65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F61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F57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F53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F49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F45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F37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F33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F29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F25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F21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F13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F9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F230" i="45"/>
  <c r="C230" i="45"/>
  <c r="B230" i="45"/>
  <c r="A230" i="45"/>
  <c r="F229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F225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F217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F209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F205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F201" i="45"/>
  <c r="C201" i="45"/>
  <c r="B201" i="45"/>
  <c r="A201" i="45"/>
  <c r="C200" i="45"/>
  <c r="B200" i="45"/>
  <c r="A200" i="45"/>
  <c r="C199" i="45"/>
  <c r="B199" i="45"/>
  <c r="A199" i="45"/>
  <c r="F198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F189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F177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F117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F97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F93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F85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F77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F73" i="45"/>
  <c r="C73" i="45"/>
  <c r="B73" i="45"/>
  <c r="A73" i="45"/>
  <c r="C72" i="45"/>
  <c r="B72" i="45"/>
  <c r="A72" i="45"/>
  <c r="C71" i="45"/>
  <c r="B71" i="45"/>
  <c r="A71" i="45"/>
  <c r="F70" i="45"/>
  <c r="C70" i="45"/>
  <c r="B70" i="45"/>
  <c r="A70" i="45"/>
  <c r="F69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F65" i="45"/>
  <c r="C65" i="45"/>
  <c r="B65" i="45"/>
  <c r="A65" i="45"/>
  <c r="C64" i="45"/>
  <c r="B64" i="45"/>
  <c r="A64" i="45"/>
  <c r="C63" i="45"/>
  <c r="B63" i="45"/>
  <c r="A63" i="45"/>
  <c r="F62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F57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F53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F45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F41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F29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F21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F17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F5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F188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F104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F77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F68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F60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F56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F29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F17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F9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F3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F78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F199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G252" i="49" l="1"/>
  <c r="G248" i="49"/>
  <c r="G5" i="46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47" i="44"/>
  <c r="G251" i="45"/>
  <c r="G247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7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7" i="46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7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47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47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AK6" i="2" l="1"/>
  <c r="AO4" i="1" l="1"/>
  <c r="AO3" i="1"/>
  <c r="C162" i="23" l="1"/>
  <c r="C15" i="33" l="1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4" i="20"/>
  <c r="AK20" i="2" l="1"/>
  <c r="AO18" i="1" s="1"/>
  <c r="AK84" i="2"/>
  <c r="AO82" i="1" s="1"/>
  <c r="C42" i="38"/>
  <c r="Z1" i="2" s="1"/>
  <c r="A41" i="38"/>
  <c r="F41" i="38" s="1"/>
  <c r="A40" i="38"/>
  <c r="F40" i="38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40" i="38"/>
  <c r="E38" i="38"/>
  <c r="E39" i="38"/>
  <c r="E15" i="38"/>
  <c r="E20" i="38"/>
  <c r="E18" i="38"/>
  <c r="E19" i="38"/>
  <c r="E41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C35" i="25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A6" i="32"/>
  <c r="C147" i="23" l="1"/>
  <c r="C131" i="23"/>
  <c r="V249" i="2" s="1"/>
  <c r="F3" i="1"/>
  <c r="G3" i="1" s="1"/>
  <c r="N4" i="20"/>
  <c r="M4" i="20"/>
  <c r="L4" i="20"/>
  <c r="C59" i="26"/>
  <c r="C27" i="27"/>
  <c r="C29" i="28"/>
  <c r="C24" i="29"/>
  <c r="D8" i="33" s="1"/>
  <c r="C20" i="30"/>
  <c r="D9" i="33" s="1"/>
  <c r="C39" i="31"/>
  <c r="D10" i="33" s="1"/>
  <c r="C42" i="32"/>
  <c r="D11" i="33" s="1"/>
  <c r="C42" i="35"/>
  <c r="D12" i="33" s="1"/>
  <c r="C42" i="36"/>
  <c r="D13" i="33" s="1"/>
  <c r="C42" i="37"/>
  <c r="D14" i="33" s="1"/>
  <c r="C13" i="33"/>
  <c r="C12" i="33"/>
  <c r="D41" i="37"/>
  <c r="A41" i="37"/>
  <c r="F41" i="37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D41" i="36"/>
  <c r="A41" i="36"/>
  <c r="F41" i="36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E4" i="35" s="1"/>
  <c r="A4" i="35"/>
  <c r="F4" i="35" s="1"/>
  <c r="W249" i="2" l="1"/>
  <c r="W1" i="2" s="1"/>
  <c r="V1" i="2" s="1"/>
  <c r="E247" i="49"/>
  <c r="G247" i="49" s="1"/>
  <c r="N248" i="20"/>
  <c r="AP3" i="1"/>
  <c r="AQ3" i="1" s="1"/>
  <c r="T1" i="2"/>
  <c r="E41" i="37"/>
  <c r="E4" i="37"/>
  <c r="E41" i="35"/>
  <c r="E41" i="36"/>
  <c r="E4" i="36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D3" i="34" l="1"/>
  <c r="I15" i="24"/>
  <c r="D21" i="29" l="1"/>
  <c r="D22" i="29"/>
  <c r="D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27" i="28" l="1"/>
  <c r="D7" i="33" l="1"/>
  <c r="D28" i="28"/>
  <c r="D5" i="33" l="1"/>
  <c r="D25" i="28" l="1"/>
  <c r="D24" i="28"/>
  <c r="D23" i="28"/>
  <c r="D8" i="26" l="1"/>
  <c r="C248" i="15" l="1"/>
  <c r="D5" i="29" l="1"/>
  <c r="A4" i="26" l="1"/>
  <c r="O1" i="2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C11" i="23"/>
  <c r="C23" i="23"/>
  <c r="C34" i="23"/>
  <c r="H249" i="2" s="1"/>
  <c r="C47" i="23"/>
  <c r="J249" i="2" s="1"/>
  <c r="K249" i="2" s="1"/>
  <c r="C58" i="23"/>
  <c r="C69" i="23"/>
  <c r="C83" i="23"/>
  <c r="C99" i="23"/>
  <c r="R249" i="2" s="1"/>
  <c r="E99" i="15"/>
  <c r="D6" i="33"/>
  <c r="D20" i="33" s="1"/>
  <c r="F16" i="28"/>
  <c r="D5" i="28"/>
  <c r="D6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6" i="28"/>
  <c r="D20" i="27"/>
  <c r="D21" i="27"/>
  <c r="D22" i="27"/>
  <c r="D23" i="27"/>
  <c r="D24" i="27"/>
  <c r="D25" i="27"/>
  <c r="A19" i="27"/>
  <c r="F19" i="27" s="1"/>
  <c r="A20" i="27"/>
  <c r="F20" i="27" s="1"/>
  <c r="A21" i="27"/>
  <c r="F21" i="27" s="1"/>
  <c r="A22" i="27"/>
  <c r="F22" i="27" s="1"/>
  <c r="A23" i="27"/>
  <c r="F23" i="27" s="1"/>
  <c r="A24" i="27"/>
  <c r="F24" i="27" s="1"/>
  <c r="A25" i="27"/>
  <c r="F25" i="27" s="1"/>
  <c r="A26" i="27"/>
  <c r="F26" i="27" s="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6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A9" i="32"/>
  <c r="F9" i="32" s="1"/>
  <c r="A9" i="31"/>
  <c r="F9" i="31" s="1"/>
  <c r="A10" i="31"/>
  <c r="F10" i="31" s="1"/>
  <c r="A11" i="31"/>
  <c r="F11" i="31" s="1"/>
  <c r="F12" i="31"/>
  <c r="A13" i="31"/>
  <c r="F13" i="31" s="1"/>
  <c r="A14" i="31"/>
  <c r="F14" i="31" s="1"/>
  <c r="A15" i="31"/>
  <c r="F15" i="31" s="1"/>
  <c r="A16" i="31"/>
  <c r="F16" i="31" s="1"/>
  <c r="A17" i="31"/>
  <c r="F17" i="31" s="1"/>
  <c r="A18" i="31"/>
  <c r="F18" i="31" s="1"/>
  <c r="A19" i="31"/>
  <c r="F19" i="31" s="1"/>
  <c r="A20" i="31"/>
  <c r="F20" i="31" s="1"/>
  <c r="A21" i="31"/>
  <c r="F21" i="31" s="1"/>
  <c r="A22" i="31"/>
  <c r="F22" i="31" s="1"/>
  <c r="A23" i="31"/>
  <c r="F23" i="31" s="1"/>
  <c r="A24" i="31"/>
  <c r="F24" i="31" s="1"/>
  <c r="A25" i="31"/>
  <c r="F25" i="31" s="1"/>
  <c r="A26" i="31"/>
  <c r="F26" i="31" s="1"/>
  <c r="A27" i="31"/>
  <c r="F27" i="31" s="1"/>
  <c r="A28" i="31"/>
  <c r="F28" i="31" s="1"/>
  <c r="A29" i="31"/>
  <c r="F29" i="31" s="1"/>
  <c r="A30" i="31"/>
  <c r="F30" i="31" s="1"/>
  <c r="A31" i="31"/>
  <c r="F31" i="31" s="1"/>
  <c r="A32" i="31"/>
  <c r="F32" i="31" s="1"/>
  <c r="A33" i="31"/>
  <c r="F33" i="31" s="1"/>
  <c r="A34" i="31"/>
  <c r="F34" i="31" s="1"/>
  <c r="A35" i="31"/>
  <c r="F35" i="31" s="1"/>
  <c r="A36" i="31"/>
  <c r="F36" i="31" s="1"/>
  <c r="A37" i="31"/>
  <c r="F37" i="31" s="1"/>
  <c r="A38" i="31"/>
  <c r="F38" i="31" s="1"/>
  <c r="D18" i="26"/>
  <c r="F51" i="26"/>
  <c r="F52" i="26"/>
  <c r="F53" i="26"/>
  <c r="E87" i="15"/>
  <c r="A20" i="25"/>
  <c r="F20" i="25" s="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A5" i="31"/>
  <c r="F5" i="31" s="1"/>
  <c r="A6" i="31"/>
  <c r="F6" i="31" s="1"/>
  <c r="A7" i="31"/>
  <c r="F7" i="31" s="1"/>
  <c r="A8" i="31"/>
  <c r="F8" i="31" s="1"/>
  <c r="D7" i="32"/>
  <c r="I5" i="15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I44" i="15"/>
  <c r="J44" i="15" s="1"/>
  <c r="I47" i="15"/>
  <c r="J47" i="15" s="1"/>
  <c r="I48" i="15"/>
  <c r="J48" i="15" s="1"/>
  <c r="I51" i="15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V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A17" i="27"/>
  <c r="F17" i="27" s="1"/>
  <c r="A18" i="27"/>
  <c r="F18" i="27" s="1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22" i="26"/>
  <c r="F21" i="26"/>
  <c r="F20" i="28"/>
  <c r="F21" i="28"/>
  <c r="Q1" i="2"/>
  <c r="D17" i="30"/>
  <c r="D18" i="30"/>
  <c r="D19" i="30"/>
  <c r="F19" i="30"/>
  <c r="F19" i="29"/>
  <c r="F20" i="29"/>
  <c r="D19" i="29"/>
  <c r="D20" i="29"/>
  <c r="F15" i="29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A19" i="25"/>
  <c r="F19" i="25" s="1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M1" i="2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4" i="29"/>
  <c r="F17" i="29"/>
  <c r="F18" i="29"/>
  <c r="F12" i="29"/>
  <c r="F13" i="29"/>
  <c r="F19" i="28"/>
  <c r="F18" i="28"/>
  <c r="A12" i="27"/>
  <c r="F12" i="27" s="1"/>
  <c r="A13" i="27"/>
  <c r="F13" i="27" s="1"/>
  <c r="A14" i="27"/>
  <c r="F14" i="27" s="1"/>
  <c r="A15" i="27"/>
  <c r="F15" i="27" s="1"/>
  <c r="A16" i="27"/>
  <c r="F16" i="27" s="1"/>
  <c r="A7" i="27"/>
  <c r="F7" i="27" s="1"/>
  <c r="A8" i="27"/>
  <c r="F8" i="27" s="1"/>
  <c r="A9" i="27"/>
  <c r="F9" i="27" s="1"/>
  <c r="A10" i="27"/>
  <c r="F10" i="27" s="1"/>
  <c r="A11" i="27"/>
  <c r="F11" i="27" s="1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F10" i="30"/>
  <c r="D10" i="30"/>
  <c r="D11" i="30"/>
  <c r="F11" i="30"/>
  <c r="F10" i="29"/>
  <c r="F11" i="29"/>
  <c r="F12" i="28"/>
  <c r="F13" i="28"/>
  <c r="F14" i="28"/>
  <c r="F15" i="28"/>
  <c r="F17" i="28"/>
  <c r="C236" i="20"/>
  <c r="A4" i="32"/>
  <c r="F4" i="32" s="1"/>
  <c r="A4" i="31"/>
  <c r="F4" i="31" s="1"/>
  <c r="F5" i="30"/>
  <c r="F6" i="30"/>
  <c r="F7" i="30"/>
  <c r="F8" i="30"/>
  <c r="F9" i="30"/>
  <c r="F4" i="30"/>
  <c r="F5" i="29"/>
  <c r="F6" i="29"/>
  <c r="F7" i="29"/>
  <c r="F8" i="29"/>
  <c r="F9" i="29"/>
  <c r="F4" i="29"/>
  <c r="F5" i="28"/>
  <c r="F6" i="28"/>
  <c r="F7" i="28"/>
  <c r="F8" i="28"/>
  <c r="F9" i="28"/>
  <c r="F10" i="28"/>
  <c r="F11" i="28"/>
  <c r="F4" i="28"/>
  <c r="A5" i="27"/>
  <c r="F5" i="27" s="1"/>
  <c r="A6" i="27"/>
  <c r="F6" i="27" s="1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D4" i="28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123" i="15"/>
  <c r="J99" i="15"/>
  <c r="J71" i="15"/>
  <c r="J63" i="15"/>
  <c r="J51" i="15"/>
  <c r="J43" i="15"/>
  <c r="J19" i="15"/>
  <c r="J37" i="15"/>
  <c r="J5" i="15"/>
  <c r="E3" i="20"/>
  <c r="E8" i="19"/>
  <c r="F8" i="19" s="1"/>
  <c r="S249" i="2" l="1"/>
  <c r="S1" i="2" s="1"/>
  <c r="R1" i="2" s="1"/>
  <c r="E247" i="47"/>
  <c r="L248" i="20"/>
  <c r="I249" i="2"/>
  <c r="AJ249" i="2"/>
  <c r="E1" i="23"/>
  <c r="K1" i="2"/>
  <c r="J1" i="2" s="1"/>
  <c r="I1" i="2"/>
  <c r="H1" i="2" s="1"/>
  <c r="E23" i="25"/>
  <c r="E27" i="25"/>
  <c r="E31" i="25"/>
  <c r="E24" i="25"/>
  <c r="E28" i="25"/>
  <c r="E32" i="25"/>
  <c r="E21" i="25"/>
  <c r="E25" i="25"/>
  <c r="E29" i="25"/>
  <c r="E33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A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A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V89" i="20"/>
  <c r="G61" i="15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AK207" i="15" s="1"/>
  <c r="G195" i="1"/>
  <c r="AP195" i="1" s="1"/>
  <c r="AQ195" i="1" s="1"/>
  <c r="V196" i="20"/>
  <c r="G156" i="15"/>
  <c r="K156" i="15" s="1"/>
  <c r="AK156" i="15" s="1"/>
  <c r="V156" i="20"/>
  <c r="V114" i="20"/>
  <c r="G112" i="1"/>
  <c r="AP112" i="1" s="1"/>
  <c r="AQ112" i="1" s="1"/>
  <c r="V113" i="20"/>
  <c r="V57" i="20"/>
  <c r="G14" i="15"/>
  <c r="K14" i="15" s="1"/>
  <c r="V14" i="20"/>
  <c r="G251" i="1"/>
  <c r="AP251" i="1" s="1"/>
  <c r="AQ251" i="1" s="1"/>
  <c r="V252" i="20"/>
  <c r="V125" i="20"/>
  <c r="G203" i="15"/>
  <c r="K203" i="15" s="1"/>
  <c r="AK203" i="15" s="1"/>
  <c r="E198" i="19"/>
  <c r="F198" i="19" s="1"/>
  <c r="V199" i="20"/>
  <c r="G180" i="15"/>
  <c r="K180" i="15" s="1"/>
  <c r="AK180" i="15" s="1"/>
  <c r="V180" i="20"/>
  <c r="E250" i="19"/>
  <c r="F250" i="19" s="1"/>
  <c r="V251" i="20"/>
  <c r="D74" i="34"/>
  <c r="F74" i="34" s="1"/>
  <c r="V4" i="20"/>
  <c r="R1" i="1"/>
  <c r="G5" i="15"/>
  <c r="K5" i="15" s="1"/>
  <c r="AK5" i="15" s="1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8" i="26"/>
  <c r="E4" i="28"/>
  <c r="E22" i="28"/>
  <c r="E26" i="28"/>
  <c r="E23" i="28"/>
  <c r="E24" i="28"/>
  <c r="E25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K157" i="15" s="1"/>
  <c r="AK157" i="15" s="1"/>
  <c r="G177" i="15"/>
  <c r="E29" i="19"/>
  <c r="F29" i="19" s="1"/>
  <c r="E5" i="26"/>
  <c r="E10" i="26"/>
  <c r="E14" i="26"/>
  <c r="E11" i="26"/>
  <c r="E16" i="26"/>
  <c r="E6" i="26"/>
  <c r="E15" i="26"/>
  <c r="E13" i="26"/>
  <c r="E7" i="26"/>
  <c r="E12" i="26"/>
  <c r="E9" i="26"/>
  <c r="E17" i="26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V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AK202" i="15" s="1"/>
  <c r="G201" i="1"/>
  <c r="AP201" i="1" s="1"/>
  <c r="AQ201" i="1" s="1"/>
  <c r="G186" i="15"/>
  <c r="K186" i="15" s="1"/>
  <c r="A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A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G106" i="1"/>
  <c r="AP106" i="1" s="1"/>
  <c r="AQ106" i="1" s="1"/>
  <c r="G98" i="15"/>
  <c r="K98" i="15" s="1"/>
  <c r="A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G78" i="1"/>
  <c r="AP78" i="1" s="1"/>
  <c r="AQ78" i="1" s="1"/>
  <c r="G67" i="15"/>
  <c r="K67" i="15" s="1"/>
  <c r="AK67" i="15" s="1"/>
  <c r="G66" i="1"/>
  <c r="AP66" i="1" s="1"/>
  <c r="AQ66" i="1" s="1"/>
  <c r="G55" i="15"/>
  <c r="K55" i="15" s="1"/>
  <c r="A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AK249" i="15" s="1"/>
  <c r="G248" i="1"/>
  <c r="AP248" i="1" s="1"/>
  <c r="AQ248" i="1" s="1"/>
  <c r="G244" i="1"/>
  <c r="AP244" i="1" s="1"/>
  <c r="AQ244" i="1" s="1"/>
  <c r="G233" i="15"/>
  <c r="K233" i="15" s="1"/>
  <c r="G232" i="1"/>
  <c r="AP232" i="1" s="1"/>
  <c r="AQ232" i="1" s="1"/>
  <c r="G229" i="15"/>
  <c r="K229" i="15" s="1"/>
  <c r="A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A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A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AK162" i="15" s="1"/>
  <c r="G161" i="1"/>
  <c r="AP161" i="1" s="1"/>
  <c r="AQ161" i="1" s="1"/>
  <c r="G154" i="15"/>
  <c r="K154" i="15" s="1"/>
  <c r="AK154" i="15" s="1"/>
  <c r="G153" i="1"/>
  <c r="AP153" i="1" s="1"/>
  <c r="AQ153" i="1" s="1"/>
  <c r="G142" i="15"/>
  <c r="K142" i="15" s="1"/>
  <c r="A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AK102" i="15" s="1"/>
  <c r="G101" i="1"/>
  <c r="AP101" i="1" s="1"/>
  <c r="AQ101" i="1" s="1"/>
  <c r="G90" i="15"/>
  <c r="K90" i="15" s="1"/>
  <c r="A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AK66" i="15" s="1"/>
  <c r="G65" i="1"/>
  <c r="AP65" i="1" s="1"/>
  <c r="AQ65" i="1" s="1"/>
  <c r="G62" i="15"/>
  <c r="K62" i="15" s="1"/>
  <c r="A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A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AK6" i="15" s="1"/>
  <c r="G5" i="1"/>
  <c r="AP5" i="1" s="1"/>
  <c r="AQ5" i="1" s="1"/>
  <c r="G242" i="15"/>
  <c r="K242" i="15" s="1"/>
  <c r="A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A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A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A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AK244" i="15" s="1"/>
  <c r="G243" i="1"/>
  <c r="AP243" i="1" s="1"/>
  <c r="AQ243" i="1" s="1"/>
  <c r="G240" i="15"/>
  <c r="K240" i="15" s="1"/>
  <c r="G239" i="1"/>
  <c r="AP239" i="1" s="1"/>
  <c r="AQ239" i="1" s="1"/>
  <c r="G228" i="15"/>
  <c r="G223" i="1"/>
  <c r="AP223" i="1" s="1"/>
  <c r="AQ223" i="1" s="1"/>
  <c r="G208" i="15"/>
  <c r="K208" i="15" s="1"/>
  <c r="G207" i="1"/>
  <c r="AP207" i="1" s="1"/>
  <c r="AQ207" i="1" s="1"/>
  <c r="G204" i="15"/>
  <c r="K204" i="15" s="1"/>
  <c r="A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G172" i="1"/>
  <c r="AP172" i="1" s="1"/>
  <c r="AQ172" i="1" s="1"/>
  <c r="G169" i="15"/>
  <c r="K169" i="15" s="1"/>
  <c r="AK169" i="15" s="1"/>
  <c r="G168" i="1"/>
  <c r="AP168" i="1" s="1"/>
  <c r="AQ168" i="1" s="1"/>
  <c r="G161" i="15"/>
  <c r="K161" i="15" s="1"/>
  <c r="AK161" i="15" s="1"/>
  <c r="G160" i="1"/>
  <c r="AP160" i="1" s="1"/>
  <c r="AQ160" i="1" s="1"/>
  <c r="G153" i="15"/>
  <c r="G152" i="1"/>
  <c r="AP152" i="1" s="1"/>
  <c r="AQ152" i="1" s="1"/>
  <c r="G149" i="15"/>
  <c r="K149" i="15" s="1"/>
  <c r="AK149" i="15" s="1"/>
  <c r="G148" i="1"/>
  <c r="AP148" i="1" s="1"/>
  <c r="AQ148" i="1" s="1"/>
  <c r="G145" i="15"/>
  <c r="K145" i="15" s="1"/>
  <c r="A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AK97" i="15" s="1"/>
  <c r="G96" i="1"/>
  <c r="AP96" i="1" s="1"/>
  <c r="AQ96" i="1" s="1"/>
  <c r="G93" i="15"/>
  <c r="K93" i="15" s="1"/>
  <c r="A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G72" i="1"/>
  <c r="AP72" i="1" s="1"/>
  <c r="AQ72" i="1" s="1"/>
  <c r="G69" i="15"/>
  <c r="K69" i="15" s="1"/>
  <c r="G68" i="1"/>
  <c r="AP68" i="1" s="1"/>
  <c r="AQ68" i="1" s="1"/>
  <c r="G65" i="15"/>
  <c r="K65" i="15" s="1"/>
  <c r="A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A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AK45" i="15" s="1"/>
  <c r="G44" i="1"/>
  <c r="AP44" i="1" s="1"/>
  <c r="AQ44" i="1" s="1"/>
  <c r="G41" i="15"/>
  <c r="K41" i="15" s="1"/>
  <c r="A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A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G233" i="1"/>
  <c r="AP233" i="1" s="1"/>
  <c r="AQ233" i="1" s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G189" i="1"/>
  <c r="AP189" i="1" s="1"/>
  <c r="AQ189" i="1" s="1"/>
  <c r="G178" i="1"/>
  <c r="AP178" i="1" s="1"/>
  <c r="AQ178" i="1" s="1"/>
  <c r="G163" i="15"/>
  <c r="K163" i="15" s="1"/>
  <c r="A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A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A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A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AK199" i="15" s="1"/>
  <c r="G198" i="1"/>
  <c r="AP198" i="1" s="1"/>
  <c r="AQ198" i="1" s="1"/>
  <c r="G194" i="1"/>
  <c r="AP194" i="1" s="1"/>
  <c r="AQ194" i="1" s="1"/>
  <c r="G191" i="15"/>
  <c r="K191" i="15" s="1"/>
  <c r="A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A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A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AK148" i="15" s="1"/>
  <c r="G147" i="1"/>
  <c r="AP147" i="1" s="1"/>
  <c r="AQ147" i="1" s="1"/>
  <c r="G144" i="15"/>
  <c r="K144" i="15" s="1"/>
  <c r="AK144" i="15" s="1"/>
  <c r="G143" i="1"/>
  <c r="AP143" i="1" s="1"/>
  <c r="AQ143" i="1" s="1"/>
  <c r="G140" i="15"/>
  <c r="K140" i="15" s="1"/>
  <c r="AK140" i="15" s="1"/>
  <c r="G139" i="1"/>
  <c r="AP139" i="1" s="1"/>
  <c r="AQ139" i="1" s="1"/>
  <c r="G132" i="15"/>
  <c r="K132" i="15" s="1"/>
  <c r="AK132" i="15" s="1"/>
  <c r="G131" i="1"/>
  <c r="AP131" i="1" s="1"/>
  <c r="AQ131" i="1" s="1"/>
  <c r="G128" i="15"/>
  <c r="K128" i="15" s="1"/>
  <c r="A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F36" i="15" s="1"/>
  <c r="G35" i="1"/>
  <c r="AP35" i="1" s="1"/>
  <c r="AQ35" i="1" s="1"/>
  <c r="G20" i="1"/>
  <c r="AP20" i="1" s="1"/>
  <c r="AQ20" i="1" s="1"/>
  <c r="G200" i="15"/>
  <c r="K200" i="15" s="1"/>
  <c r="A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A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G134" i="15"/>
  <c r="K134" i="15" s="1"/>
  <c r="G245" i="15"/>
  <c r="G205" i="15"/>
  <c r="K205" i="15" s="1"/>
  <c r="AK205" i="15" s="1"/>
  <c r="V26" i="20"/>
  <c r="E244" i="19"/>
  <c r="F244" i="19" s="1"/>
  <c r="G179" i="15"/>
  <c r="K179" i="15" s="1"/>
  <c r="AK179" i="15" s="1"/>
  <c r="V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4" i="15"/>
  <c r="AK44" i="15" s="1"/>
  <c r="E7" i="27"/>
  <c r="G218" i="15"/>
  <c r="G74" i="15"/>
  <c r="K74" i="15" s="1"/>
  <c r="A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AK194" i="15" s="1"/>
  <c r="E119" i="19"/>
  <c r="F119" i="19" s="1"/>
  <c r="V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V71" i="20"/>
  <c r="D233" i="34"/>
  <c r="F233" i="34" s="1"/>
  <c r="G70" i="15"/>
  <c r="V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AK35" i="15" s="1"/>
  <c r="G32" i="15"/>
  <c r="K32" i="15" s="1"/>
  <c r="E31" i="19"/>
  <c r="F31" i="19" s="1"/>
  <c r="E27" i="19"/>
  <c r="F27" i="19" s="1"/>
  <c r="G27" i="1"/>
  <c r="AP27" i="1" s="1"/>
  <c r="AQ27" i="1" s="1"/>
  <c r="G28" i="15"/>
  <c r="K28" i="15" s="1"/>
  <c r="AK28" i="15" s="1"/>
  <c r="G24" i="15"/>
  <c r="G20" i="15"/>
  <c r="K20" i="15" s="1"/>
  <c r="AK20" i="15" s="1"/>
  <c r="E19" i="19"/>
  <c r="F19" i="19" s="1"/>
  <c r="G11" i="1"/>
  <c r="AP11" i="1" s="1"/>
  <c r="AQ11" i="1" s="1"/>
  <c r="G12" i="15"/>
  <c r="K12" i="15" s="1"/>
  <c r="AK12" i="15" s="1"/>
  <c r="G31" i="1"/>
  <c r="AP31" i="1" s="1"/>
  <c r="AQ31" i="1" s="1"/>
  <c r="G91" i="15"/>
  <c r="K91" i="15" s="1"/>
  <c r="AK91" i="15" s="1"/>
  <c r="D90" i="34"/>
  <c r="F90" i="34" s="1"/>
  <c r="G87" i="15"/>
  <c r="K87" i="15" s="1"/>
  <c r="E86" i="19"/>
  <c r="F86" i="19" s="1"/>
  <c r="G82" i="1"/>
  <c r="AP82" i="1" s="1"/>
  <c r="AQ82" i="1" s="1"/>
  <c r="G83" i="15"/>
  <c r="K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G54" i="15"/>
  <c r="K54" i="15" s="1"/>
  <c r="A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E251" i="19"/>
  <c r="F251" i="19" s="1"/>
  <c r="G235" i="1"/>
  <c r="AP235" i="1" s="1"/>
  <c r="AQ235" i="1" s="1"/>
  <c r="G236" i="15"/>
  <c r="K236" i="15" s="1"/>
  <c r="A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A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A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G34" i="15"/>
  <c r="K34" i="15" s="1"/>
  <c r="AK34" i="15" s="1"/>
  <c r="D86" i="34"/>
  <c r="F86" i="34" s="1"/>
  <c r="G121" i="15"/>
  <c r="K61" i="15"/>
  <c r="AK61" i="15" s="1"/>
  <c r="D235" i="34"/>
  <c r="F235" i="34" s="1"/>
  <c r="D174" i="34"/>
  <c r="F174" i="34" s="1"/>
  <c r="V239" i="20"/>
  <c r="K53" i="15"/>
  <c r="AK53" i="15" s="1"/>
  <c r="E5" i="30"/>
  <c r="E9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8" i="31"/>
  <c r="E9" i="32"/>
  <c r="E25" i="32"/>
  <c r="E5" i="32"/>
  <c r="E5" i="31"/>
  <c r="E34" i="31"/>
  <c r="E4" i="31"/>
  <c r="J29" i="15"/>
  <c r="J81" i="15"/>
  <c r="J242" i="15"/>
  <c r="J14" i="15"/>
  <c r="H5" i="15"/>
  <c r="M5" i="15" s="1"/>
  <c r="K228" i="15"/>
  <c r="AK228" i="15" s="1"/>
  <c r="K219" i="15"/>
  <c r="AK219" i="15" s="1"/>
  <c r="K120" i="15"/>
  <c r="AK120" i="15" s="1"/>
  <c r="E47" i="15"/>
  <c r="E153" i="15"/>
  <c r="N1" i="2"/>
  <c r="E15" i="30"/>
  <c r="E8" i="30"/>
  <c r="L1" i="2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AK25" i="15" s="1"/>
  <c r="K48" i="15"/>
  <c r="E11" i="29"/>
  <c r="E7" i="28"/>
  <c r="E17" i="28"/>
  <c r="E14" i="27"/>
  <c r="E6" i="27"/>
  <c r="E20" i="27"/>
  <c r="V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P240" i="1" s="1"/>
  <c r="AQ240" i="1" s="1"/>
  <c r="E240" i="19"/>
  <c r="F240" i="19" s="1"/>
  <c r="G237" i="15"/>
  <c r="K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36" i="31"/>
  <c r="E10" i="31"/>
  <c r="E16" i="31"/>
  <c r="E23" i="31"/>
  <c r="E7" i="31"/>
  <c r="E24" i="31"/>
  <c r="E38" i="31"/>
  <c r="E26" i="31"/>
  <c r="E6" i="31"/>
  <c r="E15" i="31"/>
  <c r="E18" i="31"/>
  <c r="E25" i="31"/>
  <c r="E27" i="31"/>
  <c r="E12" i="31"/>
  <c r="E13" i="31"/>
  <c r="E30" i="31"/>
  <c r="E28" i="31"/>
  <c r="E33" i="31"/>
  <c r="E9" i="31"/>
  <c r="E31" i="31"/>
  <c r="E29" i="31"/>
  <c r="E37" i="31"/>
  <c r="E14" i="31"/>
  <c r="E17" i="31"/>
  <c r="E11" i="31"/>
  <c r="E20" i="31"/>
  <c r="E21" i="31"/>
  <c r="E35" i="31"/>
  <c r="E19" i="31"/>
  <c r="E22" i="31"/>
  <c r="E32" i="31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1" i="28"/>
  <c r="E10" i="28"/>
  <c r="E8" i="28"/>
  <c r="E20" i="28"/>
  <c r="E13" i="28"/>
  <c r="E15" i="28"/>
  <c r="E12" i="28"/>
  <c r="E18" i="28"/>
  <c r="E5" i="28"/>
  <c r="E16" i="28"/>
  <c r="E14" i="28"/>
  <c r="E19" i="28"/>
  <c r="E11" i="28"/>
  <c r="E6" i="28"/>
  <c r="E25" i="27"/>
  <c r="E8" i="27"/>
  <c r="E15" i="27"/>
  <c r="E26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34" i="25"/>
  <c r="E12" i="25"/>
  <c r="E10" i="25"/>
  <c r="E15" i="25"/>
  <c r="E16" i="25"/>
  <c r="E20" i="25"/>
  <c r="V93" i="20"/>
  <c r="D92" i="34"/>
  <c r="F92" i="34" s="1"/>
  <c r="AL249" i="2" l="1"/>
  <c r="F247" i="47"/>
  <c r="G247" i="47"/>
  <c r="AP150" i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AK137" i="15" s="1"/>
  <c r="K40" i="15"/>
  <c r="AK40" i="15" s="1"/>
  <c r="K235" i="15"/>
  <c r="AK235" i="15" s="1"/>
  <c r="B14" i="23"/>
  <c r="K239" i="15"/>
  <c r="AK239" i="15" s="1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H4" i="15"/>
  <c r="S1" i="1"/>
  <c r="T1" i="1"/>
  <c r="H231" i="15"/>
  <c r="M231" i="15" s="1"/>
  <c r="AJ231" i="15" s="1"/>
  <c r="H149" i="15"/>
  <c r="N149" i="15" s="1"/>
  <c r="H239" i="15"/>
  <c r="N239" i="15" s="1"/>
  <c r="K146" i="15"/>
  <c r="AK146" i="15" s="1"/>
  <c r="H47" i="15"/>
  <c r="M47" i="15" s="1"/>
  <c r="F47" i="15" s="1"/>
  <c r="H129" i="15"/>
  <c r="M129" i="15" s="1"/>
  <c r="H52" i="15"/>
  <c r="M52" i="15" s="1"/>
  <c r="F52" i="15" s="1"/>
  <c r="K8" i="15"/>
  <c r="AK8" i="15" s="1"/>
  <c r="K153" i="15"/>
  <c r="AK153" i="15" s="1"/>
  <c r="K82" i="15"/>
  <c r="AK82" i="15" s="1"/>
  <c r="K86" i="15"/>
  <c r="AK86" i="15" s="1"/>
  <c r="H109" i="15"/>
  <c r="N109" i="15" s="1"/>
  <c r="H82" i="15"/>
  <c r="N82" i="15" s="1"/>
  <c r="H218" i="15"/>
  <c r="N218" i="15" s="1"/>
  <c r="H193" i="15"/>
  <c r="M193" i="15" s="1"/>
  <c r="AJ193" i="15" s="1"/>
  <c r="AK9" i="15"/>
  <c r="K129" i="15"/>
  <c r="AK129" i="15" s="1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AK52" i="15" s="1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AK77" i="15" s="1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AJ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AJ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AJ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L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L235" i="15" s="1"/>
  <c r="H11" i="15"/>
  <c r="N11" i="15" s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H55" i="15"/>
  <c r="M55" i="15" s="1"/>
  <c r="F55" i="15" s="1"/>
  <c r="H135" i="15"/>
  <c r="M135" i="15" s="1"/>
  <c r="H77" i="15"/>
  <c r="M77" i="15" s="1"/>
  <c r="H103" i="15"/>
  <c r="N103" i="15" s="1"/>
  <c r="H10" i="15"/>
  <c r="M10" i="15" s="1"/>
  <c r="L10" i="15" s="1"/>
  <c r="H58" i="15"/>
  <c r="M58" i="15" s="1"/>
  <c r="AJ58" i="15" s="1"/>
  <c r="I15" i="19"/>
  <c r="K118" i="15"/>
  <c r="AK118" i="15" s="1"/>
  <c r="B26" i="23"/>
  <c r="G3" i="20"/>
  <c r="F1" i="27"/>
  <c r="B6" i="33"/>
  <c r="J3" i="2"/>
  <c r="K225" i="15"/>
  <c r="AK225" i="15" s="1"/>
  <c r="K47" i="15"/>
  <c r="AK47" i="15" s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H89" i="15"/>
  <c r="H112" i="15"/>
  <c r="N112" i="15" s="1"/>
  <c r="H88" i="15"/>
  <c r="H100" i="15"/>
  <c r="H189" i="15"/>
  <c r="H191" i="15"/>
  <c r="H34" i="15"/>
  <c r="M34" i="15" s="1"/>
  <c r="H222" i="15"/>
  <c r="M222" i="15" s="1"/>
  <c r="H116" i="15"/>
  <c r="M116" i="15" s="1"/>
  <c r="K43" i="15"/>
  <c r="AK43" i="15" s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H118" i="15"/>
  <c r="H87" i="15"/>
  <c r="H8" i="15"/>
  <c r="H145" i="15"/>
  <c r="H54" i="15"/>
  <c r="H12" i="15"/>
  <c r="K24" i="15"/>
  <c r="H24" i="15"/>
  <c r="H35" i="15"/>
  <c r="H62" i="15"/>
  <c r="H28" i="15"/>
  <c r="H16" i="15"/>
  <c r="AK69" i="15"/>
  <c r="K101" i="15"/>
  <c r="AK101" i="15" s="1"/>
  <c r="H175" i="15"/>
  <c r="H195" i="15"/>
  <c r="M195" i="15" s="1"/>
  <c r="L195" i="15" s="1"/>
  <c r="H236" i="15"/>
  <c r="K104" i="15"/>
  <c r="AK104" i="15" s="1"/>
  <c r="H41" i="15"/>
  <c r="H204" i="15"/>
  <c r="H215" i="15"/>
  <c r="H233" i="15"/>
  <c r="H230" i="15"/>
  <c r="N230" i="15" s="1"/>
  <c r="H90" i="15"/>
  <c r="N5" i="15"/>
  <c r="H171" i="15"/>
  <c r="M171" i="15" s="1"/>
  <c r="F5" i="15"/>
  <c r="AJ5" i="15"/>
  <c r="L5" i="15"/>
  <c r="AK87" i="15"/>
  <c r="H45" i="15"/>
  <c r="M45" i="15" s="1"/>
  <c r="AK122" i="15"/>
  <c r="AK14" i="15"/>
  <c r="AK29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H206" i="15"/>
  <c r="H150" i="15"/>
  <c r="H147" i="15"/>
  <c r="H202" i="15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H232" i="15"/>
  <c r="AK68" i="15"/>
  <c r="K130" i="15"/>
  <c r="AK130" i="15" s="1"/>
  <c r="AK79" i="15"/>
  <c r="AK94" i="15"/>
  <c r="AK112" i="15"/>
  <c r="H105" i="15"/>
  <c r="K31" i="15"/>
  <c r="H31" i="15"/>
  <c r="K114" i="15"/>
  <c r="H114" i="15"/>
  <c r="H76" i="15"/>
  <c r="H111" i="15"/>
  <c r="AK176" i="15"/>
  <c r="H225" i="15"/>
  <c r="H159" i="15"/>
  <c r="H139" i="15"/>
  <c r="K139" i="15"/>
  <c r="H240" i="15"/>
  <c r="H214" i="15"/>
  <c r="AK238" i="15"/>
  <c r="AK165" i="15"/>
  <c r="H160" i="15"/>
  <c r="H228" i="15"/>
  <c r="K211" i="15"/>
  <c r="AK211" i="15" s="1"/>
  <c r="H166" i="15"/>
  <c r="K136" i="15"/>
  <c r="AK233" i="15"/>
  <c r="H237" i="15"/>
  <c r="H221" i="15"/>
  <c r="K221" i="15"/>
  <c r="H209" i="15"/>
  <c r="K209" i="15"/>
  <c r="H241" i="15"/>
  <c r="K192" i="15"/>
  <c r="H192" i="15"/>
  <c r="H138" i="15"/>
  <c r="AK187" i="15"/>
  <c r="AK212" i="15"/>
  <c r="H158" i="15"/>
  <c r="K158" i="15"/>
  <c r="AK240" i="15"/>
  <c r="AK190" i="15"/>
  <c r="H229" i="15"/>
  <c r="K201" i="15"/>
  <c r="H201" i="15"/>
  <c r="M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H97" i="15"/>
  <c r="AK134" i="15"/>
  <c r="M137" i="15" l="1"/>
  <c r="F137" i="15" s="1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U248" i="20"/>
  <c r="AL256" i="2"/>
  <c r="AM2" i="2" s="1"/>
  <c r="AM3" i="2" s="1"/>
  <c r="G247" i="40"/>
  <c r="AM249" i="2"/>
  <c r="AK4" i="15"/>
  <c r="N177" i="15"/>
  <c r="N193" i="15"/>
  <c r="M109" i="15"/>
  <c r="AJ109" i="15" s="1"/>
  <c r="M149" i="15"/>
  <c r="AJ149" i="15" s="1"/>
  <c r="E201" i="34"/>
  <c r="N47" i="15"/>
  <c r="M239" i="15"/>
  <c r="AJ239" i="15" s="1"/>
  <c r="E70" i="34"/>
  <c r="M247" i="15"/>
  <c r="F247" i="15" s="1"/>
  <c r="F16" i="24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AF1" i="1" s="1"/>
  <c r="AH1" i="1" s="1"/>
  <c r="U1" i="1"/>
  <c r="W1" i="1" s="1"/>
  <c r="Y1" i="1" s="1"/>
  <c r="AA1" i="1" s="1"/>
  <c r="AC1" i="1" s="1"/>
  <c r="AE1" i="1" s="1"/>
  <c r="AG1" i="1" s="1"/>
  <c r="AI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O235" i="15" s="1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M81" i="15"/>
  <c r="L81" i="15" s="1"/>
  <c r="M15" i="15"/>
  <c r="AJ15" i="15" s="1"/>
  <c r="M38" i="15"/>
  <c r="L38" i="15" s="1"/>
  <c r="F40" i="15"/>
  <c r="M83" i="15"/>
  <c r="L83" i="15" s="1"/>
  <c r="L40" i="15"/>
  <c r="N10" i="15"/>
  <c r="N70" i="15"/>
  <c r="M131" i="15"/>
  <c r="AJ131" i="15" s="1"/>
  <c r="M168" i="15"/>
  <c r="F168" i="15" s="1"/>
  <c r="N77" i="15"/>
  <c r="N217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94" i="15" s="1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N156" i="15"/>
  <c r="N188" i="15"/>
  <c r="M18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N206" i="15"/>
  <c r="M206" i="15"/>
  <c r="AK141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M93" i="15"/>
  <c r="N93" i="15"/>
  <c r="AP247" i="1" l="1"/>
  <c r="AQ247" i="1" s="1"/>
  <c r="D247" i="34"/>
  <c r="K248" i="15"/>
  <c r="H248" i="15"/>
  <c r="T254" i="20"/>
  <c r="X255" i="20" s="1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239" i="15" l="1"/>
  <c r="P239" i="15" s="1"/>
  <c r="Q239" i="15"/>
  <c r="M248" i="15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N2" i="15" l="1"/>
  <c r="E21" i="24"/>
  <c r="AJ248" i="15"/>
  <c r="F248" i="15"/>
  <c r="O248" i="15" s="1"/>
  <c r="P248" i="15" s="1"/>
  <c r="G1" i="31"/>
  <c r="K3" i="20"/>
  <c r="B10" i="33"/>
  <c r="R3" i="2"/>
  <c r="L3" i="20" s="1"/>
  <c r="B72" i="23"/>
  <c r="Q248" i="15" l="1"/>
  <c r="F254" i="15"/>
  <c r="M1" i="15"/>
  <c r="T3" i="2"/>
  <c r="B86" i="23"/>
  <c r="G1" i="32"/>
  <c r="B11" i="33"/>
  <c r="E24" i="24" l="1"/>
  <c r="N1" i="15"/>
  <c r="O1" i="15" s="1"/>
  <c r="F13" i="24"/>
  <c r="F17" i="24" s="1"/>
  <c r="F19" i="24" s="1"/>
  <c r="M3" i="20"/>
  <c r="B12" i="33"/>
  <c r="G1" i="35"/>
  <c r="V3" i="2"/>
  <c r="B102" i="23"/>
  <c r="B13" i="33" l="1"/>
  <c r="N3" i="20"/>
  <c r="G1" i="36"/>
  <c r="X3" i="2"/>
  <c r="Z3" i="2" s="1"/>
  <c r="B118" i="23"/>
  <c r="B15" i="33" l="1"/>
  <c r="P3" i="20"/>
  <c r="AB3" i="2"/>
  <c r="B149" i="23"/>
  <c r="B134" i="23"/>
  <c r="G1" i="38"/>
  <c r="O3" i="20"/>
  <c r="B14" i="33"/>
  <c r="G1" i="37"/>
  <c r="B164" i="23" l="1"/>
  <c r="Q3" i="20"/>
  <c r="G1" i="52"/>
  <c r="B16" i="33"/>
  <c r="AD3" i="2"/>
  <c r="B179" i="23" l="1"/>
  <c r="R3" i="20"/>
  <c r="G1" i="53"/>
  <c r="B17" i="33"/>
  <c r="G1" i="54" l="1"/>
  <c r="T3" i="20"/>
</calcChain>
</file>

<file path=xl/sharedStrings.xml><?xml version="1.0" encoding="utf-8"?>
<sst xmlns="http://schemas.openxmlformats.org/spreadsheetml/2006/main" count="2123" uniqueCount="529">
  <si>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</si>
  <si>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</si>
  <si>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</si>
  <si>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</si>
  <si>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</si>
  <si>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</si>
  <si>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</si>
  <si>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</si>
  <si>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</si>
  <si>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</si>
  <si>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</si>
  <si>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</si>
  <si>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</si>
  <si>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</si>
  <si>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</si>
  <si>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</si>
  <si>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</si>
  <si>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</si>
  <si>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</si>
  <si>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</si>
  <si>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</si>
  <si>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</si>
  <si>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</si>
  <si>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</si>
  <si>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</si>
  <si>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</si>
  <si>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</si>
  <si>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</si>
  <si>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</si>
  <si>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</si>
  <si>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</si>
  <si>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</si>
  <si>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</si>
  <si>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</si>
  <si>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</si>
  <si>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</si>
  <si>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</si>
  <si>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</si>
  <si>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</si>
  <si>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</si>
  <si>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</si>
  <si>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</si>
  <si>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</si>
  <si>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</si>
  <si>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</si>
  <si>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</si>
  <si>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</si>
  <si>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</si>
  <si>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</si>
  <si>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</si>
  <si>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</si>
  <si>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</si>
  <si>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</si>
  <si>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</si>
  <si>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</si>
  <si>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</si>
  <si>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</si>
  <si>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</si>
  <si>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</si>
  <si>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</si>
  <si>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</si>
  <si>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</si>
  <si>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</si>
  <si>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</si>
  <si>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</si>
  <si>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</si>
  <si>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</si>
  <si>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</si>
  <si>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</si>
  <si>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</si>
  <si>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</si>
  <si>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</si>
  <si>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</si>
  <si>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</si>
  <si>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</si>
  <si>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</si>
  <si>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</si>
  <si>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</si>
  <si>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</si>
  <si>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</si>
  <si>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</si>
  <si>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</si>
  <si>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</si>
  <si>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</si>
  <si>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</si>
  <si>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</si>
  <si>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</si>
  <si>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</si>
  <si>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</si>
  <si>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</si>
  <si>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</si>
  <si>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</si>
  <si>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</si>
  <si>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</si>
  <si>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</si>
  <si>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</si>
  <si>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</si>
  <si>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</si>
  <si>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</si>
  <si>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</si>
  <si>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</si>
  <si>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</si>
  <si>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</si>
  <si>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</si>
  <si>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</si>
  <si>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</si>
  <si>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</si>
  <si>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</si>
  <si>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</si>
  <si>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</si>
  <si>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</si>
  <si>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</si>
  <si>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</si>
  <si>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</si>
  <si>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</si>
  <si>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</si>
  <si>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</si>
  <si>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</si>
  <si>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</si>
  <si>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</si>
  <si>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</si>
  <si>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</si>
  <si>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</si>
  <si>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</si>
  <si>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</si>
  <si>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</si>
  <si>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</si>
  <si>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</si>
  <si>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</si>
  <si>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</si>
  <si>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</si>
  <si>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</si>
  <si>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</si>
  <si>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</si>
  <si>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</si>
  <si>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</si>
  <si>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</si>
  <si>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</si>
  <si>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</si>
  <si>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</si>
  <si>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</si>
  <si>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</si>
  <si>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</si>
  <si>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</si>
  <si>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</si>
  <si>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</si>
  <si>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</si>
  <si>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</si>
  <si>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</si>
  <si>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</si>
  <si>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</si>
  <si>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</si>
  <si>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</si>
  <si>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</si>
  <si>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</si>
  <si>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</si>
  <si>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</si>
  <si>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</si>
  <si>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</si>
  <si>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</si>
  <si>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</si>
  <si>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</si>
  <si>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</si>
  <si>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</si>
  <si>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</si>
  <si>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</si>
  <si>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</si>
  <si>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</si>
  <si>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</si>
  <si>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</si>
  <si>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</si>
  <si>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</si>
  <si>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</si>
  <si>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</si>
  <si>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</si>
  <si>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</si>
  <si>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</si>
  <si>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</si>
  <si>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</si>
  <si>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</si>
  <si>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</si>
  <si>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</si>
  <si>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</si>
  <si>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</si>
  <si>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</si>
  <si>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</si>
  <si>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</si>
  <si>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</si>
  <si>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</si>
  <si>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</si>
  <si>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</si>
  <si>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</si>
  <si>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</si>
  <si>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</si>
  <si>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</si>
  <si>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</si>
  <si>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</si>
  <si>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</si>
  <si>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</si>
  <si>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</si>
  <si>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</si>
  <si>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</si>
  <si>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</si>
  <si>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</si>
  <si>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</si>
  <si>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</si>
  <si>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</si>
  <si>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</si>
  <si>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</si>
  <si>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</si>
  <si>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</si>
  <si>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</si>
  <si>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</si>
  <si>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</si>
  <si>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</si>
  <si>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</si>
  <si>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</si>
  <si>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</si>
  <si>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</si>
  <si>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</si>
  <si>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</si>
  <si>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</si>
  <si>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</si>
  <si>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</si>
  <si>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</si>
  <si>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</si>
  <si>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</si>
  <si>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</si>
  <si>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</si>
  <si>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</si>
  <si>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</si>
  <si>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</si>
  <si>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</si>
  <si>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</si>
  <si>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</si>
  <si>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</si>
  <si>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</si>
  <si>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</si>
  <si>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</si>
  <si>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</si>
  <si>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</si>
  <si>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</si>
  <si>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</si>
  <si>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</si>
  <si>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</si>
  <si>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</si>
  <si>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</si>
  <si>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</si>
  <si>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</si>
  <si>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</si>
  <si>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</si>
  <si>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</si>
  <si>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</si>
  <si>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</si>
  <si>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</si>
  <si>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</si>
  <si>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</si>
  <si>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</si>
  <si>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</si>
  <si>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</si>
  <si>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</si>
  <si>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</si>
  <si>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</si>
  <si>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</si>
  <si>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</si>
  <si>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</si>
  <si>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</si>
  <si>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</si>
  <si>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</si>
  <si>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</si>
  <si>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</si>
  <si>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</si>
  <si>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</si>
  <si>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</si>
  <si>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</si>
  <si>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</si>
  <si>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</si>
  <si>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</si>
  <si>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</si>
  <si>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</si>
  <si>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</si>
  <si>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</si>
  <si>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</si>
  <si>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</si>
  <si>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</si>
  <si>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</si>
  <si>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</si>
  <si>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</si>
  <si>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</si>
  <si>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</si>
  <si>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</si>
  <si>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</si>
  <si>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</si>
  <si>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</si>
  <si>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</si>
  <si>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</si>
  <si>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</si>
  <si>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</si>
  <si>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</si>
  <si>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</si>
  <si>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</si>
  <si>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</si>
  <si>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</si>
  <si>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</si>
  <si>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</si>
  <si>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</si>
  <si>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</si>
  <si>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</si>
  <si>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</si>
  <si>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</si>
  <si>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</si>
  <si>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</si>
  <si>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</si>
  <si>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</si>
  <si>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</si>
  <si>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</si>
  <si>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</si>
  <si>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</si>
  <si>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</si>
  <si>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</si>
  <si>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</si>
  <si>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</si>
  <si>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</si>
  <si>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</si>
  <si>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</si>
  <si>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</si>
  <si>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</si>
  <si>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</si>
  <si>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</si>
  <si>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</si>
  <si>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</si>
  <si>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</si>
  <si>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</si>
  <si>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</si>
  <si>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</si>
  <si>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</si>
  <si>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</si>
  <si>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</si>
  <si>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</si>
  <si>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</si>
  <si>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</si>
  <si>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</si>
  <si>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</si>
  <si>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</si>
  <si>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</si>
  <si>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</si>
  <si>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</si>
  <si>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</si>
  <si>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</si>
  <si>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</si>
  <si>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</si>
  <si>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</si>
  <si>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</si>
  <si>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</si>
  <si>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</si>
  <si>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</si>
  <si>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</si>
  <si>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</si>
  <si>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</si>
  <si>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</si>
  <si>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</si>
  <si>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</si>
  <si>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</si>
  <si>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</si>
  <si>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</si>
  <si>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</si>
  <si>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</si>
  <si>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</si>
  <si>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</si>
  <si>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</si>
  <si>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</si>
  <si>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</si>
  <si>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</si>
  <si>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</si>
  <si>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</si>
  <si>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</si>
  <si>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</si>
  <si>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</si>
  <si>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</si>
  <si>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</si>
  <si>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</si>
  <si>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</si>
  <si>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</si>
  <si>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</si>
  <si>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</si>
  <si>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</si>
  <si>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</si>
  <si>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</si>
  <si>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</si>
  <si>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</si>
  <si>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</si>
  <si>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</si>
  <si>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</si>
  <si>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</si>
  <si>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</si>
  <si>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</si>
  <si>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</si>
  <si>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</si>
  <si>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পতাকা-গ(১-5)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</si>
  <si>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</si>
  <si>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</si>
  <si>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</si>
  <si>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</si>
  <si>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</si>
  <si>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</si>
  <si>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</si>
  <si>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</si>
  <si>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</si>
  <si>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</si>
  <si>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</si>
  <si>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</si>
  <si>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পতাকা-ক(১-15)</t>
  </si>
  <si>
    <t>পতাকা-খ(১-19)</t>
  </si>
  <si>
    <t>পতাকা-ঘ(১-20)</t>
  </si>
  <si>
    <t>পতাকা-ঙ(১-11)</t>
  </si>
  <si>
    <t>পতাকা-চ(১-9)</t>
  </si>
  <si>
    <t>পতাকা-ছ(১-10)</t>
  </si>
  <si>
    <t>পতাকা-জ(১-12)</t>
  </si>
  <si>
    <t>পতাকা-ঝ(১-11)</t>
  </si>
  <si>
    <t>পতাকা-ঞ(১-6)</t>
  </si>
  <si>
    <t>বিয়াম নিয়ন্ত্রিত শিক্ষা প্রতিষ্ঠানের নিয়োগ পরীক্ষা ২০২৫</t>
  </si>
  <si>
    <t>জনপ্রশাসন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</si>
  <si>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</si>
  <si>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</si>
  <si>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</si>
  <si>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</si>
  <si>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</si>
  <si>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</si>
  <si>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 xml:space="preserve">হোস্টেল অতিথি এবং প্রত্যাশি প্রতিষ্ঠানের (21-30 জুন-২০২5) তারিখ 
পর্যন্ত ক্রয়কৃত মালামালের ব্যয় এবং বর্তমান মজুদ হিসাব </t>
  </si>
  <si>
    <t>হোস্টেল অতিথি এবং প্রত্যাশি প্রতিষ্ঠান এর  (21-30 জুন-২০২5) পর্যন্ত বাজার তালিকা</t>
  </si>
  <si>
    <t xml:space="preserve">হোস্টেল অতিথি এবং প্রত্যাশি প্রতিষ্ঠানের (21-30 জুন-২০২5) জন্য নতুন সংগ্রহ/ক্রয়কৃত পণ্যের তালিকা </t>
  </si>
  <si>
    <t>এলাচি মিষ্টি। জনপ্রশাসন মন্ত্রণালয়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</si>
  <si>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</si>
  <si>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</si>
  <si>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</si>
  <si>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</si>
  <si>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</si>
  <si>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</si>
  <si>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</si>
  <si>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</si>
  <si>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</si>
  <si>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</si>
  <si>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</si>
  <si>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</si>
  <si>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</si>
  <si>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</si>
  <si>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</si>
  <si>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</si>
  <si>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</si>
  <si>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</si>
  <si>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</si>
  <si>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</si>
  <si>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</si>
  <si>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>10 জুলাই 2025 হোস্টেল অতিথি ও প্রত্যাশি প্রতিষ্ঠানের জন্য ক্রয়কৃত মালামালের ভাউচার সমূহের টপশীট</t>
  </si>
  <si>
    <t>01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</si>
  <si>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02 জুলাই  2025 হোস্টেল অতিথি ও প্রত্যাশি প্রতিষ্ঠানের জন্য ক্রয়কৃত মালামালের ভাউচার সমূহের টপশীট </t>
  </si>
  <si>
    <t>03 জুলাই  2025 হোস্টেল অতিথি ও প্রত্যাশি প্রতিষ্ঠানের জন্য ক্রয়কৃত মালামালের ভাউচার সমূহের টপশীট</t>
  </si>
  <si>
    <t>04 জুলাই  2025 হোস্টেল অতিথি ও প্রত্যাশি প্রতিষ্ঠানের জন্য ক্রয়কৃত মালামালের ভাউচার সমূহের টপশীট</t>
  </si>
  <si>
    <t>05 জুলাই  2025 হোস্টেল অতিথি ও প্রত্যাশি প্রতিষ্ঠানের জন্য ক্রয়কৃত মালামালের ভাউচার সমূহের টপশীট</t>
  </si>
  <si>
    <t>06 জুলাই  2025 হোস্টেল অতিথি ও প্রত্যাশি প্রতিষ্ঠানের জন্য ক্রয়কৃত মালামালের ভাউচার সমূহের টপশীট</t>
  </si>
  <si>
    <t>07 জুলাই  2025 হোস্টেল অতিথি ও প্রত্যাশি প্রতিষ্ঠানের জন্য ক্রয়কৃত মালামালের ভাউচার সমূহের টপশীট</t>
  </si>
  <si>
    <t>08 জুলাই  2025 হোস্টেল অতিথি ও প্রত্যাশি প্রতিষ্ঠানের জন্য ক্রয়কৃত মালামালের ভাউচার সমূহের টপশীট</t>
  </si>
  <si>
    <t>09 জুলাই  2025 হোস্টেল অতিথি ও প্রত্যাশি প্রতিষ্ঠানের জন্য ক্রয়কৃত মালামালের ভাউচার সমূহের টপশীট</t>
  </si>
  <si>
    <t>ওকে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</si>
  <si>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</si>
  <si>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</si>
  <si>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</si>
  <si>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</si>
  <si>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</si>
  <si>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t>কাঁচাবাজার</t>
  </si>
  <si>
    <t>মুরগী ক্রয়</t>
  </si>
  <si>
    <t>মরিয়ম খেজুর</t>
  </si>
  <si>
    <t>কাপদই</t>
  </si>
  <si>
    <t>বেকারি বিস্কুট</t>
  </si>
  <si>
    <t>বালুসাই মিস্টি ক্রয়</t>
  </si>
  <si>
    <t>পরোটা</t>
  </si>
  <si>
    <t>অতিরিক্ত জনবল</t>
  </si>
  <si>
    <t xml:space="preserve">খেজুর (মরিয়ম/নরমাল) </t>
  </si>
  <si>
    <t>খাসির রেজালা</t>
  </si>
  <si>
    <t>মুরগী ক্রয় (ব্রয়লার)</t>
  </si>
  <si>
    <t>ফয়েল বক্স</t>
  </si>
  <si>
    <t>লবনের পট</t>
  </si>
  <si>
    <t>চার কোনা প্যাকেট + ব্যাগ</t>
  </si>
  <si>
    <t>ডেকোরেটর বিল</t>
  </si>
  <si>
    <t>মিস্টার টুইস্ট</t>
  </si>
  <si>
    <t>পাস্তা</t>
  </si>
  <si>
    <t>রুটি</t>
  </si>
  <si>
    <t>পলিব্যাগ</t>
  </si>
  <si>
    <t xml:space="preserve">কথায়: আটচল্লিশ হাজার সাতশত ছাপ্পান্ন টাকা মাত্র </t>
  </si>
  <si>
    <t>কথায়ঃ তের হাজার পাঁচশত আটাত্তর টাকা মাত্র</t>
  </si>
  <si>
    <t>কথায়ঃ ছিয়াত্তর হাজার একশত তেষট্টি টাকা মাত্র</t>
  </si>
  <si>
    <t>কথায়ঃ সাত হাজার আটশত সাতাশি টাকা মাত্র।</t>
  </si>
  <si>
    <t>কথায়: আট হাজার সাতশত সতের টাকা মাত্র।</t>
  </si>
  <si>
    <t>কথায়: তের হাজার পাঁচ টাকা মাত্র</t>
  </si>
  <si>
    <t xml:space="preserve">কথায়ঃ ঊনিশ হাজার দুইশত আট টাকা মাত্র </t>
  </si>
  <si>
    <t>কয়লা</t>
  </si>
  <si>
    <t>খাসির মাংশ ও কিমা</t>
  </si>
  <si>
    <t>এপ্রন ও পলিব্যাগ</t>
  </si>
  <si>
    <t xml:space="preserve">টকদই ও মালাই </t>
  </si>
  <si>
    <t xml:space="preserve">কথায়ঃ দুই লক্ষ ছত্রিশ হাজার নয়শত চুয়ান্ন টাকা মাত্র </t>
  </si>
  <si>
    <t>খাসির কলিজা</t>
  </si>
  <si>
    <t xml:space="preserve">কথায়ঃ বাইশ হাজার একশত একাত্তর টাকা মাত্র </t>
  </si>
  <si>
    <t>দই ও মাওয়া</t>
  </si>
  <si>
    <t>খাসির মাংশ</t>
  </si>
  <si>
    <t>কাজু বাদাম ১ কৌটা</t>
  </si>
  <si>
    <t>ব্রয়লার মুরগী</t>
  </si>
  <si>
    <t>ছানা সন্দেশ ও লাড্ডু</t>
  </si>
  <si>
    <t>পাইপ ক্রয়</t>
  </si>
  <si>
    <t xml:space="preserve">কথায়ঃ ঊনত্রিশ হাজার তেতাল্লিশ টাকা মাত্র </t>
  </si>
  <si>
    <t xml:space="preserve">সবুজ আপেল </t>
  </si>
  <si>
    <t>চমচম</t>
  </si>
  <si>
    <t xml:space="preserve">কথায়ঃ তেত্রিশ হাজার দুইশত আঠারো টাকা মাত্র </t>
  </si>
  <si>
    <t>খাসীর মাংশ</t>
  </si>
  <si>
    <t>থাই স্যুপ ও অন্থন</t>
  </si>
  <si>
    <t>কফি ও কফিকাপ</t>
  </si>
  <si>
    <t xml:space="preserve">কথায়ঃ আশি হাজার দুইশত ছেষট্টি টাকা মাত্র </t>
  </si>
  <si>
    <t>কাজু বাদাম</t>
  </si>
  <si>
    <t>রসমালাই ও সরমালাই</t>
  </si>
  <si>
    <t>ফল ক্রয়</t>
  </si>
  <si>
    <t xml:space="preserve">কথায়ঃ তিপ্পান্ন হাজার সাতশত ছিয়ানব্বই টাকা মাত্র </t>
  </si>
  <si>
    <t xml:space="preserve">কথায়: ছয় লক্ষ বিয়াল্লিশ হাজার সাতশত বাষট্টি টাকা মাত্র  </t>
  </si>
  <si>
    <t>01/০7/২০২৫ তারিখ হতে 13/০7/২০২৫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</si>
  <si>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কয়েল</t>
  </si>
  <si>
    <t>ওয়ানটাইম মাস্ক</t>
  </si>
  <si>
    <t>ওয়ানটাইম এপ্রন ও পলিব্যাগ</t>
  </si>
  <si>
    <t>বরফ</t>
  </si>
  <si>
    <t>পলি ব্যাগ (০২কেজি ও ০৫ কেজি সাইজ)</t>
  </si>
  <si>
    <t>সরমালাই</t>
  </si>
  <si>
    <r>
      <t>তরমুজ/</t>
    </r>
    <r>
      <rPr>
        <b/>
        <sz val="11"/>
        <color theme="1"/>
        <rFont val="Noto Sans Bengali"/>
      </rPr>
      <t>ডাব</t>
    </r>
    <r>
      <rPr>
        <sz val="11"/>
        <color theme="1"/>
        <rFont val="Noto Sans Bengali"/>
      </rPr>
      <t>/ছবেদা/বরই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</si>
</sst>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4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21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164" fontId="21" fillId="4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1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91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1704</xdr:rowOff>
    </xdr:from>
    <xdr:ext cx="986118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9384857-0878-4773-99C4-0D4F94B4FDEC}"/>
            </a:ext>
          </a:extLst>
        </xdr:cNvPr>
        <xdr:cNvSpPr txBox="1"/>
      </xdr:nvSpPr>
      <xdr:spPr>
        <a:xfrm>
          <a:off x="2621282" y="45356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6799</xdr:rowOff>
    </xdr:from>
    <xdr:ext cx="1035844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BBEE5F0-2590-46A4-B4C1-DD979C60568B}"/>
            </a:ext>
          </a:extLst>
        </xdr:cNvPr>
        <xdr:cNvSpPr txBox="1"/>
      </xdr:nvSpPr>
      <xdr:spPr>
        <a:xfrm>
          <a:off x="1727830" y="45406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5609</xdr:rowOff>
    </xdr:from>
    <xdr:ext cx="974912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DD95186-C1F3-4ADD-8404-07FE49CC761E}"/>
            </a:ext>
          </a:extLst>
        </xdr:cNvPr>
        <xdr:cNvSpPr txBox="1"/>
      </xdr:nvSpPr>
      <xdr:spPr>
        <a:xfrm>
          <a:off x="0" y="45395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0</xdr:rowOff>
    </xdr:from>
    <xdr:ext cx="1142999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FFDDF60-9EA5-4943-AF06-555000D03298}"/>
            </a:ext>
          </a:extLst>
        </xdr:cNvPr>
        <xdr:cNvSpPr txBox="1"/>
      </xdr:nvSpPr>
      <xdr:spPr>
        <a:xfrm>
          <a:off x="3403172" y="45339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515</xdr:rowOff>
    </xdr:from>
    <xdr:ext cx="1154208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DF5B5E1-EAA5-4801-B00B-33987B0AC1FD}"/>
            </a:ext>
          </a:extLst>
        </xdr:cNvPr>
        <xdr:cNvSpPr txBox="1"/>
      </xdr:nvSpPr>
      <xdr:spPr>
        <a:xfrm>
          <a:off x="5393590" y="45344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2571</xdr:rowOff>
    </xdr:from>
    <xdr:ext cx="1267381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9807AD3-F5B6-45BE-B68B-6405B60C0BEF}"/>
            </a:ext>
          </a:extLst>
        </xdr:cNvPr>
        <xdr:cNvSpPr txBox="1"/>
      </xdr:nvSpPr>
      <xdr:spPr>
        <a:xfrm>
          <a:off x="4343856" y="45364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4951</xdr:rowOff>
    </xdr:from>
    <xdr:ext cx="1035844" cy="47763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DC5AFFB-3B20-496F-9EF1-69C6C69CA1C5}"/>
            </a:ext>
          </a:extLst>
        </xdr:cNvPr>
        <xdr:cNvSpPr txBox="1"/>
      </xdr:nvSpPr>
      <xdr:spPr>
        <a:xfrm>
          <a:off x="822541" y="45388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1704</xdr:rowOff>
    </xdr:from>
    <xdr:ext cx="98611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3815822-81DB-4F6E-A0E2-61FABB4F81F0}"/>
            </a:ext>
          </a:extLst>
        </xdr:cNvPr>
        <xdr:cNvSpPr txBox="1"/>
      </xdr:nvSpPr>
      <xdr:spPr>
        <a:xfrm>
          <a:off x="2621282" y="45356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6799</xdr:rowOff>
    </xdr:from>
    <xdr:ext cx="1035844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78F5C63-BCC8-4D00-A662-2EF552A57A2F}"/>
            </a:ext>
          </a:extLst>
        </xdr:cNvPr>
        <xdr:cNvSpPr txBox="1"/>
      </xdr:nvSpPr>
      <xdr:spPr>
        <a:xfrm>
          <a:off x="1727830" y="45406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5609</xdr:rowOff>
    </xdr:from>
    <xdr:ext cx="974912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3762BE3-AA48-472D-A65E-7D8699B0006A}"/>
            </a:ext>
          </a:extLst>
        </xdr:cNvPr>
        <xdr:cNvSpPr txBox="1"/>
      </xdr:nvSpPr>
      <xdr:spPr>
        <a:xfrm>
          <a:off x="0" y="45395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0</xdr:rowOff>
    </xdr:from>
    <xdr:ext cx="1142999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473FA1E-4268-44A5-B3EE-940291E796A1}"/>
            </a:ext>
          </a:extLst>
        </xdr:cNvPr>
        <xdr:cNvSpPr txBox="1"/>
      </xdr:nvSpPr>
      <xdr:spPr>
        <a:xfrm>
          <a:off x="3403172" y="45339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515</xdr:rowOff>
    </xdr:from>
    <xdr:ext cx="1154208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E8F10EA-1764-4218-8D4E-4E3E72A325C2}"/>
            </a:ext>
          </a:extLst>
        </xdr:cNvPr>
        <xdr:cNvSpPr txBox="1"/>
      </xdr:nvSpPr>
      <xdr:spPr>
        <a:xfrm>
          <a:off x="5393590" y="45344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2571</xdr:rowOff>
    </xdr:from>
    <xdr:ext cx="1267381" cy="47763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56545D4-BE83-4C61-B385-D4E3B56C75E0}"/>
            </a:ext>
          </a:extLst>
        </xdr:cNvPr>
        <xdr:cNvSpPr txBox="1"/>
      </xdr:nvSpPr>
      <xdr:spPr>
        <a:xfrm>
          <a:off x="4343856" y="45364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4951</xdr:rowOff>
    </xdr:from>
    <xdr:ext cx="1035844" cy="477631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C90E80E-26C5-42D3-A3CF-4079A646F141}"/>
            </a:ext>
          </a:extLst>
        </xdr:cNvPr>
        <xdr:cNvSpPr txBox="1"/>
      </xdr:nvSpPr>
      <xdr:spPr>
        <a:xfrm>
          <a:off x="822541" y="45388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39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39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39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38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38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39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39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64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64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64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64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64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64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30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30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30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30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30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30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30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32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32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32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32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32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32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28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28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28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28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28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28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28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24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43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43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43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43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43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43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43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topLeftCell="A39" zoomScale="106" zoomScaleNormal="106" workbookViewId="0">
      <selection activeCell="A40" sqref="A40"/>
    </sheetView>
  </sheetViews>
  <sheetFormatPr defaultRowHeight="19.5"/>
  <cols>
    <col min="1" max="1" width="37.85546875" style="214" customWidth="1"/>
    <col min="2" max="2" width="12.7109375" style="244" customWidth="1"/>
    <col min="3" max="3" width="20.85546875" style="244" customWidth="1"/>
    <col min="4" max="4" width="22.42578125" style="242" customWidth="1"/>
    <col min="5" max="5" width="16.85546875" style="242" customWidth="1"/>
    <col min="6" max="6" width="9" style="173" customWidth="1"/>
    <col min="7" max="7" width="129.28515625" style="173" customWidth="1"/>
    <col min="8" max="16384" width="9.140625" style="173"/>
  </cols>
  <sheetData>
    <row r="1" spans="1:9" ht="27" customHeight="1">
      <c r="A1" s="403" t="s">
        <v>355</v>
      </c>
      <c r="B1" s="403"/>
      <c r="C1" s="251" t="s">
        <v>356</v>
      </c>
      <c r="D1" s="252">
        <f>P!D3</f>
        <v>45839</v>
      </c>
      <c r="E1" s="250"/>
      <c r="F1" s="250"/>
      <c r="G1" s="255"/>
    </row>
    <row r="2" spans="1:9">
      <c r="A2" s="245" t="s">
        <v>353</v>
      </c>
      <c r="B2" s="175" t="s">
        <v>2</v>
      </c>
      <c r="C2" s="175" t="s">
        <v>350</v>
      </c>
      <c r="D2" s="175" t="s">
        <v>351</v>
      </c>
      <c r="E2" s="175" t="s">
        <v>352</v>
      </c>
      <c r="F2" s="175" t="s">
        <v>250</v>
      </c>
      <c r="G2" s="255"/>
    </row>
    <row r="3" spans="1:9" hidden="1">
      <c r="A3" s="214" t="s">
        <v>16</v>
      </c>
      <c r="B3" s="242" t="s">
        <v>9</v>
      </c>
      <c r="C3" s="257">
        <f>S!D3</f>
        <v>89.945933568408321</v>
      </c>
      <c r="D3" s="257">
        <f>P!AK5</f>
        <v>89.945933568408321</v>
      </c>
      <c r="E3" s="256">
        <f>ABS(C3-D3)</f>
        <v>0</v>
      </c>
      <c r="F3" s="258" t="str">
        <f>IF(C3-D3=0, "×", IF(C3-D3&lt;0, "+", "-"))</f>
        <v>×</v>
      </c>
      <c r="G3" s="255"/>
      <c r="I3" s="249"/>
    </row>
    <row r="4" spans="1:9" hidden="1">
      <c r="A4" s="214" t="s">
        <v>225</v>
      </c>
      <c r="B4" s="242" t="s">
        <v>9</v>
      </c>
      <c r="C4" s="257">
        <f>S!D4</f>
        <v>0</v>
      </c>
      <c r="D4" s="257">
        <f>P!AK6</f>
        <v>0</v>
      </c>
      <c r="E4" s="256">
        <f t="shared" ref="E4:E67" si="0">ABS(C4-D4)</f>
        <v>0</v>
      </c>
      <c r="F4" s="263" t="str">
        <f t="shared" ref="F4:F67" si="1">IF(C4-D4=0, "×", IF(C4-D4&lt;0, "+", "-"))</f>
        <v>×</v>
      </c>
      <c r="G4" s="255"/>
    </row>
    <row r="5" spans="1:9">
      <c r="A5" s="214" t="s">
        <v>17</v>
      </c>
      <c r="B5" s="242" t="s">
        <v>9</v>
      </c>
      <c r="C5" s="257">
        <f>S!D5</f>
        <v>105.02822360371589</v>
      </c>
      <c r="D5" s="257">
        <f>P!AK7</f>
        <v>100</v>
      </c>
      <c r="E5" s="256">
        <f t="shared" si="0"/>
        <v>5.0282236037158867</v>
      </c>
      <c r="F5" s="263" t="str">
        <f t="shared" si="1"/>
        <v>-</v>
      </c>
      <c r="G5" s="254"/>
    </row>
    <row r="6" spans="1:9">
      <c r="A6" s="214" t="s">
        <v>18</v>
      </c>
      <c r="B6" s="242" t="s">
        <v>9</v>
      </c>
      <c r="C6" s="257">
        <f>S!D6</f>
        <v>121.91860015484737</v>
      </c>
      <c r="D6" s="257">
        <f>P!AK8</f>
        <v>122</v>
      </c>
      <c r="E6" s="256">
        <f t="shared" si="0"/>
        <v>8.1399845152631656E-2</v>
      </c>
      <c r="F6" s="263" t="str">
        <f t="shared" si="1"/>
        <v>+</v>
      </c>
    </row>
    <row r="7" spans="1:9" hidden="1">
      <c r="A7" s="214" t="s">
        <v>19</v>
      </c>
      <c r="B7" s="242" t="s">
        <v>9</v>
      </c>
      <c r="C7" s="257">
        <f>S!D7</f>
        <v>340</v>
      </c>
      <c r="D7" s="257">
        <f>P!AK9</f>
        <v>340</v>
      </c>
      <c r="E7" s="256">
        <f t="shared" si="0"/>
        <v>0</v>
      </c>
      <c r="F7" s="263" t="str">
        <f t="shared" si="1"/>
        <v>×</v>
      </c>
    </row>
    <row r="8" spans="1:9" hidden="1">
      <c r="A8" s="214" t="s">
        <v>20</v>
      </c>
      <c r="B8" s="242" t="s">
        <v>9</v>
      </c>
      <c r="C8" s="257">
        <f>S!D8</f>
        <v>134.99755469709939</v>
      </c>
      <c r="D8" s="257">
        <f>P!AK10</f>
        <v>135</v>
      </c>
      <c r="E8" s="256">
        <f t="shared" si="0"/>
        <v>2.4453029006110683E-3</v>
      </c>
      <c r="F8" s="263" t="str">
        <f t="shared" si="1"/>
        <v>+</v>
      </c>
    </row>
    <row r="9" spans="1:9" hidden="1">
      <c r="A9" s="214" t="s">
        <v>21</v>
      </c>
      <c r="B9" s="242" t="s">
        <v>9</v>
      </c>
      <c r="C9" s="257">
        <f>S!D9</f>
        <v>159.7401160026925</v>
      </c>
      <c r="D9" s="257">
        <f>P!AK11</f>
        <v>160</v>
      </c>
      <c r="E9" s="256">
        <f t="shared" si="0"/>
        <v>0.25988399730749734</v>
      </c>
      <c r="F9" s="263" t="str">
        <f t="shared" si="1"/>
        <v>+</v>
      </c>
    </row>
    <row r="10" spans="1:9" hidden="1">
      <c r="A10" s="214" t="s">
        <v>22</v>
      </c>
      <c r="B10" s="242" t="s">
        <v>9</v>
      </c>
      <c r="C10" s="257">
        <f>S!D10</f>
        <v>134.98892358698222</v>
      </c>
      <c r="D10" s="257">
        <f>P!AK12</f>
        <v>135</v>
      </c>
      <c r="E10" s="256">
        <f t="shared" si="0"/>
        <v>1.1076413017775621E-2</v>
      </c>
      <c r="F10" s="263" t="str">
        <f t="shared" si="1"/>
        <v>+</v>
      </c>
    </row>
    <row r="11" spans="1:9" hidden="1">
      <c r="A11" s="214" t="s">
        <v>196</v>
      </c>
      <c r="B11" s="242" t="s">
        <v>9</v>
      </c>
      <c r="C11" s="257">
        <f>S!D11</f>
        <v>0</v>
      </c>
      <c r="D11" s="257">
        <f>P!AK13</f>
        <v>95</v>
      </c>
      <c r="E11" s="256">
        <f t="shared" si="0"/>
        <v>95</v>
      </c>
      <c r="F11" s="263" t="str">
        <f t="shared" si="1"/>
        <v>+</v>
      </c>
    </row>
    <row r="12" spans="1:9" hidden="1">
      <c r="A12" s="214" t="s">
        <v>24</v>
      </c>
      <c r="B12" s="242" t="s">
        <v>9</v>
      </c>
      <c r="C12" s="257">
        <f>S!D12</f>
        <v>70</v>
      </c>
      <c r="D12" s="257">
        <f>P!AK14</f>
        <v>60</v>
      </c>
      <c r="E12" s="256">
        <f t="shared" si="0"/>
        <v>10</v>
      </c>
      <c r="F12" s="263" t="str">
        <f t="shared" si="1"/>
        <v>-</v>
      </c>
    </row>
    <row r="13" spans="1:9" hidden="1">
      <c r="A13" s="214" t="s">
        <v>25</v>
      </c>
      <c r="B13" s="242" t="s">
        <v>26</v>
      </c>
      <c r="C13" s="257">
        <f>S!D13</f>
        <v>176.96875</v>
      </c>
      <c r="D13" s="257">
        <f>P!AK15</f>
        <v>177.35433070866142</v>
      </c>
      <c r="E13" s="256">
        <f t="shared" si="0"/>
        <v>0.38558070866142202</v>
      </c>
      <c r="F13" s="263" t="str">
        <f t="shared" si="1"/>
        <v>+</v>
      </c>
    </row>
    <row r="14" spans="1:9" hidden="1">
      <c r="A14" s="214" t="s">
        <v>27</v>
      </c>
      <c r="B14" s="242" t="s">
        <v>26</v>
      </c>
      <c r="C14" s="257">
        <f>S!D14</f>
        <v>318.38749898169641</v>
      </c>
      <c r="D14" s="257">
        <f>P!AK16</f>
        <v>320</v>
      </c>
      <c r="E14" s="256">
        <f t="shared" si="0"/>
        <v>1.6125010183035897</v>
      </c>
      <c r="F14" s="263" t="str">
        <f t="shared" si="1"/>
        <v>+</v>
      </c>
    </row>
    <row r="15" spans="1:9">
      <c r="A15" s="214" t="s">
        <v>5</v>
      </c>
      <c r="B15" s="242" t="s">
        <v>9</v>
      </c>
      <c r="C15" s="257">
        <f>S!D15</f>
        <v>39.998049444323271</v>
      </c>
      <c r="D15" s="257">
        <f>P!AK17</f>
        <v>40</v>
      </c>
      <c r="E15" s="256">
        <f t="shared" si="0"/>
        <v>1.950555676728527E-3</v>
      </c>
      <c r="F15" s="263" t="str">
        <f t="shared" si="1"/>
        <v>+</v>
      </c>
    </row>
    <row r="16" spans="1:9" hidden="1">
      <c r="A16" s="214" t="s">
        <v>199</v>
      </c>
      <c r="B16" s="242" t="s">
        <v>31</v>
      </c>
      <c r="C16" s="257">
        <f>S!D16</f>
        <v>66</v>
      </c>
      <c r="D16" s="257">
        <f>P!AK18</f>
        <v>66</v>
      </c>
      <c r="E16" s="256">
        <f t="shared" si="0"/>
        <v>0</v>
      </c>
      <c r="F16" s="263" t="str">
        <f t="shared" si="1"/>
        <v>×</v>
      </c>
    </row>
    <row r="17" spans="1:6" hidden="1">
      <c r="A17" s="214" t="s">
        <v>28</v>
      </c>
      <c r="B17" s="242" t="s">
        <v>118</v>
      </c>
      <c r="C17" s="257">
        <f>S!D17</f>
        <v>440</v>
      </c>
      <c r="D17" s="257">
        <f>P!AK19</f>
        <v>360</v>
      </c>
      <c r="E17" s="256">
        <f t="shared" si="0"/>
        <v>80</v>
      </c>
      <c r="F17" s="263" t="str">
        <f t="shared" si="1"/>
        <v>-</v>
      </c>
    </row>
    <row r="18" spans="1:6" hidden="1">
      <c r="A18" s="214" t="s">
        <v>29</v>
      </c>
      <c r="B18" s="242" t="s">
        <v>9</v>
      </c>
      <c r="C18" s="257">
        <f>S!D18</f>
        <v>180</v>
      </c>
      <c r="D18" s="257">
        <f>P!AK20</f>
        <v>190</v>
      </c>
      <c r="E18" s="256">
        <f t="shared" si="0"/>
        <v>10</v>
      </c>
      <c r="F18" s="263" t="str">
        <f t="shared" si="1"/>
        <v>+</v>
      </c>
    </row>
    <row r="19" spans="1:6">
      <c r="A19" s="214" t="s">
        <v>30</v>
      </c>
      <c r="B19" s="242" t="s">
        <v>31</v>
      </c>
      <c r="C19" s="257">
        <f>S!D19</f>
        <v>59.99994560483097</v>
      </c>
      <c r="D19" s="257">
        <f>P!AK21</f>
        <v>60</v>
      </c>
      <c r="E19" s="256">
        <f t="shared" si="0"/>
        <v>5.4395169030385659E-5</v>
      </c>
      <c r="F19" s="263" t="str">
        <f t="shared" si="1"/>
        <v>+</v>
      </c>
    </row>
    <row r="20" spans="1:6">
      <c r="A20" s="214" t="s">
        <v>32</v>
      </c>
      <c r="B20" s="242" t="s">
        <v>9</v>
      </c>
      <c r="C20" s="257">
        <f>S!D20</f>
        <v>892.59259259259261</v>
      </c>
      <c r="D20" s="257">
        <f>P!AK22</f>
        <v>905.76923076923072</v>
      </c>
      <c r="E20" s="256">
        <f t="shared" si="0"/>
        <v>13.176638176638107</v>
      </c>
      <c r="F20" s="263" t="str">
        <f t="shared" si="1"/>
        <v>+</v>
      </c>
    </row>
    <row r="21" spans="1:6" hidden="1">
      <c r="A21" s="214" t="s">
        <v>33</v>
      </c>
      <c r="B21" s="242" t="s">
        <v>9</v>
      </c>
      <c r="C21" s="257">
        <f>S!D21</f>
        <v>236.66666666666666</v>
      </c>
      <c r="D21" s="257">
        <f>P!AK23</f>
        <v>188</v>
      </c>
      <c r="E21" s="256">
        <f t="shared" si="0"/>
        <v>48.666666666666657</v>
      </c>
      <c r="F21" s="263" t="str">
        <f t="shared" si="1"/>
        <v>-</v>
      </c>
    </row>
    <row r="22" spans="1:6">
      <c r="A22" s="214" t="s">
        <v>34</v>
      </c>
      <c r="B22" s="242" t="s">
        <v>31</v>
      </c>
      <c r="C22" s="257">
        <f>S!D22</f>
        <v>2.7988612507850732</v>
      </c>
      <c r="D22" s="257">
        <f>P!AK24</f>
        <v>2.7351351351351352</v>
      </c>
      <c r="E22" s="256">
        <f t="shared" si="0"/>
        <v>6.372611564993802E-2</v>
      </c>
      <c r="F22" s="263" t="str">
        <f t="shared" si="1"/>
        <v>-</v>
      </c>
    </row>
    <row r="23" spans="1:6" hidden="1">
      <c r="A23" s="214" t="s">
        <v>35</v>
      </c>
      <c r="B23" s="242" t="s">
        <v>31</v>
      </c>
      <c r="C23" s="257">
        <f>S!D23</f>
        <v>152.2222222222222</v>
      </c>
      <c r="D23" s="257">
        <f>P!AK25</f>
        <v>152.2222222222222</v>
      </c>
      <c r="E23" s="256">
        <f t="shared" si="0"/>
        <v>0</v>
      </c>
      <c r="F23" s="263" t="str">
        <f t="shared" si="1"/>
        <v>×</v>
      </c>
    </row>
    <row r="24" spans="1:6" hidden="1">
      <c r="A24" s="214" t="s">
        <v>36</v>
      </c>
      <c r="B24" s="242" t="s">
        <v>31</v>
      </c>
      <c r="C24" s="257">
        <f>S!D24</f>
        <v>380</v>
      </c>
      <c r="D24" s="257">
        <f>P!AK26</f>
        <v>380</v>
      </c>
      <c r="E24" s="256">
        <f t="shared" si="0"/>
        <v>0</v>
      </c>
      <c r="F24" s="263" t="str">
        <f t="shared" si="1"/>
        <v>×</v>
      </c>
    </row>
    <row r="25" spans="1:6" hidden="1">
      <c r="A25" s="214" t="s">
        <v>37</v>
      </c>
      <c r="B25" s="242" t="s">
        <v>31</v>
      </c>
      <c r="C25" s="257">
        <f>S!D25</f>
        <v>245</v>
      </c>
      <c r="D25" s="257">
        <f>P!AK27</f>
        <v>245</v>
      </c>
      <c r="E25" s="256">
        <f t="shared" si="0"/>
        <v>0</v>
      </c>
      <c r="F25" s="263" t="str">
        <f t="shared" si="1"/>
        <v>×</v>
      </c>
    </row>
    <row r="26" spans="1:6" hidden="1">
      <c r="A26" s="214" t="s">
        <v>300</v>
      </c>
      <c r="B26" s="242" t="s">
        <v>31</v>
      </c>
      <c r="C26" s="257">
        <f>S!D26</f>
        <v>0</v>
      </c>
      <c r="D26" s="257">
        <f>P!AK28</f>
        <v>0</v>
      </c>
      <c r="E26" s="256">
        <f t="shared" si="0"/>
        <v>0</v>
      </c>
      <c r="F26" s="263" t="str">
        <f t="shared" si="1"/>
        <v>×</v>
      </c>
    </row>
    <row r="27" spans="1:6" hidden="1">
      <c r="A27" s="214" t="s">
        <v>38</v>
      </c>
      <c r="B27" s="242" t="s">
        <v>31</v>
      </c>
      <c r="C27" s="257">
        <f>S!D27</f>
        <v>190.9375</v>
      </c>
      <c r="D27" s="257">
        <f>P!AK29</f>
        <v>190.9375</v>
      </c>
      <c r="E27" s="256">
        <f t="shared" si="0"/>
        <v>0</v>
      </c>
      <c r="F27" s="263" t="str">
        <f t="shared" si="1"/>
        <v>×</v>
      </c>
    </row>
    <row r="28" spans="1:6" hidden="1">
      <c r="A28" s="214" t="s">
        <v>39</v>
      </c>
      <c r="B28" s="242" t="s">
        <v>9</v>
      </c>
      <c r="C28" s="257">
        <f>S!D28</f>
        <v>117</v>
      </c>
      <c r="D28" s="257">
        <f>P!AK30</f>
        <v>117</v>
      </c>
      <c r="E28" s="256">
        <f t="shared" si="0"/>
        <v>0</v>
      </c>
      <c r="F28" s="263" t="str">
        <f t="shared" si="1"/>
        <v>×</v>
      </c>
    </row>
    <row r="29" spans="1:6">
      <c r="A29" s="214" t="s">
        <v>40</v>
      </c>
      <c r="B29" s="242" t="s">
        <v>9</v>
      </c>
      <c r="C29" s="257">
        <f>S!D29</f>
        <v>299999.99999999994</v>
      </c>
      <c r="D29" s="257">
        <f>P!AK31</f>
        <v>300000</v>
      </c>
      <c r="E29" s="256">
        <f t="shared" si="0"/>
        <v>5.8207660913467407E-11</v>
      </c>
      <c r="F29" s="263" t="str">
        <f t="shared" si="1"/>
        <v>+</v>
      </c>
    </row>
    <row r="30" spans="1:6">
      <c r="A30" s="214" t="s">
        <v>41</v>
      </c>
      <c r="B30" s="242" t="s">
        <v>9</v>
      </c>
      <c r="C30" s="257">
        <f>S!D30</f>
        <v>2398.7813650873295</v>
      </c>
      <c r="D30" s="257">
        <f>P!AK32</f>
        <v>2398.7813650873295</v>
      </c>
      <c r="E30" s="256">
        <f t="shared" si="0"/>
        <v>0</v>
      </c>
      <c r="F30" s="263" t="str">
        <f t="shared" si="1"/>
        <v>×</v>
      </c>
    </row>
    <row r="31" spans="1:6" hidden="1">
      <c r="A31" s="214" t="s">
        <v>42</v>
      </c>
      <c r="B31" s="242" t="s">
        <v>9</v>
      </c>
      <c r="C31" s="257">
        <f>S!D31</f>
        <v>120</v>
      </c>
      <c r="D31" s="257">
        <f>P!AK33</f>
        <v>120</v>
      </c>
      <c r="E31" s="256">
        <f t="shared" si="0"/>
        <v>0</v>
      </c>
      <c r="F31" s="263" t="str">
        <f t="shared" si="1"/>
        <v>×</v>
      </c>
    </row>
    <row r="32" spans="1:6" hidden="1">
      <c r="A32" s="214" t="s">
        <v>326</v>
      </c>
      <c r="B32" s="242" t="s">
        <v>9</v>
      </c>
      <c r="C32" s="257">
        <f>S!D32</f>
        <v>130</v>
      </c>
      <c r="D32" s="257">
        <f>P!AK34</f>
        <v>130</v>
      </c>
      <c r="E32" s="256">
        <f t="shared" si="0"/>
        <v>0</v>
      </c>
      <c r="F32" s="263" t="str">
        <f t="shared" si="1"/>
        <v>×</v>
      </c>
    </row>
    <row r="33" spans="1:6" hidden="1">
      <c r="A33" s="214" t="s">
        <v>43</v>
      </c>
      <c r="B33" s="242" t="s">
        <v>31</v>
      </c>
      <c r="C33" s="257">
        <f>S!D33</f>
        <v>0</v>
      </c>
      <c r="D33" s="257">
        <f>P!AK35</f>
        <v>0</v>
      </c>
      <c r="E33" s="256">
        <f t="shared" si="0"/>
        <v>0</v>
      </c>
      <c r="F33" s="263" t="str">
        <f t="shared" si="1"/>
        <v>×</v>
      </c>
    </row>
    <row r="34" spans="1:6" hidden="1">
      <c r="A34" s="214" t="s">
        <v>44</v>
      </c>
      <c r="B34" s="242" t="s">
        <v>31</v>
      </c>
      <c r="C34" s="257">
        <f>S!D34</f>
        <v>135.2427466124723</v>
      </c>
      <c r="D34" s="257">
        <f>P!AK36</f>
        <v>135.2427466124723</v>
      </c>
      <c r="E34" s="256">
        <f t="shared" si="0"/>
        <v>0</v>
      </c>
      <c r="F34" s="263" t="str">
        <f t="shared" si="1"/>
        <v>×</v>
      </c>
    </row>
    <row r="35" spans="1:6" hidden="1">
      <c r="A35" s="214" t="s">
        <v>45</v>
      </c>
      <c r="B35" s="242" t="s">
        <v>9</v>
      </c>
      <c r="C35" s="257">
        <f>S!D35</f>
        <v>170</v>
      </c>
      <c r="D35" s="257">
        <f>P!AK37</f>
        <v>170</v>
      </c>
      <c r="E35" s="256">
        <f t="shared" si="0"/>
        <v>0</v>
      </c>
      <c r="F35" s="263" t="str">
        <f t="shared" si="1"/>
        <v>×</v>
      </c>
    </row>
    <row r="36" spans="1:6" hidden="1">
      <c r="A36" s="214" t="s">
        <v>46</v>
      </c>
      <c r="B36" s="242" t="s">
        <v>9</v>
      </c>
      <c r="C36" s="257">
        <f>S!D36</f>
        <v>400</v>
      </c>
      <c r="D36" s="257">
        <f>P!AK38</f>
        <v>294.11764705882354</v>
      </c>
      <c r="E36" s="256">
        <f t="shared" si="0"/>
        <v>105.88235294117646</v>
      </c>
      <c r="F36" s="263" t="str">
        <f t="shared" si="1"/>
        <v>-</v>
      </c>
    </row>
    <row r="37" spans="1:6" hidden="1">
      <c r="A37" s="214" t="s">
        <v>267</v>
      </c>
      <c r="B37" s="242" t="s">
        <v>9</v>
      </c>
      <c r="C37" s="257">
        <f>S!D37</f>
        <v>0</v>
      </c>
      <c r="D37" s="257">
        <f>P!AK39</f>
        <v>0</v>
      </c>
      <c r="E37" s="256">
        <f t="shared" si="0"/>
        <v>0</v>
      </c>
      <c r="F37" s="263" t="str">
        <f t="shared" si="1"/>
        <v>×</v>
      </c>
    </row>
    <row r="38" spans="1:6" hidden="1">
      <c r="A38" s="214" t="s">
        <v>47</v>
      </c>
      <c r="B38" s="242" t="s">
        <v>31</v>
      </c>
      <c r="C38" s="257">
        <f>S!D38</f>
        <v>120</v>
      </c>
      <c r="D38" s="257">
        <f>P!AK40</f>
        <v>240</v>
      </c>
      <c r="E38" s="256">
        <f t="shared" si="0"/>
        <v>120</v>
      </c>
      <c r="F38" s="263" t="str">
        <f t="shared" si="1"/>
        <v>+</v>
      </c>
    </row>
    <row r="39" spans="1:6">
      <c r="A39" s="214" t="s">
        <v>48</v>
      </c>
      <c r="B39" s="242" t="s">
        <v>9</v>
      </c>
      <c r="C39" s="257">
        <f>S!D39</f>
        <v>80.714285714285708</v>
      </c>
      <c r="D39" s="257">
        <f>P!AK41</f>
        <v>79.900497512437809</v>
      </c>
      <c r="E39" s="256">
        <f t="shared" si="0"/>
        <v>0.81378820184789902</v>
      </c>
      <c r="F39" s="263" t="str">
        <f t="shared" si="1"/>
        <v>-</v>
      </c>
    </row>
    <row r="40" spans="1:6">
      <c r="A40" s="214" t="s">
        <v>49</v>
      </c>
      <c r="B40" s="242" t="s">
        <v>31</v>
      </c>
      <c r="C40" s="257">
        <f>S!D40</f>
        <v>123.33333333333333</v>
      </c>
      <c r="D40" s="257">
        <f>P!AK42</f>
        <v>90</v>
      </c>
      <c r="E40" s="256">
        <f t="shared" si="0"/>
        <v>33.333333333333329</v>
      </c>
      <c r="F40" s="263" t="str">
        <f t="shared" si="1"/>
        <v>-</v>
      </c>
    </row>
    <row r="41" spans="1:6" hidden="1">
      <c r="A41" s="214" t="s">
        <v>311</v>
      </c>
      <c r="B41" s="242" t="s">
        <v>31</v>
      </c>
      <c r="C41" s="257">
        <f>S!D41</f>
        <v>8</v>
      </c>
      <c r="D41" s="257">
        <f>P!AK43</f>
        <v>8</v>
      </c>
      <c r="E41" s="256">
        <f t="shared" si="0"/>
        <v>0</v>
      </c>
      <c r="F41" s="263" t="str">
        <f t="shared" si="1"/>
        <v>×</v>
      </c>
    </row>
    <row r="42" spans="1:6" hidden="1">
      <c r="A42" s="214" t="s">
        <v>50</v>
      </c>
      <c r="B42" s="242" t="s">
        <v>31</v>
      </c>
      <c r="C42" s="257">
        <f>S!D42</f>
        <v>7.5</v>
      </c>
      <c r="D42" s="257">
        <f>P!AK44</f>
        <v>7.5</v>
      </c>
      <c r="E42" s="256">
        <f t="shared" si="0"/>
        <v>0</v>
      </c>
      <c r="F42" s="263" t="str">
        <f t="shared" si="1"/>
        <v>×</v>
      </c>
    </row>
    <row r="43" spans="1:6" hidden="1">
      <c r="A43" s="214" t="s">
        <v>268</v>
      </c>
      <c r="B43" s="242" t="s">
        <v>31</v>
      </c>
      <c r="C43" s="257">
        <f>S!D43</f>
        <v>0.60014919995395422</v>
      </c>
      <c r="D43" s="257">
        <f>P!AK45</f>
        <v>0.60014919995395422</v>
      </c>
      <c r="E43" s="256">
        <f t="shared" si="0"/>
        <v>0</v>
      </c>
      <c r="F43" s="263" t="str">
        <f t="shared" si="1"/>
        <v>×</v>
      </c>
    </row>
    <row r="44" spans="1:6" hidden="1">
      <c r="A44" s="214" t="s">
        <v>51</v>
      </c>
      <c r="B44" s="242" t="s">
        <v>31</v>
      </c>
      <c r="C44" s="257">
        <f>S!D44</f>
        <v>20</v>
      </c>
      <c r="D44" s="257">
        <f>P!AK46</f>
        <v>20</v>
      </c>
      <c r="E44" s="256">
        <f t="shared" si="0"/>
        <v>0</v>
      </c>
      <c r="F44" s="263" t="str">
        <f t="shared" si="1"/>
        <v>×</v>
      </c>
    </row>
    <row r="45" spans="1:6" hidden="1">
      <c r="A45" s="214" t="s">
        <v>325</v>
      </c>
      <c r="B45" s="242" t="s">
        <v>31</v>
      </c>
      <c r="C45" s="257">
        <f>S!D45</f>
        <v>10.046893616760254</v>
      </c>
      <c r="D45" s="257">
        <f>P!AK47</f>
        <v>10</v>
      </c>
      <c r="E45" s="256">
        <f t="shared" si="0"/>
        <v>4.6893616760254275E-2</v>
      </c>
      <c r="F45" s="263" t="str">
        <f t="shared" si="1"/>
        <v>-</v>
      </c>
    </row>
    <row r="46" spans="1:6" hidden="1">
      <c r="A46" s="214" t="s">
        <v>52</v>
      </c>
      <c r="B46" s="242" t="s">
        <v>31</v>
      </c>
      <c r="C46" s="257">
        <f>S!D46</f>
        <v>4.0832882313083187</v>
      </c>
      <c r="D46" s="257">
        <f>P!AK48</f>
        <v>4.0832882313083187</v>
      </c>
      <c r="E46" s="256">
        <f t="shared" si="0"/>
        <v>0</v>
      </c>
      <c r="F46" s="263" t="str">
        <f t="shared" si="1"/>
        <v>×</v>
      </c>
    </row>
    <row r="47" spans="1:6" hidden="1">
      <c r="A47" s="214" t="s">
        <v>53</v>
      </c>
      <c r="B47" s="242" t="s">
        <v>31</v>
      </c>
      <c r="C47" s="257">
        <f>S!D47</f>
        <v>2.1545454545454548</v>
      </c>
      <c r="D47" s="257">
        <f>P!AK49</f>
        <v>2.1545454545454548</v>
      </c>
      <c r="E47" s="256">
        <f t="shared" si="0"/>
        <v>0</v>
      </c>
      <c r="F47" s="263" t="str">
        <f t="shared" si="1"/>
        <v>×</v>
      </c>
    </row>
    <row r="48" spans="1:6" hidden="1">
      <c r="A48" s="214" t="s">
        <v>54</v>
      </c>
      <c r="B48" s="242" t="s">
        <v>31</v>
      </c>
      <c r="C48" s="257">
        <f>S!D48</f>
        <v>2.2000000000000002</v>
      </c>
      <c r="D48" s="257">
        <f>P!AK50</f>
        <v>2.2000000000000002</v>
      </c>
      <c r="E48" s="256">
        <f t="shared" si="0"/>
        <v>0</v>
      </c>
      <c r="F48" s="263" t="str">
        <f t="shared" si="1"/>
        <v>×</v>
      </c>
    </row>
    <row r="49" spans="1:6" hidden="1">
      <c r="A49" s="214" t="s">
        <v>55</v>
      </c>
      <c r="B49" s="242" t="s">
        <v>31</v>
      </c>
      <c r="C49" s="257">
        <f>S!D49</f>
        <v>0</v>
      </c>
      <c r="D49" s="257">
        <f>P!AK51</f>
        <v>0</v>
      </c>
      <c r="E49" s="256">
        <f t="shared" si="0"/>
        <v>0</v>
      </c>
      <c r="F49" s="263" t="str">
        <f t="shared" si="1"/>
        <v>×</v>
      </c>
    </row>
    <row r="50" spans="1:6">
      <c r="A50" s="214" t="s">
        <v>57</v>
      </c>
      <c r="B50" s="242" t="s">
        <v>31</v>
      </c>
      <c r="C50" s="257">
        <f>S!D50</f>
        <v>60</v>
      </c>
      <c r="D50" s="257">
        <f>P!AK52</f>
        <v>60</v>
      </c>
      <c r="E50" s="256">
        <f t="shared" si="0"/>
        <v>0</v>
      </c>
      <c r="F50" s="263" t="str">
        <f t="shared" si="1"/>
        <v>×</v>
      </c>
    </row>
    <row r="51" spans="1:6" hidden="1">
      <c r="A51" s="214" t="s">
        <v>58</v>
      </c>
      <c r="B51" s="242" t="s">
        <v>31</v>
      </c>
      <c r="C51" s="257">
        <f>S!D51</f>
        <v>90</v>
      </c>
      <c r="D51" s="257">
        <f>P!AK53</f>
        <v>90</v>
      </c>
      <c r="E51" s="256">
        <f t="shared" si="0"/>
        <v>0</v>
      </c>
      <c r="F51" s="263" t="str">
        <f t="shared" si="1"/>
        <v>×</v>
      </c>
    </row>
    <row r="52" spans="1:6" hidden="1">
      <c r="A52" s="214" t="s">
        <v>59</v>
      </c>
      <c r="B52" s="242" t="s">
        <v>60</v>
      </c>
      <c r="C52" s="257">
        <f>S!D52</f>
        <v>45</v>
      </c>
      <c r="D52" s="257">
        <f>P!AK54</f>
        <v>30</v>
      </c>
      <c r="E52" s="256">
        <f t="shared" si="0"/>
        <v>15</v>
      </c>
      <c r="F52" s="263" t="str">
        <f t="shared" si="1"/>
        <v>-</v>
      </c>
    </row>
    <row r="53" spans="1:6" hidden="1">
      <c r="A53" s="214" t="s">
        <v>61</v>
      </c>
      <c r="B53" s="242" t="s">
        <v>31</v>
      </c>
      <c r="C53" s="257">
        <f>S!D53</f>
        <v>1.2</v>
      </c>
      <c r="D53" s="257">
        <f>P!AK55</f>
        <v>0.9</v>
      </c>
      <c r="E53" s="256">
        <f t="shared" si="0"/>
        <v>0.29999999999999993</v>
      </c>
      <c r="F53" s="263" t="str">
        <f t="shared" si="1"/>
        <v>-</v>
      </c>
    </row>
    <row r="54" spans="1:6" hidden="1">
      <c r="A54" s="214" t="s">
        <v>62</v>
      </c>
      <c r="B54" s="242" t="s">
        <v>31</v>
      </c>
      <c r="C54" s="257">
        <f>S!D54</f>
        <v>0.73549783549783543</v>
      </c>
      <c r="D54" s="257">
        <f>P!AK56</f>
        <v>0.8</v>
      </c>
      <c r="E54" s="256">
        <f t="shared" si="0"/>
        <v>6.4502164502164616E-2</v>
      </c>
      <c r="F54" s="263" t="str">
        <f t="shared" si="1"/>
        <v>+</v>
      </c>
    </row>
    <row r="55" spans="1:6" hidden="1">
      <c r="A55" s="214" t="s">
        <v>63</v>
      </c>
      <c r="B55" s="242" t="s">
        <v>31</v>
      </c>
      <c r="C55" s="257">
        <f>S!D55</f>
        <v>0.33124999999999999</v>
      </c>
      <c r="D55" s="257">
        <f>P!AK57</f>
        <v>0.25</v>
      </c>
      <c r="E55" s="256">
        <f t="shared" si="0"/>
        <v>8.1249999999999989E-2</v>
      </c>
      <c r="F55" s="263" t="str">
        <f t="shared" si="1"/>
        <v>-</v>
      </c>
    </row>
    <row r="56" spans="1:6" hidden="1">
      <c r="A56" s="214" t="s">
        <v>64</v>
      </c>
      <c r="B56" s="242" t="s">
        <v>31</v>
      </c>
      <c r="C56" s="257">
        <f>S!D56</f>
        <v>20</v>
      </c>
      <c r="D56" s="257">
        <f>P!AK58</f>
        <v>18.591549295774648</v>
      </c>
      <c r="E56" s="256">
        <f t="shared" si="0"/>
        <v>1.408450704225352</v>
      </c>
      <c r="F56" s="263" t="str">
        <f t="shared" si="1"/>
        <v>-</v>
      </c>
    </row>
    <row r="57" spans="1:6">
      <c r="A57" s="214" t="s">
        <v>65</v>
      </c>
      <c r="B57" s="242" t="s">
        <v>66</v>
      </c>
      <c r="C57" s="257">
        <f>S!D57</f>
        <v>950</v>
      </c>
      <c r="D57" s="257">
        <f>P!AK59</f>
        <v>950</v>
      </c>
      <c r="E57" s="256">
        <f t="shared" si="0"/>
        <v>0</v>
      </c>
      <c r="F57" s="263" t="str">
        <f t="shared" si="1"/>
        <v>×</v>
      </c>
    </row>
    <row r="58" spans="1:6" hidden="1">
      <c r="A58" s="214" t="s">
        <v>67</v>
      </c>
      <c r="B58" s="242" t="s">
        <v>31</v>
      </c>
      <c r="C58" s="257">
        <f>S!D58</f>
        <v>125.93397852390443</v>
      </c>
      <c r="D58" s="257">
        <f>P!AK60</f>
        <v>125.93397852390443</v>
      </c>
      <c r="E58" s="256">
        <f t="shared" si="0"/>
        <v>0</v>
      </c>
      <c r="F58" s="263" t="str">
        <f t="shared" si="1"/>
        <v>×</v>
      </c>
    </row>
    <row r="59" spans="1:6" hidden="1">
      <c r="A59" s="214" t="s">
        <v>68</v>
      </c>
      <c r="B59" s="242" t="s">
        <v>31</v>
      </c>
      <c r="C59" s="257">
        <f>S!D59</f>
        <v>120</v>
      </c>
      <c r="D59" s="257">
        <f>P!AK61</f>
        <v>150</v>
      </c>
      <c r="E59" s="256">
        <f t="shared" si="0"/>
        <v>30</v>
      </c>
      <c r="F59" s="263" t="str">
        <f t="shared" si="1"/>
        <v>+</v>
      </c>
    </row>
    <row r="60" spans="1:6" hidden="1">
      <c r="A60" s="214" t="s">
        <v>69</v>
      </c>
      <c r="B60" s="242" t="s">
        <v>26</v>
      </c>
      <c r="C60" s="257">
        <f>S!D60</f>
        <v>113.07423104676697</v>
      </c>
      <c r="D60" s="257">
        <f>P!AK62</f>
        <v>110</v>
      </c>
      <c r="E60" s="256">
        <f t="shared" si="0"/>
        <v>3.0742310467669682</v>
      </c>
      <c r="F60" s="263" t="str">
        <f t="shared" si="1"/>
        <v>-</v>
      </c>
    </row>
    <row r="61" spans="1:6" hidden="1">
      <c r="A61" s="214" t="s">
        <v>70</v>
      </c>
      <c r="B61" s="242" t="s">
        <v>9</v>
      </c>
      <c r="C61" s="257">
        <f>S!D61</f>
        <v>622.96296296296293</v>
      </c>
      <c r="D61" s="257">
        <f>P!AK63</f>
        <v>626.66666666666663</v>
      </c>
      <c r="E61" s="256">
        <f t="shared" si="0"/>
        <v>3.7037037037036953</v>
      </c>
      <c r="F61" s="263" t="str">
        <f t="shared" si="1"/>
        <v>+</v>
      </c>
    </row>
    <row r="62" spans="1:6">
      <c r="A62" s="214" t="s">
        <v>71</v>
      </c>
      <c r="B62" s="242" t="s">
        <v>9</v>
      </c>
      <c r="C62" s="257">
        <f>S!D62</f>
        <v>719.14047872493347</v>
      </c>
      <c r="D62" s="257">
        <f>P!AK64</f>
        <v>642.85714285714289</v>
      </c>
      <c r="E62" s="256">
        <f t="shared" si="0"/>
        <v>76.283335867790584</v>
      </c>
      <c r="F62" s="263" t="str">
        <f t="shared" si="1"/>
        <v>-</v>
      </c>
    </row>
    <row r="63" spans="1:6" hidden="1">
      <c r="A63" s="214" t="s">
        <v>72</v>
      </c>
      <c r="B63" s="242" t="s">
        <v>9</v>
      </c>
      <c r="C63" s="257">
        <f>S!D63</f>
        <v>481.48148148148147</v>
      </c>
      <c r="D63" s="257">
        <f>P!AK65</f>
        <v>500</v>
      </c>
      <c r="E63" s="256">
        <f t="shared" si="0"/>
        <v>18.518518518518533</v>
      </c>
      <c r="F63" s="263" t="str">
        <f t="shared" si="1"/>
        <v>+</v>
      </c>
    </row>
    <row r="64" spans="1:6" hidden="1">
      <c r="A64" s="214" t="s">
        <v>73</v>
      </c>
      <c r="B64" s="242" t="s">
        <v>9</v>
      </c>
      <c r="C64" s="257">
        <f>S!D64</f>
        <v>558.57142857142867</v>
      </c>
      <c r="D64" s="257">
        <f>P!AK66</f>
        <v>240</v>
      </c>
      <c r="E64" s="256">
        <f t="shared" si="0"/>
        <v>318.57142857142867</v>
      </c>
      <c r="F64" s="263" t="str">
        <f t="shared" si="1"/>
        <v>-</v>
      </c>
    </row>
    <row r="65" spans="1:6" hidden="1">
      <c r="A65" s="214" t="s">
        <v>74</v>
      </c>
      <c r="B65" s="242" t="s">
        <v>9</v>
      </c>
      <c r="C65" s="257">
        <f>S!D65</f>
        <v>885.71428571428567</v>
      </c>
      <c r="D65" s="257">
        <f>P!AK67</f>
        <v>873.33333333333303</v>
      </c>
      <c r="E65" s="256">
        <f t="shared" si="0"/>
        <v>12.380952380952635</v>
      </c>
      <c r="F65" s="263" t="str">
        <f t="shared" si="1"/>
        <v>-</v>
      </c>
    </row>
    <row r="66" spans="1:6" hidden="1">
      <c r="A66" s="214" t="s">
        <v>75</v>
      </c>
      <c r="B66" s="242" t="s">
        <v>31</v>
      </c>
      <c r="C66" s="257">
        <f>S!D66</f>
        <v>18</v>
      </c>
      <c r="D66" s="257">
        <f>P!AK68</f>
        <v>18</v>
      </c>
      <c r="E66" s="256">
        <f t="shared" si="0"/>
        <v>0</v>
      </c>
      <c r="F66" s="263" t="str">
        <f t="shared" si="1"/>
        <v>×</v>
      </c>
    </row>
    <row r="67" spans="1:6" hidden="1">
      <c r="A67" s="214" t="s">
        <v>76</v>
      </c>
      <c r="B67" s="242" t="s">
        <v>31</v>
      </c>
      <c r="C67" s="257">
        <f>S!D67</f>
        <v>18</v>
      </c>
      <c r="D67" s="257">
        <f>P!AK69</f>
        <v>18</v>
      </c>
      <c r="E67" s="256">
        <f t="shared" si="0"/>
        <v>0</v>
      </c>
      <c r="F67" s="263" t="str">
        <f t="shared" si="1"/>
        <v>×</v>
      </c>
    </row>
    <row r="68" spans="1:6">
      <c r="A68" s="214" t="s">
        <v>77</v>
      </c>
      <c r="B68" s="242" t="s">
        <v>9</v>
      </c>
      <c r="C68" s="257">
        <f>S!D68</f>
        <v>5833.333333333333</v>
      </c>
      <c r="D68" s="257">
        <f>P!AK70</f>
        <v>5775</v>
      </c>
      <c r="E68" s="256">
        <f t="shared" ref="E68:E131" si="2">ABS(C68-D68)</f>
        <v>58.33333333333303</v>
      </c>
      <c r="F68" s="263" t="str">
        <f t="shared" ref="F68:F131" si="3">IF(C68-D68=0, "×", IF(C68-D68&lt;0, "+", "-"))</f>
        <v>-</v>
      </c>
    </row>
    <row r="69" spans="1:6" hidden="1">
      <c r="A69" s="214" t="s">
        <v>78</v>
      </c>
      <c r="B69" s="242" t="s">
        <v>9</v>
      </c>
      <c r="C69" s="257">
        <f>S!D69</f>
        <v>589.47003657732409</v>
      </c>
      <c r="D69" s="257">
        <f>P!AK71</f>
        <v>580</v>
      </c>
      <c r="E69" s="256">
        <f t="shared" si="2"/>
        <v>9.4700365773240947</v>
      </c>
      <c r="F69" s="263" t="str">
        <f t="shared" si="3"/>
        <v>-</v>
      </c>
    </row>
    <row r="70" spans="1:6">
      <c r="A70" s="214" t="s">
        <v>79</v>
      </c>
      <c r="B70" s="242" t="s">
        <v>9</v>
      </c>
      <c r="C70" s="257">
        <f>S!D70</f>
        <v>1756.9895221308839</v>
      </c>
      <c r="D70" s="257">
        <f>P!AK72</f>
        <v>1828.5714285714284</v>
      </c>
      <c r="E70" s="256">
        <f t="shared" si="2"/>
        <v>71.581906440544572</v>
      </c>
      <c r="F70" s="263" t="str">
        <f t="shared" si="3"/>
        <v>+</v>
      </c>
    </row>
    <row r="71" spans="1:6">
      <c r="A71" s="214" t="s">
        <v>80</v>
      </c>
      <c r="B71" s="242" t="s">
        <v>31</v>
      </c>
      <c r="C71" s="257">
        <f>S!D71</f>
        <v>8</v>
      </c>
      <c r="D71" s="257">
        <f>P!AK73</f>
        <v>8</v>
      </c>
      <c r="E71" s="256">
        <f t="shared" si="2"/>
        <v>0</v>
      </c>
      <c r="F71" s="263" t="str">
        <f t="shared" si="3"/>
        <v>×</v>
      </c>
    </row>
    <row r="72" spans="1:6">
      <c r="A72" s="214" t="s">
        <v>81</v>
      </c>
      <c r="B72" s="242" t="s">
        <v>9</v>
      </c>
      <c r="C72" s="257">
        <f>S!D72</f>
        <v>765</v>
      </c>
      <c r="D72" s="257">
        <f>P!AK74</f>
        <v>722.72727272727263</v>
      </c>
      <c r="E72" s="256">
        <f t="shared" si="2"/>
        <v>42.272727272727366</v>
      </c>
      <c r="F72" s="263" t="str">
        <f t="shared" si="3"/>
        <v>-</v>
      </c>
    </row>
    <row r="73" spans="1:6">
      <c r="A73" s="214" t="s">
        <v>82</v>
      </c>
      <c r="B73" s="242" t="s">
        <v>9</v>
      </c>
      <c r="C73" s="257">
        <f>S!D73</f>
        <v>726</v>
      </c>
      <c r="D73" s="257">
        <f>P!AK75</f>
        <v>660</v>
      </c>
      <c r="E73" s="256">
        <f t="shared" si="2"/>
        <v>66</v>
      </c>
      <c r="F73" s="263" t="str">
        <f t="shared" si="3"/>
        <v>-</v>
      </c>
    </row>
    <row r="74" spans="1:6" hidden="1">
      <c r="A74" s="214" t="s">
        <v>83</v>
      </c>
      <c r="B74" s="242" t="s">
        <v>9</v>
      </c>
      <c r="C74" s="257">
        <f>S!D74</f>
        <v>0</v>
      </c>
      <c r="D74" s="257">
        <f>P!AK76</f>
        <v>0</v>
      </c>
      <c r="E74" s="256">
        <f t="shared" si="2"/>
        <v>0</v>
      </c>
      <c r="F74" s="263" t="str">
        <f t="shared" si="3"/>
        <v>×</v>
      </c>
    </row>
    <row r="75" spans="1:6" hidden="1">
      <c r="A75" s="214" t="s">
        <v>288</v>
      </c>
      <c r="B75" s="242" t="s">
        <v>9</v>
      </c>
      <c r="C75" s="257">
        <f>S!D75</f>
        <v>1701.0989010989013</v>
      </c>
      <c r="D75" s="257">
        <f>P!AK77</f>
        <v>1889.1891891891892</v>
      </c>
      <c r="E75" s="256">
        <f t="shared" si="2"/>
        <v>188.09028809028791</v>
      </c>
      <c r="F75" s="263" t="str">
        <f t="shared" si="3"/>
        <v>+</v>
      </c>
    </row>
    <row r="76" spans="1:6" hidden="1">
      <c r="A76" s="214" t="s">
        <v>84</v>
      </c>
      <c r="B76" s="242" t="s">
        <v>9</v>
      </c>
      <c r="C76" s="257">
        <f>S!D76</f>
        <v>1700</v>
      </c>
      <c r="D76" s="257">
        <f>P!AK78</f>
        <v>1700</v>
      </c>
      <c r="E76" s="256">
        <f t="shared" si="2"/>
        <v>0</v>
      </c>
      <c r="F76" s="263" t="str">
        <f t="shared" si="3"/>
        <v>×</v>
      </c>
    </row>
    <row r="77" spans="1:6" hidden="1">
      <c r="A77" s="214" t="s">
        <v>85</v>
      </c>
      <c r="B77" s="242" t="s">
        <v>9</v>
      </c>
      <c r="C77" s="257">
        <f>S!D77</f>
        <v>3515.0329832168036</v>
      </c>
      <c r="D77" s="257">
        <f>P!AK79</f>
        <v>3600</v>
      </c>
      <c r="E77" s="256">
        <f t="shared" si="2"/>
        <v>84.967016783196414</v>
      </c>
      <c r="F77" s="263" t="str">
        <f t="shared" si="3"/>
        <v>+</v>
      </c>
    </row>
    <row r="78" spans="1:6" hidden="1">
      <c r="A78" s="214" t="s">
        <v>86</v>
      </c>
      <c r="B78" s="242" t="s">
        <v>9</v>
      </c>
      <c r="C78" s="257">
        <f>S!D78</f>
        <v>567.92452830188677</v>
      </c>
      <c r="D78" s="257">
        <f>P!AK80</f>
        <v>550</v>
      </c>
      <c r="E78" s="256">
        <f t="shared" si="2"/>
        <v>17.924528301886767</v>
      </c>
      <c r="F78" s="263" t="str">
        <f t="shared" si="3"/>
        <v>-</v>
      </c>
    </row>
    <row r="79" spans="1:6">
      <c r="A79" s="214" t="s">
        <v>87</v>
      </c>
      <c r="B79" s="242" t="s">
        <v>9</v>
      </c>
      <c r="C79" s="257">
        <f>S!D79</f>
        <v>330.57851239669412</v>
      </c>
      <c r="D79" s="257">
        <f>P!AK81</f>
        <v>300</v>
      </c>
      <c r="E79" s="256">
        <f t="shared" si="2"/>
        <v>30.578512396694123</v>
      </c>
      <c r="F79" s="263" t="str">
        <f t="shared" si="3"/>
        <v>-</v>
      </c>
    </row>
    <row r="80" spans="1:6">
      <c r="A80" s="214" t="s">
        <v>88</v>
      </c>
      <c r="B80" s="242" t="s">
        <v>9</v>
      </c>
      <c r="C80" s="257">
        <f>S!D80</f>
        <v>202.85714579113787</v>
      </c>
      <c r="D80" s="257">
        <f>P!AK82</f>
        <v>180</v>
      </c>
      <c r="E80" s="256">
        <f t="shared" si="2"/>
        <v>22.857145791137867</v>
      </c>
      <c r="F80" s="263" t="str">
        <f t="shared" si="3"/>
        <v>-</v>
      </c>
    </row>
    <row r="81" spans="1:6" hidden="1">
      <c r="A81" s="214" t="s">
        <v>89</v>
      </c>
      <c r="B81" s="242" t="s">
        <v>9</v>
      </c>
      <c r="C81" s="257">
        <f>S!D81</f>
        <v>1200</v>
      </c>
      <c r="D81" s="257">
        <f>P!AK83</f>
        <v>1200</v>
      </c>
      <c r="E81" s="256">
        <f t="shared" si="2"/>
        <v>0</v>
      </c>
      <c r="F81" s="263" t="str">
        <f t="shared" si="3"/>
        <v>×</v>
      </c>
    </row>
    <row r="82" spans="1:6" hidden="1">
      <c r="A82" s="214" t="s">
        <v>269</v>
      </c>
      <c r="B82" s="242" t="s">
        <v>9</v>
      </c>
      <c r="C82" s="257">
        <f>S!D82</f>
        <v>160</v>
      </c>
      <c r="D82" s="257">
        <f>P!AK84</f>
        <v>160</v>
      </c>
      <c r="E82" s="256">
        <f t="shared" si="2"/>
        <v>0</v>
      </c>
      <c r="F82" s="263" t="str">
        <f t="shared" si="3"/>
        <v>×</v>
      </c>
    </row>
    <row r="83" spans="1:6" hidden="1">
      <c r="A83" s="214" t="s">
        <v>235</v>
      </c>
      <c r="B83" s="242" t="s">
        <v>9</v>
      </c>
      <c r="C83" s="257">
        <f>S!D83</f>
        <v>2900</v>
      </c>
      <c r="D83" s="257">
        <f>P!AK85</f>
        <v>2900</v>
      </c>
      <c r="E83" s="256">
        <f t="shared" si="2"/>
        <v>0</v>
      </c>
      <c r="F83" s="263" t="str">
        <f t="shared" si="3"/>
        <v>×</v>
      </c>
    </row>
    <row r="84" spans="1:6" hidden="1">
      <c r="A84" s="214" t="s">
        <v>90</v>
      </c>
      <c r="B84" s="242" t="s">
        <v>9</v>
      </c>
      <c r="C84" s="257">
        <f>S!D84</f>
        <v>2570.3244566880926</v>
      </c>
      <c r="D84" s="257">
        <f>P!AK86</f>
        <v>2800</v>
      </c>
      <c r="E84" s="256">
        <f t="shared" si="2"/>
        <v>229.6755433119074</v>
      </c>
      <c r="F84" s="263" t="str">
        <f t="shared" si="3"/>
        <v>+</v>
      </c>
    </row>
    <row r="85" spans="1:6" hidden="1">
      <c r="A85" s="214" t="s">
        <v>91</v>
      </c>
      <c r="B85" s="242" t="s">
        <v>9</v>
      </c>
      <c r="C85" s="257">
        <f>S!D85</f>
        <v>299.71428571428572</v>
      </c>
      <c r="D85" s="257">
        <f>P!AK87</f>
        <v>225</v>
      </c>
      <c r="E85" s="256">
        <f t="shared" si="2"/>
        <v>74.714285714285722</v>
      </c>
      <c r="F85" s="263" t="str">
        <f t="shared" si="3"/>
        <v>-</v>
      </c>
    </row>
    <row r="86" spans="1:6">
      <c r="A86" s="214" t="s">
        <v>274</v>
      </c>
      <c r="B86" s="242" t="s">
        <v>9</v>
      </c>
      <c r="C86" s="257">
        <f>S!D86</f>
        <v>1743.2043658783764</v>
      </c>
      <c r="D86" s="257">
        <f>P!AK88</f>
        <v>1800</v>
      </c>
      <c r="E86" s="256">
        <f t="shared" si="2"/>
        <v>56.795634121623607</v>
      </c>
      <c r="F86" s="263" t="str">
        <f t="shared" si="3"/>
        <v>+</v>
      </c>
    </row>
    <row r="87" spans="1:6">
      <c r="A87" s="214" t="s">
        <v>92</v>
      </c>
      <c r="B87" s="242" t="s">
        <v>9</v>
      </c>
      <c r="C87" s="257">
        <f>S!D87</f>
        <v>66.99978949840127</v>
      </c>
      <c r="D87" s="257">
        <f>P!AK89</f>
        <v>67</v>
      </c>
      <c r="E87" s="256">
        <f t="shared" si="2"/>
        <v>2.1050159872970653E-4</v>
      </c>
      <c r="F87" s="263" t="str">
        <f t="shared" si="3"/>
        <v>+</v>
      </c>
    </row>
    <row r="88" spans="1:6" hidden="1">
      <c r="A88" s="214" t="s">
        <v>93</v>
      </c>
      <c r="B88" s="242" t="s">
        <v>9</v>
      </c>
      <c r="C88" s="257">
        <f>S!D88</f>
        <v>119.30506118796464</v>
      </c>
      <c r="D88" s="257">
        <f>P!AK90</f>
        <v>115</v>
      </c>
      <c r="E88" s="256">
        <f t="shared" si="2"/>
        <v>4.3050611879646397</v>
      </c>
      <c r="F88" s="263" t="str">
        <f t="shared" si="3"/>
        <v>-</v>
      </c>
    </row>
    <row r="89" spans="1:6" hidden="1">
      <c r="A89" s="214" t="s">
        <v>94</v>
      </c>
      <c r="B89" s="242" t="s">
        <v>31</v>
      </c>
      <c r="C89" s="257">
        <f>S!D89</f>
        <v>10.823922977737094</v>
      </c>
      <c r="D89" s="257">
        <f>P!AK91</f>
        <v>10</v>
      </c>
      <c r="E89" s="256">
        <f t="shared" si="2"/>
        <v>0.82392297773709444</v>
      </c>
      <c r="F89" s="263" t="str">
        <f t="shared" si="3"/>
        <v>-</v>
      </c>
    </row>
    <row r="90" spans="1:6" hidden="1">
      <c r="A90" s="214" t="s">
        <v>327</v>
      </c>
      <c r="B90" s="242" t="s">
        <v>31</v>
      </c>
      <c r="C90" s="257">
        <f>S!D90</f>
        <v>20</v>
      </c>
      <c r="D90" s="257">
        <f>P!AK92</f>
        <v>20</v>
      </c>
      <c r="E90" s="256">
        <f t="shared" si="2"/>
        <v>0</v>
      </c>
      <c r="F90" s="263" t="str">
        <f t="shared" si="3"/>
        <v>×</v>
      </c>
    </row>
    <row r="91" spans="1:6" hidden="1">
      <c r="A91" s="214" t="s">
        <v>95</v>
      </c>
      <c r="B91" s="242" t="s">
        <v>31</v>
      </c>
      <c r="C91" s="257">
        <f>S!D91</f>
        <v>347.5</v>
      </c>
      <c r="D91" s="257">
        <f>P!AK93</f>
        <v>347.5</v>
      </c>
      <c r="E91" s="256">
        <f t="shared" si="2"/>
        <v>0</v>
      </c>
      <c r="F91" s="263" t="str">
        <f t="shared" si="3"/>
        <v>×</v>
      </c>
    </row>
    <row r="92" spans="1:6">
      <c r="A92" s="214" t="s">
        <v>96</v>
      </c>
      <c r="B92" s="242" t="s">
        <v>9</v>
      </c>
      <c r="C92" s="257">
        <f>S!D92</f>
        <v>219.86363636363635</v>
      </c>
      <c r="D92" s="257">
        <f>P!AK94</f>
        <v>220</v>
      </c>
      <c r="E92" s="256">
        <f t="shared" si="2"/>
        <v>0.13636363636365445</v>
      </c>
      <c r="F92" s="263" t="str">
        <f t="shared" si="3"/>
        <v>+</v>
      </c>
    </row>
    <row r="93" spans="1:6" hidden="1">
      <c r="A93" s="214" t="s">
        <v>97</v>
      </c>
      <c r="B93" s="242" t="s">
        <v>26</v>
      </c>
      <c r="C93" s="257">
        <f>S!D93</f>
        <v>0</v>
      </c>
      <c r="D93" s="257">
        <f>P!AK95</f>
        <v>0</v>
      </c>
      <c r="E93" s="256">
        <f t="shared" si="2"/>
        <v>0</v>
      </c>
      <c r="F93" s="263" t="str">
        <f t="shared" si="3"/>
        <v>×</v>
      </c>
    </row>
    <row r="94" spans="1:6" hidden="1">
      <c r="A94" s="214" t="s">
        <v>98</v>
      </c>
      <c r="B94" s="242" t="s">
        <v>31</v>
      </c>
      <c r="C94" s="257">
        <f>S!D94</f>
        <v>100</v>
      </c>
      <c r="D94" s="257">
        <f>P!AK96</f>
        <v>100</v>
      </c>
      <c r="E94" s="256">
        <f t="shared" si="2"/>
        <v>0</v>
      </c>
      <c r="F94" s="263" t="str">
        <f t="shared" si="3"/>
        <v>×</v>
      </c>
    </row>
    <row r="95" spans="1:6">
      <c r="A95" s="214" t="s">
        <v>99</v>
      </c>
      <c r="B95" s="242" t="s">
        <v>31</v>
      </c>
      <c r="C95" s="257">
        <f>S!D95</f>
        <v>78.683474311990935</v>
      </c>
      <c r="D95" s="257">
        <f>P!AK97</f>
        <v>93.733333333333334</v>
      </c>
      <c r="E95" s="256">
        <f t="shared" si="2"/>
        <v>15.0498590213424</v>
      </c>
      <c r="F95" s="263" t="str">
        <f t="shared" si="3"/>
        <v>+</v>
      </c>
    </row>
    <row r="96" spans="1:6" hidden="1">
      <c r="A96" s="214" t="s">
        <v>100</v>
      </c>
      <c r="B96" s="242" t="s">
        <v>31</v>
      </c>
      <c r="C96" s="257">
        <f>S!D96</f>
        <v>130</v>
      </c>
      <c r="D96" s="257">
        <f>P!AK98</f>
        <v>130</v>
      </c>
      <c r="E96" s="256">
        <f t="shared" si="2"/>
        <v>0</v>
      </c>
      <c r="F96" s="263" t="str">
        <f t="shared" si="3"/>
        <v>×</v>
      </c>
    </row>
    <row r="97" spans="1:6">
      <c r="A97" s="214" t="s">
        <v>101</v>
      </c>
      <c r="B97" s="242" t="s">
        <v>31</v>
      </c>
      <c r="C97" s="257">
        <f>S!D97</f>
        <v>450</v>
      </c>
      <c r="D97" s="257">
        <f>P!AK99</f>
        <v>450</v>
      </c>
      <c r="E97" s="256">
        <f t="shared" si="2"/>
        <v>0</v>
      </c>
      <c r="F97" s="263" t="str">
        <f t="shared" si="3"/>
        <v>×</v>
      </c>
    </row>
    <row r="98" spans="1:6" hidden="1">
      <c r="A98" s="214" t="s">
        <v>336</v>
      </c>
      <c r="B98" s="242" t="s">
        <v>31</v>
      </c>
      <c r="C98" s="257">
        <f>S!D98</f>
        <v>120</v>
      </c>
      <c r="D98" s="257">
        <f>P!AK100</f>
        <v>210</v>
      </c>
      <c r="E98" s="256">
        <f t="shared" si="2"/>
        <v>90</v>
      </c>
      <c r="F98" s="263" t="str">
        <f t="shared" si="3"/>
        <v>+</v>
      </c>
    </row>
    <row r="99" spans="1:6">
      <c r="A99" s="214" t="s">
        <v>102</v>
      </c>
      <c r="B99" s="242" t="s">
        <v>9</v>
      </c>
      <c r="C99" s="257">
        <f>S!D99</f>
        <v>471.36290807288583</v>
      </c>
      <c r="D99" s="257">
        <f>P!AK101</f>
        <v>577.77777777777771</v>
      </c>
      <c r="E99" s="256">
        <f t="shared" si="2"/>
        <v>106.41486970489188</v>
      </c>
      <c r="F99" s="263" t="str">
        <f t="shared" si="3"/>
        <v>+</v>
      </c>
    </row>
    <row r="100" spans="1:6" hidden="1">
      <c r="A100" s="214" t="s">
        <v>103</v>
      </c>
      <c r="B100" s="242" t="s">
        <v>31</v>
      </c>
      <c r="C100" s="257">
        <f>S!D100</f>
        <v>168.75</v>
      </c>
      <c r="D100" s="257">
        <f>P!AK102</f>
        <v>168.75</v>
      </c>
      <c r="E100" s="256">
        <f t="shared" si="2"/>
        <v>0</v>
      </c>
      <c r="F100" s="263" t="str">
        <f t="shared" si="3"/>
        <v>×</v>
      </c>
    </row>
    <row r="101" spans="1:6" hidden="1">
      <c r="A101" s="214" t="s">
        <v>299</v>
      </c>
      <c r="B101" s="242" t="s">
        <v>31</v>
      </c>
      <c r="C101" s="257">
        <f>S!D101</f>
        <v>65</v>
      </c>
      <c r="D101" s="257">
        <f>P!AK103</f>
        <v>65</v>
      </c>
      <c r="E101" s="256">
        <f t="shared" si="2"/>
        <v>0</v>
      </c>
      <c r="F101" s="263" t="str">
        <f t="shared" si="3"/>
        <v>×</v>
      </c>
    </row>
    <row r="102" spans="1:6" hidden="1">
      <c r="A102" s="214" t="s">
        <v>303</v>
      </c>
      <c r="B102" s="242" t="s">
        <v>31</v>
      </c>
      <c r="C102" s="257">
        <f>S!D102</f>
        <v>0</v>
      </c>
      <c r="D102" s="257">
        <f>P!AK104</f>
        <v>0</v>
      </c>
      <c r="E102" s="256">
        <f t="shared" si="2"/>
        <v>0</v>
      </c>
      <c r="F102" s="263" t="str">
        <f t="shared" si="3"/>
        <v>×</v>
      </c>
    </row>
    <row r="103" spans="1:6" hidden="1">
      <c r="A103" s="214" t="s">
        <v>301</v>
      </c>
      <c r="B103" s="242" t="s">
        <v>31</v>
      </c>
      <c r="C103" s="257">
        <f>S!D103</f>
        <v>233.33333333333334</v>
      </c>
      <c r="D103" s="257">
        <f>P!AK105</f>
        <v>233.33333333333334</v>
      </c>
      <c r="E103" s="256">
        <f t="shared" si="2"/>
        <v>0</v>
      </c>
      <c r="F103" s="263" t="str">
        <f t="shared" si="3"/>
        <v>×</v>
      </c>
    </row>
    <row r="104" spans="1:6" hidden="1">
      <c r="A104" s="214" t="s">
        <v>104</v>
      </c>
      <c r="B104" s="242" t="s">
        <v>31</v>
      </c>
      <c r="C104" s="257">
        <f>S!D104</f>
        <v>160</v>
      </c>
      <c r="D104" s="257">
        <f>P!AK106</f>
        <v>160</v>
      </c>
      <c r="E104" s="256">
        <f t="shared" si="2"/>
        <v>0</v>
      </c>
      <c r="F104" s="263" t="str">
        <f t="shared" si="3"/>
        <v>×</v>
      </c>
    </row>
    <row r="105" spans="1:6" hidden="1">
      <c r="A105" s="214" t="s">
        <v>105</v>
      </c>
      <c r="B105" s="242" t="s">
        <v>31</v>
      </c>
      <c r="C105" s="257">
        <f>S!D105</f>
        <v>181.81818181818181</v>
      </c>
      <c r="D105" s="257">
        <f>P!AK107</f>
        <v>181.81818181818181</v>
      </c>
      <c r="E105" s="256">
        <f t="shared" si="2"/>
        <v>0</v>
      </c>
      <c r="F105" s="263" t="str">
        <f t="shared" si="3"/>
        <v>×</v>
      </c>
    </row>
    <row r="106" spans="1:6" hidden="1">
      <c r="A106" s="214" t="s">
        <v>106</v>
      </c>
      <c r="B106" s="242" t="s">
        <v>107</v>
      </c>
      <c r="C106" s="257">
        <f>S!D106</f>
        <v>120</v>
      </c>
      <c r="D106" s="257">
        <f>P!AK108</f>
        <v>180</v>
      </c>
      <c r="E106" s="256">
        <f t="shared" si="2"/>
        <v>60</v>
      </c>
      <c r="F106" s="263" t="str">
        <f t="shared" si="3"/>
        <v>+</v>
      </c>
    </row>
    <row r="107" spans="1:6" hidden="1">
      <c r="A107" s="214" t="s">
        <v>108</v>
      </c>
      <c r="B107" s="242" t="s">
        <v>9</v>
      </c>
      <c r="C107" s="257">
        <f>S!D107</f>
        <v>883.5164835164835</v>
      </c>
      <c r="D107" s="257">
        <f>P!AK109</f>
        <v>883.5164835164835</v>
      </c>
      <c r="E107" s="256">
        <f t="shared" si="2"/>
        <v>0</v>
      </c>
      <c r="F107" s="263" t="str">
        <f t="shared" si="3"/>
        <v>×</v>
      </c>
    </row>
    <row r="108" spans="1:6" hidden="1">
      <c r="A108" s="214" t="s">
        <v>109</v>
      </c>
      <c r="B108" s="242" t="s">
        <v>31</v>
      </c>
      <c r="C108" s="257">
        <f>S!D108</f>
        <v>475</v>
      </c>
      <c r="D108" s="257">
        <f>P!AK110</f>
        <v>475</v>
      </c>
      <c r="E108" s="256">
        <f t="shared" si="2"/>
        <v>0</v>
      </c>
      <c r="F108" s="263" t="str">
        <f t="shared" si="3"/>
        <v>×</v>
      </c>
    </row>
    <row r="109" spans="1:6">
      <c r="A109" s="214" t="s">
        <v>110</v>
      </c>
      <c r="B109" s="242" t="s">
        <v>31</v>
      </c>
      <c r="C109" s="257">
        <f>S!D109</f>
        <v>275</v>
      </c>
      <c r="D109" s="257">
        <f>P!AK111</f>
        <v>220</v>
      </c>
      <c r="E109" s="256">
        <f t="shared" si="2"/>
        <v>55</v>
      </c>
      <c r="F109" s="263" t="str">
        <f t="shared" si="3"/>
        <v>-</v>
      </c>
    </row>
    <row r="110" spans="1:6" hidden="1">
      <c r="A110" s="214" t="s">
        <v>117</v>
      </c>
      <c r="B110" s="242" t="s">
        <v>9</v>
      </c>
      <c r="C110" s="257">
        <f>S!D110</f>
        <v>0</v>
      </c>
      <c r="D110" s="257">
        <f>P!AK112</f>
        <v>0</v>
      </c>
      <c r="E110" s="256">
        <f t="shared" si="2"/>
        <v>0</v>
      </c>
      <c r="F110" s="263" t="str">
        <f t="shared" si="3"/>
        <v>×</v>
      </c>
    </row>
    <row r="111" spans="1:6" hidden="1">
      <c r="A111" s="214" t="s">
        <v>111</v>
      </c>
      <c r="B111" s="242" t="s">
        <v>9</v>
      </c>
      <c r="C111" s="257">
        <f>S!D111</f>
        <v>9</v>
      </c>
      <c r="D111" s="257">
        <f>P!AK113</f>
        <v>9</v>
      </c>
      <c r="E111" s="256">
        <f t="shared" si="2"/>
        <v>0</v>
      </c>
      <c r="F111" s="263" t="str">
        <f t="shared" si="3"/>
        <v>×</v>
      </c>
    </row>
    <row r="112" spans="1:6">
      <c r="A112" s="214" t="s">
        <v>304</v>
      </c>
      <c r="B112" s="242" t="s">
        <v>9</v>
      </c>
      <c r="C112" s="257">
        <f>S!D112</f>
        <v>1816</v>
      </c>
      <c r="D112" s="257">
        <f>P!AK114</f>
        <v>1170</v>
      </c>
      <c r="E112" s="256">
        <f t="shared" si="2"/>
        <v>646</v>
      </c>
      <c r="F112" s="263" t="str">
        <f t="shared" si="3"/>
        <v>-</v>
      </c>
    </row>
    <row r="113" spans="1:6" hidden="1">
      <c r="A113" s="214" t="s">
        <v>112</v>
      </c>
      <c r="B113" s="242" t="s">
        <v>9</v>
      </c>
      <c r="C113" s="257">
        <f>S!D113</f>
        <v>3360</v>
      </c>
      <c r="D113" s="257">
        <f>P!AK115</f>
        <v>3360</v>
      </c>
      <c r="E113" s="256">
        <f t="shared" si="2"/>
        <v>0</v>
      </c>
      <c r="F113" s="263" t="str">
        <f t="shared" si="3"/>
        <v>×</v>
      </c>
    </row>
    <row r="114" spans="1:6" hidden="1">
      <c r="A114" s="214" t="s">
        <v>113</v>
      </c>
      <c r="B114" s="242" t="s">
        <v>9</v>
      </c>
      <c r="C114" s="257">
        <f>S!D114</f>
        <v>480</v>
      </c>
      <c r="D114" s="257">
        <f>P!AK116</f>
        <v>480</v>
      </c>
      <c r="E114" s="256">
        <f t="shared" si="2"/>
        <v>0</v>
      </c>
      <c r="F114" s="263" t="str">
        <f t="shared" si="3"/>
        <v>×</v>
      </c>
    </row>
    <row r="115" spans="1:6">
      <c r="A115" s="214" t="s">
        <v>114</v>
      </c>
      <c r="B115" s="242" t="s">
        <v>9</v>
      </c>
      <c r="C115" s="257">
        <f>S!D115</f>
        <v>203.7037037037037</v>
      </c>
      <c r="D115" s="257">
        <f>P!AK117</f>
        <v>203.7037037037037</v>
      </c>
      <c r="E115" s="256">
        <f t="shared" si="2"/>
        <v>0</v>
      </c>
      <c r="F115" s="263" t="str">
        <f t="shared" si="3"/>
        <v>×</v>
      </c>
    </row>
    <row r="116" spans="1:6" hidden="1">
      <c r="A116" s="214" t="s">
        <v>343</v>
      </c>
      <c r="B116" s="242" t="s">
        <v>31</v>
      </c>
      <c r="C116" s="257">
        <f>S!D116</f>
        <v>8.1333333333333329</v>
      </c>
      <c r="D116" s="257">
        <f>P!AK118</f>
        <v>8.8586956521739122</v>
      </c>
      <c r="E116" s="256">
        <f t="shared" si="2"/>
        <v>0.72536231884057933</v>
      </c>
      <c r="F116" s="263" t="str">
        <f t="shared" si="3"/>
        <v>+</v>
      </c>
    </row>
    <row r="117" spans="1:6" hidden="1">
      <c r="A117" s="214" t="s">
        <v>115</v>
      </c>
      <c r="B117" s="242" t="s">
        <v>9</v>
      </c>
      <c r="C117" s="257">
        <f>S!D117</f>
        <v>520</v>
      </c>
      <c r="D117" s="257">
        <f>P!AK119</f>
        <v>520</v>
      </c>
      <c r="E117" s="256">
        <f t="shared" si="2"/>
        <v>0</v>
      </c>
      <c r="F117" s="263" t="str">
        <f t="shared" si="3"/>
        <v>×</v>
      </c>
    </row>
    <row r="118" spans="1:6">
      <c r="A118" s="214" t="s">
        <v>116</v>
      </c>
      <c r="B118" s="242" t="s">
        <v>31</v>
      </c>
      <c r="C118" s="257">
        <f>S!D118</f>
        <v>180</v>
      </c>
      <c r="D118" s="257">
        <f>P!AK120</f>
        <v>180</v>
      </c>
      <c r="E118" s="256">
        <f t="shared" si="2"/>
        <v>0</v>
      </c>
      <c r="F118" s="263" t="str">
        <f t="shared" si="3"/>
        <v>×</v>
      </c>
    </row>
    <row r="119" spans="1:6" hidden="1">
      <c r="A119" s="214" t="s">
        <v>270</v>
      </c>
      <c r="B119" s="242" t="s">
        <v>118</v>
      </c>
      <c r="C119" s="257">
        <f>S!D119</f>
        <v>25</v>
      </c>
      <c r="D119" s="257">
        <f>P!AK121</f>
        <v>25</v>
      </c>
      <c r="E119" s="256">
        <f t="shared" si="2"/>
        <v>0</v>
      </c>
      <c r="F119" s="263" t="str">
        <f t="shared" si="3"/>
        <v>×</v>
      </c>
    </row>
    <row r="120" spans="1:6" hidden="1">
      <c r="A120" s="214" t="s">
        <v>119</v>
      </c>
      <c r="B120" s="242" t="s">
        <v>9</v>
      </c>
      <c r="C120" s="257">
        <f>S!D120</f>
        <v>145.1795332136445</v>
      </c>
      <c r="D120" s="257">
        <f>P!AK122</f>
        <v>145.1795332136445</v>
      </c>
      <c r="E120" s="256">
        <f t="shared" si="2"/>
        <v>0</v>
      </c>
      <c r="F120" s="263" t="str">
        <f t="shared" si="3"/>
        <v>×</v>
      </c>
    </row>
    <row r="121" spans="1:6" hidden="1">
      <c r="A121" s="214" t="s">
        <v>120</v>
      </c>
      <c r="B121" s="242" t="s">
        <v>9</v>
      </c>
      <c r="C121" s="257">
        <f>S!D121</f>
        <v>113.81194022010349</v>
      </c>
      <c r="D121" s="257">
        <f>P!AK123</f>
        <v>113.81194022010349</v>
      </c>
      <c r="E121" s="256">
        <f t="shared" si="2"/>
        <v>0</v>
      </c>
      <c r="F121" s="263" t="str">
        <f t="shared" si="3"/>
        <v>×</v>
      </c>
    </row>
    <row r="122" spans="1:6">
      <c r="A122" s="214" t="s">
        <v>121</v>
      </c>
      <c r="B122" s="242" t="s">
        <v>9</v>
      </c>
      <c r="C122" s="257">
        <f>S!D122</f>
        <v>6.583333333333333</v>
      </c>
      <c r="D122" s="257">
        <f>P!AK124</f>
        <v>6.583333333333333</v>
      </c>
      <c r="E122" s="256">
        <f t="shared" si="2"/>
        <v>0</v>
      </c>
      <c r="F122" s="263" t="str">
        <f t="shared" si="3"/>
        <v>×</v>
      </c>
    </row>
    <row r="123" spans="1:6" hidden="1">
      <c r="A123" s="214" t="s">
        <v>122</v>
      </c>
      <c r="B123" s="242" t="s">
        <v>9</v>
      </c>
      <c r="C123" s="257">
        <f>S!D123</f>
        <v>1300</v>
      </c>
      <c r="D123" s="257">
        <f>P!AK125</f>
        <v>658</v>
      </c>
      <c r="E123" s="256">
        <f t="shared" si="2"/>
        <v>642</v>
      </c>
      <c r="F123" s="263" t="str">
        <f t="shared" si="3"/>
        <v>-</v>
      </c>
    </row>
    <row r="124" spans="1:6">
      <c r="A124" s="214" t="s">
        <v>123</v>
      </c>
      <c r="B124" s="242" t="s">
        <v>31</v>
      </c>
      <c r="C124" s="257">
        <f>S!D124</f>
        <v>10</v>
      </c>
      <c r="D124" s="257">
        <f>P!AK126</f>
        <v>10</v>
      </c>
      <c r="E124" s="256">
        <f t="shared" si="2"/>
        <v>0</v>
      </c>
      <c r="F124" s="263" t="str">
        <f t="shared" si="3"/>
        <v>×</v>
      </c>
    </row>
    <row r="125" spans="1:6" hidden="1">
      <c r="A125" s="214" t="s">
        <v>273</v>
      </c>
      <c r="B125" s="242" t="s">
        <v>9</v>
      </c>
      <c r="C125" s="257">
        <f>S!D125</f>
        <v>340</v>
      </c>
      <c r="D125" s="257">
        <f>P!AK127</f>
        <v>340</v>
      </c>
      <c r="E125" s="256">
        <f t="shared" si="2"/>
        <v>0</v>
      </c>
      <c r="F125" s="263" t="str">
        <f t="shared" si="3"/>
        <v>×</v>
      </c>
    </row>
    <row r="126" spans="1:6" hidden="1">
      <c r="A126" s="214" t="s">
        <v>324</v>
      </c>
      <c r="B126" s="242" t="s">
        <v>9</v>
      </c>
      <c r="C126" s="257">
        <f>S!D126</f>
        <v>110</v>
      </c>
      <c r="D126" s="257">
        <f>P!AK128</f>
        <v>40</v>
      </c>
      <c r="E126" s="256">
        <f t="shared" si="2"/>
        <v>70</v>
      </c>
      <c r="F126" s="263" t="str">
        <f t="shared" si="3"/>
        <v>-</v>
      </c>
    </row>
    <row r="127" spans="1:6">
      <c r="A127" s="214" t="s">
        <v>271</v>
      </c>
      <c r="B127" s="242" t="s">
        <v>9</v>
      </c>
      <c r="C127" s="257">
        <f>S!D127</f>
        <v>291.71717171717171</v>
      </c>
      <c r="D127" s="257">
        <f>P!AK129</f>
        <v>393.39805825242718</v>
      </c>
      <c r="E127" s="256">
        <f t="shared" si="2"/>
        <v>101.68088653525547</v>
      </c>
      <c r="F127" s="263" t="str">
        <f t="shared" si="3"/>
        <v>+</v>
      </c>
    </row>
    <row r="128" spans="1:6" hidden="1">
      <c r="A128" s="214" t="s">
        <v>275</v>
      </c>
      <c r="B128" s="242" t="s">
        <v>9</v>
      </c>
      <c r="C128" s="257">
        <f>S!D128</f>
        <v>550</v>
      </c>
      <c r="D128" s="257">
        <f>P!AK130</f>
        <v>550</v>
      </c>
      <c r="E128" s="256">
        <f t="shared" si="2"/>
        <v>0</v>
      </c>
      <c r="F128" s="263" t="str">
        <f t="shared" si="3"/>
        <v>×</v>
      </c>
    </row>
    <row r="129" spans="1:6" hidden="1">
      <c r="A129" s="214" t="s">
        <v>272</v>
      </c>
      <c r="B129" s="242" t="s">
        <v>9</v>
      </c>
      <c r="C129" s="257">
        <f>S!D129</f>
        <v>280</v>
      </c>
      <c r="D129" s="257">
        <f>P!AK131</f>
        <v>280</v>
      </c>
      <c r="E129" s="256">
        <f t="shared" si="2"/>
        <v>0</v>
      </c>
      <c r="F129" s="263" t="str">
        <f t="shared" si="3"/>
        <v>×</v>
      </c>
    </row>
    <row r="130" spans="1:6" hidden="1">
      <c r="A130" s="214" t="s">
        <v>124</v>
      </c>
      <c r="B130" s="242" t="s">
        <v>9</v>
      </c>
      <c r="C130" s="257">
        <f>S!D130</f>
        <v>97.5</v>
      </c>
      <c r="D130" s="257">
        <f>P!AK132</f>
        <v>120</v>
      </c>
      <c r="E130" s="256">
        <f t="shared" si="2"/>
        <v>22.5</v>
      </c>
      <c r="F130" s="263" t="str">
        <f t="shared" si="3"/>
        <v>+</v>
      </c>
    </row>
    <row r="131" spans="1:6" hidden="1">
      <c r="A131" s="214" t="s">
        <v>125</v>
      </c>
      <c r="B131" s="242" t="s">
        <v>9</v>
      </c>
      <c r="C131" s="257">
        <f>S!D131</f>
        <v>69.587301587301582</v>
      </c>
      <c r="D131" s="257">
        <f>P!AK133</f>
        <v>160</v>
      </c>
      <c r="E131" s="256">
        <f t="shared" si="2"/>
        <v>90.412698412698418</v>
      </c>
      <c r="F131" s="263" t="str">
        <f t="shared" si="3"/>
        <v>+</v>
      </c>
    </row>
    <row r="132" spans="1:6">
      <c r="A132" s="214" t="s">
        <v>3</v>
      </c>
      <c r="B132" s="242" t="s">
        <v>9</v>
      </c>
      <c r="C132" s="257">
        <f>S!D132</f>
        <v>113.20284697508896</v>
      </c>
      <c r="D132" s="257">
        <f>P!AK134</f>
        <v>109.2</v>
      </c>
      <c r="E132" s="256">
        <f t="shared" ref="E132:E195" si="4">ABS(C132-D132)</f>
        <v>4.002846975088957</v>
      </c>
      <c r="F132" s="263" t="str">
        <f t="shared" ref="F132:F195" si="5">IF(C132-D132=0, "×", IF(C132-D132&lt;0, "+", "-"))</f>
        <v>-</v>
      </c>
    </row>
    <row r="133" spans="1:6" hidden="1">
      <c r="A133" s="214" t="s">
        <v>294</v>
      </c>
      <c r="B133" s="242" t="s">
        <v>9</v>
      </c>
      <c r="C133" s="257">
        <f>S!D133</f>
        <v>171.66666666666666</v>
      </c>
      <c r="D133" s="257">
        <f>P!AK135</f>
        <v>150</v>
      </c>
      <c r="E133" s="256">
        <f t="shared" si="4"/>
        <v>21.666666666666657</v>
      </c>
      <c r="F133" s="263" t="str">
        <f t="shared" si="5"/>
        <v>-</v>
      </c>
    </row>
    <row r="134" spans="1:6">
      <c r="A134" s="214" t="s">
        <v>296</v>
      </c>
      <c r="B134" s="242" t="s">
        <v>31</v>
      </c>
      <c r="C134" s="257">
        <f>S!D134</f>
        <v>50</v>
      </c>
      <c r="D134" s="257">
        <f>P!AK136</f>
        <v>50</v>
      </c>
      <c r="E134" s="256">
        <f t="shared" si="4"/>
        <v>0</v>
      </c>
      <c r="F134" s="263" t="str">
        <f t="shared" si="5"/>
        <v>×</v>
      </c>
    </row>
    <row r="135" spans="1:6" hidden="1">
      <c r="A135" s="214" t="s">
        <v>297</v>
      </c>
      <c r="B135" s="242" t="s">
        <v>9</v>
      </c>
      <c r="C135" s="257">
        <f>S!D135</f>
        <v>180</v>
      </c>
      <c r="D135" s="257">
        <f>P!AK137</f>
        <v>250</v>
      </c>
      <c r="E135" s="256">
        <f t="shared" si="4"/>
        <v>70</v>
      </c>
      <c r="F135" s="263" t="str">
        <f t="shared" si="5"/>
        <v>+</v>
      </c>
    </row>
    <row r="136" spans="1:6" hidden="1">
      <c r="A136" s="214" t="s">
        <v>295</v>
      </c>
      <c r="B136" s="242" t="s">
        <v>9</v>
      </c>
      <c r="C136" s="257">
        <f>S!D136</f>
        <v>460</v>
      </c>
      <c r="D136" s="257">
        <f>P!AK138</f>
        <v>120</v>
      </c>
      <c r="E136" s="256">
        <f t="shared" si="4"/>
        <v>340</v>
      </c>
      <c r="F136" s="263" t="str">
        <f t="shared" si="5"/>
        <v>-</v>
      </c>
    </row>
    <row r="137" spans="1:6" hidden="1">
      <c r="A137" s="214" t="s">
        <v>298</v>
      </c>
      <c r="B137" s="242" t="s">
        <v>9</v>
      </c>
      <c r="C137" s="257">
        <f>S!D137</f>
        <v>100</v>
      </c>
      <c r="D137" s="257">
        <f>P!AK139</f>
        <v>100</v>
      </c>
      <c r="E137" s="256">
        <f t="shared" si="4"/>
        <v>0</v>
      </c>
      <c r="F137" s="263" t="str">
        <f t="shared" si="5"/>
        <v>×</v>
      </c>
    </row>
    <row r="138" spans="1:6" hidden="1">
      <c r="A138" s="214" t="s">
        <v>126</v>
      </c>
      <c r="B138" s="242" t="s">
        <v>31</v>
      </c>
      <c r="C138" s="257">
        <f>S!D138</f>
        <v>25</v>
      </c>
      <c r="D138" s="257">
        <f>P!AK140</f>
        <v>25</v>
      </c>
      <c r="E138" s="256">
        <f t="shared" si="4"/>
        <v>0</v>
      </c>
      <c r="F138" s="263" t="str">
        <f t="shared" si="5"/>
        <v>×</v>
      </c>
    </row>
    <row r="139" spans="1:6" hidden="1">
      <c r="A139" s="214" t="s">
        <v>127</v>
      </c>
      <c r="B139" s="242" t="s">
        <v>31</v>
      </c>
      <c r="C139" s="257">
        <f>S!D139</f>
        <v>21.714285714285715</v>
      </c>
      <c r="D139" s="257">
        <f>P!AK141</f>
        <v>21.714285714285715</v>
      </c>
      <c r="E139" s="256">
        <f t="shared" si="4"/>
        <v>0</v>
      </c>
      <c r="F139" s="263" t="str">
        <f t="shared" si="5"/>
        <v>×</v>
      </c>
    </row>
    <row r="140" spans="1:6" hidden="1">
      <c r="A140" s="214" t="s">
        <v>128</v>
      </c>
      <c r="B140" s="242" t="s">
        <v>31</v>
      </c>
      <c r="C140" s="257">
        <f>S!D140</f>
        <v>0</v>
      </c>
      <c r="D140" s="257">
        <f>P!AK142</f>
        <v>0</v>
      </c>
      <c r="E140" s="256">
        <f t="shared" si="4"/>
        <v>0</v>
      </c>
      <c r="F140" s="263" t="str">
        <f t="shared" si="5"/>
        <v>×</v>
      </c>
    </row>
    <row r="141" spans="1:6">
      <c r="A141" s="214" t="s">
        <v>129</v>
      </c>
      <c r="B141" s="242" t="s">
        <v>31</v>
      </c>
      <c r="C141" s="257">
        <f>S!D141</f>
        <v>19.561933534743204</v>
      </c>
      <c r="D141" s="257">
        <f>P!AK143</f>
        <v>18.873684210526317</v>
      </c>
      <c r="E141" s="256">
        <f t="shared" si="4"/>
        <v>0.688249324216887</v>
      </c>
      <c r="F141" s="263" t="str">
        <f t="shared" si="5"/>
        <v>-</v>
      </c>
    </row>
    <row r="142" spans="1:6" hidden="1">
      <c r="A142" s="214" t="s">
        <v>130</v>
      </c>
      <c r="B142" s="242" t="s">
        <v>31</v>
      </c>
      <c r="C142" s="257">
        <f>S!D142</f>
        <v>62.8</v>
      </c>
      <c r="D142" s="257">
        <f>P!AK144</f>
        <v>62.8</v>
      </c>
      <c r="E142" s="256">
        <f t="shared" si="4"/>
        <v>0</v>
      </c>
      <c r="F142" s="263" t="str">
        <f t="shared" si="5"/>
        <v>×</v>
      </c>
    </row>
    <row r="143" spans="1:6" hidden="1">
      <c r="A143" s="214" t="s">
        <v>276</v>
      </c>
      <c r="B143" s="242" t="s">
        <v>9</v>
      </c>
      <c r="C143" s="257">
        <f>S!D143</f>
        <v>1184.4736842105262</v>
      </c>
      <c r="D143" s="257">
        <f>P!AK145</f>
        <v>1150</v>
      </c>
      <c r="E143" s="256">
        <f t="shared" si="4"/>
        <v>34.473684210526244</v>
      </c>
      <c r="F143" s="263" t="str">
        <f t="shared" si="5"/>
        <v>-</v>
      </c>
    </row>
    <row r="144" spans="1:6">
      <c r="A144" s="214" t="s">
        <v>131</v>
      </c>
      <c r="B144" s="242" t="s">
        <v>9</v>
      </c>
      <c r="C144" s="257">
        <f>S!D144</f>
        <v>300</v>
      </c>
      <c r="D144" s="257">
        <f>P!AK146</f>
        <v>900</v>
      </c>
      <c r="E144" s="256">
        <f t="shared" si="4"/>
        <v>600</v>
      </c>
      <c r="F144" s="263" t="str">
        <f t="shared" si="5"/>
        <v>+</v>
      </c>
    </row>
    <row r="145" spans="1:6" hidden="1">
      <c r="A145" s="214" t="s">
        <v>132</v>
      </c>
      <c r="B145" s="242" t="s">
        <v>9</v>
      </c>
      <c r="C145" s="257">
        <f>S!D145</f>
        <v>750</v>
      </c>
      <c r="D145" s="257">
        <f>P!AK147</f>
        <v>900</v>
      </c>
      <c r="E145" s="256">
        <f t="shared" si="4"/>
        <v>150</v>
      </c>
      <c r="F145" s="263" t="str">
        <f t="shared" si="5"/>
        <v>+</v>
      </c>
    </row>
    <row r="146" spans="1:6" hidden="1">
      <c r="A146" s="214" t="s">
        <v>133</v>
      </c>
      <c r="B146" s="242" t="s">
        <v>9</v>
      </c>
      <c r="C146" s="257">
        <f>S!D146</f>
        <v>1187.5</v>
      </c>
      <c r="D146" s="257">
        <f>P!AK148</f>
        <v>1150</v>
      </c>
      <c r="E146" s="256">
        <f t="shared" si="4"/>
        <v>37.5</v>
      </c>
      <c r="F146" s="263" t="str">
        <f t="shared" si="5"/>
        <v>-</v>
      </c>
    </row>
    <row r="147" spans="1:6" hidden="1">
      <c r="A147" s="214" t="s">
        <v>134</v>
      </c>
      <c r="B147" s="242" t="s">
        <v>9</v>
      </c>
      <c r="C147" s="257">
        <f>S!D147</f>
        <v>793.33333333333337</v>
      </c>
      <c r="D147" s="257">
        <f>P!AK149</f>
        <v>793.33333333333337</v>
      </c>
      <c r="E147" s="256">
        <f t="shared" si="4"/>
        <v>0</v>
      </c>
      <c r="F147" s="263" t="str">
        <f t="shared" si="5"/>
        <v>×</v>
      </c>
    </row>
    <row r="148" spans="1:6" hidden="1">
      <c r="A148" s="214" t="s">
        <v>135</v>
      </c>
      <c r="B148" s="242" t="s">
        <v>9</v>
      </c>
      <c r="C148" s="257">
        <f>S!D148</f>
        <v>598.25436408977555</v>
      </c>
      <c r="D148" s="257">
        <f>P!AK150</f>
        <v>598.25436408977555</v>
      </c>
      <c r="E148" s="256">
        <f t="shared" si="4"/>
        <v>0</v>
      </c>
      <c r="F148" s="263" t="str">
        <f t="shared" si="5"/>
        <v>×</v>
      </c>
    </row>
    <row r="149" spans="1:6" hidden="1">
      <c r="A149" s="214" t="s">
        <v>136</v>
      </c>
      <c r="B149" s="242" t="s">
        <v>9</v>
      </c>
      <c r="C149" s="257">
        <f>S!D149</f>
        <v>543.52941176470586</v>
      </c>
      <c r="D149" s="257">
        <f>P!AK151</f>
        <v>543.52941176470586</v>
      </c>
      <c r="E149" s="256">
        <f t="shared" si="4"/>
        <v>0</v>
      </c>
      <c r="F149" s="263" t="str">
        <f t="shared" si="5"/>
        <v>×</v>
      </c>
    </row>
    <row r="150" spans="1:6">
      <c r="A150" s="214" t="s">
        <v>213</v>
      </c>
      <c r="B150" s="242" t="s">
        <v>31</v>
      </c>
      <c r="C150" s="257">
        <f>S!D150</f>
        <v>251.95096240134961</v>
      </c>
      <c r="D150" s="257">
        <f>P!AK152</f>
        <v>245.32231404958677</v>
      </c>
      <c r="E150" s="256">
        <f t="shared" si="4"/>
        <v>6.6286483517628483</v>
      </c>
      <c r="F150" s="263" t="str">
        <f t="shared" si="5"/>
        <v>-</v>
      </c>
    </row>
    <row r="151" spans="1:6" hidden="1">
      <c r="A151" s="214" t="s">
        <v>137</v>
      </c>
      <c r="B151" s="242" t="s">
        <v>9</v>
      </c>
      <c r="C151" s="257">
        <f>S!D151</f>
        <v>0</v>
      </c>
      <c r="D151" s="257">
        <f>P!AK153</f>
        <v>0</v>
      </c>
      <c r="E151" s="256">
        <f t="shared" si="4"/>
        <v>0</v>
      </c>
      <c r="F151" s="263" t="str">
        <f t="shared" si="5"/>
        <v>×</v>
      </c>
    </row>
    <row r="152" spans="1:6">
      <c r="A152" s="214" t="s">
        <v>341</v>
      </c>
      <c r="B152" s="242" t="s">
        <v>9</v>
      </c>
      <c r="C152" s="257">
        <f>S!D152</f>
        <v>168.1850533807829</v>
      </c>
      <c r="D152" s="257">
        <f>P!AK154</f>
        <v>154.58015267175574</v>
      </c>
      <c r="E152" s="256">
        <f t="shared" si="4"/>
        <v>13.604900709027163</v>
      </c>
      <c r="F152" s="263" t="str">
        <f t="shared" si="5"/>
        <v>-</v>
      </c>
    </row>
    <row r="153" spans="1:6">
      <c r="A153" s="214" t="s">
        <v>138</v>
      </c>
      <c r="B153" s="242" t="s">
        <v>9</v>
      </c>
      <c r="C153" s="257">
        <f>S!D153</f>
        <v>355.44580898604886</v>
      </c>
      <c r="D153" s="257">
        <f>P!AK155</f>
        <v>370.53465346534654</v>
      </c>
      <c r="E153" s="256">
        <f t="shared" si="4"/>
        <v>15.088844479297677</v>
      </c>
      <c r="F153" s="263" t="str">
        <f t="shared" si="5"/>
        <v>+</v>
      </c>
    </row>
    <row r="154" spans="1:6" hidden="1">
      <c r="A154" s="214" t="s">
        <v>277</v>
      </c>
      <c r="B154" s="242" t="s">
        <v>9</v>
      </c>
      <c r="C154" s="257">
        <f>S!D154</f>
        <v>345.71955719557195</v>
      </c>
      <c r="D154" s="257">
        <f>P!AK156</f>
        <v>310.76923076923077</v>
      </c>
      <c r="E154" s="256">
        <f t="shared" si="4"/>
        <v>34.950326426341178</v>
      </c>
      <c r="F154" s="263" t="str">
        <f t="shared" si="5"/>
        <v>-</v>
      </c>
    </row>
    <row r="155" spans="1:6">
      <c r="A155" s="214" t="s">
        <v>139</v>
      </c>
      <c r="B155" s="242" t="s">
        <v>9</v>
      </c>
      <c r="C155" s="257">
        <f>S!D155</f>
        <v>2172.2741433021806</v>
      </c>
      <c r="D155" s="257">
        <f>P!AK157</f>
        <v>2172.2741433021806</v>
      </c>
      <c r="E155" s="256">
        <f t="shared" si="4"/>
        <v>0</v>
      </c>
      <c r="F155" s="263" t="str">
        <f t="shared" si="5"/>
        <v>×</v>
      </c>
    </row>
    <row r="156" spans="1:6">
      <c r="A156" s="214" t="s">
        <v>140</v>
      </c>
      <c r="B156" s="242" t="s">
        <v>9</v>
      </c>
      <c r="C156" s="257">
        <f>S!D156</f>
        <v>1200</v>
      </c>
      <c r="D156" s="257">
        <f>P!AK158</f>
        <v>1200</v>
      </c>
      <c r="E156" s="256">
        <f t="shared" si="4"/>
        <v>0</v>
      </c>
      <c r="F156" s="263" t="str">
        <f t="shared" si="5"/>
        <v>×</v>
      </c>
    </row>
    <row r="157" spans="1:6" hidden="1">
      <c r="A157" s="214" t="s">
        <v>141</v>
      </c>
      <c r="B157" s="242" t="s">
        <v>9</v>
      </c>
      <c r="C157" s="257">
        <f>S!D157</f>
        <v>0</v>
      </c>
      <c r="D157" s="257">
        <f>P!AK159</f>
        <v>0</v>
      </c>
      <c r="E157" s="256">
        <f t="shared" si="4"/>
        <v>0</v>
      </c>
      <c r="F157" s="263" t="str">
        <f t="shared" si="5"/>
        <v>×</v>
      </c>
    </row>
    <row r="158" spans="1:6" hidden="1">
      <c r="A158" s="214" t="s">
        <v>142</v>
      </c>
      <c r="B158" s="242" t="s">
        <v>9</v>
      </c>
      <c r="C158" s="257">
        <f>S!D158</f>
        <v>620</v>
      </c>
      <c r="D158" s="257">
        <f>P!AK160</f>
        <v>620</v>
      </c>
      <c r="E158" s="256">
        <f t="shared" si="4"/>
        <v>0</v>
      </c>
      <c r="F158" s="263" t="str">
        <f t="shared" si="5"/>
        <v>×</v>
      </c>
    </row>
    <row r="159" spans="1:6" hidden="1">
      <c r="A159" s="214" t="s">
        <v>143</v>
      </c>
      <c r="B159" s="242" t="s">
        <v>9</v>
      </c>
      <c r="C159" s="257">
        <f>S!D159</f>
        <v>0</v>
      </c>
      <c r="D159" s="257">
        <f>P!AK161</f>
        <v>0</v>
      </c>
      <c r="E159" s="256">
        <f t="shared" si="4"/>
        <v>0</v>
      </c>
      <c r="F159" s="263" t="str">
        <f t="shared" si="5"/>
        <v>×</v>
      </c>
    </row>
    <row r="160" spans="1:6">
      <c r="A160" s="214" t="s">
        <v>144</v>
      </c>
      <c r="B160" s="242" t="s">
        <v>9</v>
      </c>
      <c r="C160" s="257">
        <f>S!D160</f>
        <v>608.24742268041246</v>
      </c>
      <c r="D160" s="257">
        <f>P!AK162</f>
        <v>600</v>
      </c>
      <c r="E160" s="256">
        <f t="shared" si="4"/>
        <v>8.2474226804124555</v>
      </c>
      <c r="F160" s="263" t="str">
        <f t="shared" si="5"/>
        <v>-</v>
      </c>
    </row>
    <row r="161" spans="1:6" hidden="1">
      <c r="A161" s="214" t="s">
        <v>145</v>
      </c>
      <c r="B161" s="242" t="s">
        <v>9</v>
      </c>
      <c r="C161" s="257">
        <f>S!D161</f>
        <v>637.09677419354841</v>
      </c>
      <c r="D161" s="257">
        <f>P!AK163</f>
        <v>700</v>
      </c>
      <c r="E161" s="256">
        <f t="shared" si="4"/>
        <v>62.903225806451587</v>
      </c>
      <c r="F161" s="263" t="str">
        <f t="shared" si="5"/>
        <v>+</v>
      </c>
    </row>
    <row r="162" spans="1:6" hidden="1">
      <c r="A162" s="214" t="s">
        <v>146</v>
      </c>
      <c r="B162" s="242" t="s">
        <v>9</v>
      </c>
      <c r="C162" s="257">
        <f>S!D162</f>
        <v>880</v>
      </c>
      <c r="D162" s="257">
        <f>P!AK164</f>
        <v>680</v>
      </c>
      <c r="E162" s="256">
        <f t="shared" si="4"/>
        <v>200</v>
      </c>
      <c r="F162" s="263" t="str">
        <f t="shared" si="5"/>
        <v>-</v>
      </c>
    </row>
    <row r="163" spans="1:6" hidden="1">
      <c r="A163" s="214" t="s">
        <v>147</v>
      </c>
      <c r="B163" s="242" t="s">
        <v>9</v>
      </c>
      <c r="C163" s="257">
        <f>S!D163</f>
        <v>0</v>
      </c>
      <c r="D163" s="257">
        <f>P!AK165</f>
        <v>0</v>
      </c>
      <c r="E163" s="256">
        <f t="shared" si="4"/>
        <v>0</v>
      </c>
      <c r="F163" s="263" t="str">
        <f t="shared" si="5"/>
        <v>×</v>
      </c>
    </row>
    <row r="164" spans="1:6" hidden="1">
      <c r="A164" s="214" t="s">
        <v>148</v>
      </c>
      <c r="B164" s="242" t="s">
        <v>9</v>
      </c>
      <c r="C164" s="257">
        <f>S!D164</f>
        <v>180</v>
      </c>
      <c r="D164" s="257">
        <f>P!AK166</f>
        <v>180</v>
      </c>
      <c r="E164" s="256">
        <f t="shared" si="4"/>
        <v>0</v>
      </c>
      <c r="F164" s="263" t="str">
        <f t="shared" si="5"/>
        <v>×</v>
      </c>
    </row>
    <row r="165" spans="1:6" hidden="1">
      <c r="A165" s="214" t="s">
        <v>149</v>
      </c>
      <c r="B165" s="242" t="s">
        <v>9</v>
      </c>
      <c r="C165" s="257">
        <f>S!D165</f>
        <v>0</v>
      </c>
      <c r="D165" s="257">
        <f>P!AK167</f>
        <v>0</v>
      </c>
      <c r="E165" s="256">
        <f t="shared" si="4"/>
        <v>0</v>
      </c>
      <c r="F165" s="263" t="str">
        <f t="shared" si="5"/>
        <v>×</v>
      </c>
    </row>
    <row r="166" spans="1:6" hidden="1">
      <c r="A166" s="214" t="s">
        <v>150</v>
      </c>
      <c r="B166" s="242" t="s">
        <v>9</v>
      </c>
      <c r="C166" s="257">
        <f>S!D166</f>
        <v>0</v>
      </c>
      <c r="D166" s="257">
        <f>P!AK168</f>
        <v>0</v>
      </c>
      <c r="E166" s="256">
        <f t="shared" si="4"/>
        <v>0</v>
      </c>
      <c r="F166" s="263" t="str">
        <f t="shared" si="5"/>
        <v>×</v>
      </c>
    </row>
    <row r="167" spans="1:6" hidden="1">
      <c r="A167" s="214" t="s">
        <v>151</v>
      </c>
      <c r="B167" s="242" t="s">
        <v>9</v>
      </c>
      <c r="C167" s="257">
        <f>S!D167</f>
        <v>400</v>
      </c>
      <c r="D167" s="257">
        <f>P!AK169</f>
        <v>278.33333333333331</v>
      </c>
      <c r="E167" s="256">
        <f t="shared" si="4"/>
        <v>121.66666666666669</v>
      </c>
      <c r="F167" s="263" t="str">
        <f t="shared" si="5"/>
        <v>-</v>
      </c>
    </row>
    <row r="168" spans="1:6" hidden="1">
      <c r="A168" s="214" t="s">
        <v>152</v>
      </c>
      <c r="B168" s="242" t="s">
        <v>9</v>
      </c>
      <c r="C168" s="257">
        <f>S!D168</f>
        <v>823.07692307692309</v>
      </c>
      <c r="D168" s="257">
        <f>P!AK170</f>
        <v>661.11111111111109</v>
      </c>
      <c r="E168" s="256">
        <f t="shared" si="4"/>
        <v>161.96581196581201</v>
      </c>
      <c r="F168" s="263" t="str">
        <f t="shared" si="5"/>
        <v>-</v>
      </c>
    </row>
    <row r="169" spans="1:6" hidden="1">
      <c r="A169" s="214" t="s">
        <v>4</v>
      </c>
      <c r="B169" s="242" t="s">
        <v>9</v>
      </c>
      <c r="C169" s="257">
        <f>S!D169</f>
        <v>347.14285714285717</v>
      </c>
      <c r="D169" s="257">
        <f>P!AK171</f>
        <v>370</v>
      </c>
      <c r="E169" s="256">
        <f t="shared" si="4"/>
        <v>22.857142857142833</v>
      </c>
      <c r="F169" s="263" t="str">
        <f t="shared" si="5"/>
        <v>+</v>
      </c>
    </row>
    <row r="170" spans="1:6" hidden="1">
      <c r="A170" s="214" t="s">
        <v>153</v>
      </c>
      <c r="B170" s="242" t="s">
        <v>9</v>
      </c>
      <c r="C170" s="257">
        <f>S!D170</f>
        <v>420</v>
      </c>
      <c r="D170" s="257">
        <f>P!AK172</f>
        <v>420</v>
      </c>
      <c r="E170" s="256">
        <f t="shared" si="4"/>
        <v>0</v>
      </c>
      <c r="F170" s="263" t="str">
        <f t="shared" si="5"/>
        <v>×</v>
      </c>
    </row>
    <row r="171" spans="1:6" hidden="1">
      <c r="A171" s="214" t="s">
        <v>226</v>
      </c>
      <c r="B171" s="242" t="s">
        <v>9</v>
      </c>
      <c r="C171" s="257">
        <f>S!D171</f>
        <v>0</v>
      </c>
      <c r="D171" s="257">
        <f>P!AK173</f>
        <v>0</v>
      </c>
      <c r="E171" s="256">
        <f t="shared" si="4"/>
        <v>0</v>
      </c>
      <c r="F171" s="263" t="str">
        <f t="shared" si="5"/>
        <v>×</v>
      </c>
    </row>
    <row r="172" spans="1:6" hidden="1">
      <c r="A172" s="214" t="s">
        <v>154</v>
      </c>
      <c r="B172" s="242" t="s">
        <v>9</v>
      </c>
      <c r="C172" s="257">
        <f>S!D172</f>
        <v>0</v>
      </c>
      <c r="D172" s="257">
        <f>P!AK174</f>
        <v>0</v>
      </c>
      <c r="E172" s="256">
        <f t="shared" si="4"/>
        <v>0</v>
      </c>
      <c r="F172" s="263" t="str">
        <f t="shared" si="5"/>
        <v>×</v>
      </c>
    </row>
    <row r="173" spans="1:6">
      <c r="A173" s="214" t="s">
        <v>349</v>
      </c>
      <c r="B173" s="242" t="s">
        <v>9</v>
      </c>
      <c r="C173" s="257">
        <f>S!D173</f>
        <v>800</v>
      </c>
      <c r="D173" s="257">
        <f>P!AK175</f>
        <v>800</v>
      </c>
      <c r="E173" s="256">
        <f t="shared" si="4"/>
        <v>0</v>
      </c>
      <c r="F173" s="263" t="str">
        <f t="shared" si="5"/>
        <v>×</v>
      </c>
    </row>
    <row r="174" spans="1:6" hidden="1">
      <c r="A174" s="214" t="s">
        <v>155</v>
      </c>
      <c r="B174" s="242" t="s">
        <v>9</v>
      </c>
      <c r="C174" s="257">
        <f>S!D174</f>
        <v>0</v>
      </c>
      <c r="D174" s="257">
        <f>P!AK176</f>
        <v>0</v>
      </c>
      <c r="E174" s="256">
        <f t="shared" si="4"/>
        <v>0</v>
      </c>
      <c r="F174" s="263" t="str">
        <f t="shared" si="5"/>
        <v>×</v>
      </c>
    </row>
    <row r="175" spans="1:6" hidden="1">
      <c r="A175" s="214" t="s">
        <v>309</v>
      </c>
      <c r="B175" s="242" t="s">
        <v>9</v>
      </c>
      <c r="C175" s="257">
        <f>S!D175</f>
        <v>340</v>
      </c>
      <c r="D175" s="257">
        <f>P!AK177</f>
        <v>340</v>
      </c>
      <c r="E175" s="256">
        <f t="shared" si="4"/>
        <v>0</v>
      </c>
      <c r="F175" s="263" t="str">
        <f t="shared" si="5"/>
        <v>×</v>
      </c>
    </row>
    <row r="176" spans="1:6" hidden="1">
      <c r="A176" s="214" t="s">
        <v>156</v>
      </c>
      <c r="B176" s="242" t="s">
        <v>9</v>
      </c>
      <c r="C176" s="257">
        <f>S!D176</f>
        <v>550</v>
      </c>
      <c r="D176" s="257">
        <f>P!AK178</f>
        <v>550</v>
      </c>
      <c r="E176" s="256">
        <f t="shared" si="4"/>
        <v>0</v>
      </c>
      <c r="F176" s="263" t="str">
        <f t="shared" si="5"/>
        <v>×</v>
      </c>
    </row>
    <row r="177" spans="1:6" hidden="1">
      <c r="A177" s="214" t="s">
        <v>6</v>
      </c>
      <c r="B177" s="242" t="s">
        <v>9</v>
      </c>
      <c r="C177" s="257">
        <f>S!D177</f>
        <v>22.285714285714285</v>
      </c>
      <c r="D177" s="257">
        <f>P!AK179</f>
        <v>22</v>
      </c>
      <c r="E177" s="256">
        <f t="shared" si="4"/>
        <v>0.2857142857142847</v>
      </c>
      <c r="F177" s="263" t="str">
        <f t="shared" si="5"/>
        <v>-</v>
      </c>
    </row>
    <row r="178" spans="1:6">
      <c r="A178" s="214" t="s">
        <v>322</v>
      </c>
      <c r="B178" s="242" t="s">
        <v>9</v>
      </c>
      <c r="C178" s="257">
        <f>S!D178</f>
        <v>60.165289256198349</v>
      </c>
      <c r="D178" s="257">
        <f>P!AK180</f>
        <v>55.153153153153156</v>
      </c>
      <c r="E178" s="256">
        <f t="shared" si="4"/>
        <v>5.0121361030451936</v>
      </c>
      <c r="F178" s="263" t="str">
        <f t="shared" si="5"/>
        <v>-</v>
      </c>
    </row>
    <row r="179" spans="1:6" hidden="1">
      <c r="A179" s="214" t="s">
        <v>157</v>
      </c>
      <c r="B179" s="242" t="s">
        <v>9</v>
      </c>
      <c r="C179" s="257">
        <f>S!D179</f>
        <v>180.30303030303031</v>
      </c>
      <c r="D179" s="257">
        <f>P!AK181</f>
        <v>186.92307692307693</v>
      </c>
      <c r="E179" s="256">
        <f t="shared" si="4"/>
        <v>6.6200466200466224</v>
      </c>
      <c r="F179" s="263" t="str">
        <f t="shared" si="5"/>
        <v>+</v>
      </c>
    </row>
    <row r="180" spans="1:6" hidden="1">
      <c r="A180" s="214" t="s">
        <v>158</v>
      </c>
      <c r="B180" s="242" t="s">
        <v>9</v>
      </c>
      <c r="C180" s="257">
        <f>S!D180</f>
        <v>169.21052631578948</v>
      </c>
      <c r="D180" s="257">
        <f>P!AK182</f>
        <v>180</v>
      </c>
      <c r="E180" s="256">
        <f t="shared" si="4"/>
        <v>10.78947368421052</v>
      </c>
      <c r="F180" s="263" t="str">
        <f t="shared" si="5"/>
        <v>+</v>
      </c>
    </row>
    <row r="181" spans="1:6" hidden="1">
      <c r="A181" s="214" t="s">
        <v>331</v>
      </c>
      <c r="B181" s="242" t="s">
        <v>9</v>
      </c>
      <c r="C181" s="257">
        <f>S!D181</f>
        <v>60.5</v>
      </c>
      <c r="D181" s="257">
        <f>P!AK183</f>
        <v>132.72727272727272</v>
      </c>
      <c r="E181" s="256">
        <f t="shared" si="4"/>
        <v>72.22727272727272</v>
      </c>
      <c r="F181" s="263" t="str">
        <f t="shared" si="5"/>
        <v>+</v>
      </c>
    </row>
    <row r="182" spans="1:6" hidden="1">
      <c r="A182" s="214" t="s">
        <v>159</v>
      </c>
      <c r="B182" s="242" t="s">
        <v>31</v>
      </c>
      <c r="C182" s="257">
        <f>S!D182</f>
        <v>5</v>
      </c>
      <c r="D182" s="257">
        <f>P!AK184</f>
        <v>5.1374570446735399</v>
      </c>
      <c r="E182" s="256">
        <f t="shared" si="4"/>
        <v>0.13745704467353992</v>
      </c>
      <c r="F182" s="263" t="str">
        <f t="shared" si="5"/>
        <v>+</v>
      </c>
    </row>
    <row r="183" spans="1:6">
      <c r="A183" s="214" t="s">
        <v>160</v>
      </c>
      <c r="B183" s="242" t="s">
        <v>9</v>
      </c>
      <c r="C183" s="257">
        <f>S!D183</f>
        <v>45.063291139240505</v>
      </c>
      <c r="D183" s="257">
        <f>P!AK185</f>
        <v>50.416666666666664</v>
      </c>
      <c r="E183" s="256">
        <f t="shared" si="4"/>
        <v>5.3533755274261594</v>
      </c>
      <c r="F183" s="263" t="str">
        <f t="shared" si="5"/>
        <v>+</v>
      </c>
    </row>
    <row r="184" spans="1:6" hidden="1">
      <c r="A184" s="214" t="s">
        <v>161</v>
      </c>
      <c r="B184" s="242" t="s">
        <v>9</v>
      </c>
      <c r="C184" s="257">
        <f>S!D184</f>
        <v>67.1875</v>
      </c>
      <c r="D184" s="257">
        <f>P!AK186</f>
        <v>71.785714285714292</v>
      </c>
      <c r="E184" s="256">
        <f t="shared" si="4"/>
        <v>4.5982142857142918</v>
      </c>
      <c r="F184" s="263" t="str">
        <f t="shared" si="5"/>
        <v>+</v>
      </c>
    </row>
    <row r="185" spans="1:6">
      <c r="A185" s="214" t="s">
        <v>162</v>
      </c>
      <c r="B185" s="242" t="s">
        <v>9</v>
      </c>
      <c r="C185" s="257">
        <f>S!D185</f>
        <v>75</v>
      </c>
      <c r="D185" s="257">
        <f>P!AK187</f>
        <v>51.666666666666664</v>
      </c>
      <c r="E185" s="256">
        <f t="shared" si="4"/>
        <v>23.333333333333336</v>
      </c>
      <c r="F185" s="263" t="str">
        <f t="shared" si="5"/>
        <v>-</v>
      </c>
    </row>
    <row r="186" spans="1:6" hidden="1">
      <c r="A186" s="214" t="s">
        <v>278</v>
      </c>
      <c r="B186" s="242" t="s">
        <v>9</v>
      </c>
      <c r="C186" s="257">
        <f>S!D186</f>
        <v>53.333333333333336</v>
      </c>
      <c r="D186" s="257">
        <f>P!AK188</f>
        <v>61.212121212121211</v>
      </c>
      <c r="E186" s="256">
        <f t="shared" si="4"/>
        <v>7.8787878787878753</v>
      </c>
      <c r="F186" s="263" t="str">
        <f t="shared" si="5"/>
        <v>+</v>
      </c>
    </row>
    <row r="187" spans="1:6">
      <c r="A187" s="214" t="s">
        <v>163</v>
      </c>
      <c r="B187" s="242" t="s">
        <v>31</v>
      </c>
      <c r="C187" s="257">
        <f>S!D187</f>
        <v>63.529411764705884</v>
      </c>
      <c r="D187" s="257">
        <f>P!AK189</f>
        <v>45.555555555555557</v>
      </c>
      <c r="E187" s="256">
        <f t="shared" si="4"/>
        <v>17.973856209150327</v>
      </c>
      <c r="F187" s="263" t="str">
        <f t="shared" si="5"/>
        <v>-</v>
      </c>
    </row>
    <row r="188" spans="1:6">
      <c r="A188" s="214" t="s">
        <v>330</v>
      </c>
      <c r="B188" s="242" t="s">
        <v>31</v>
      </c>
      <c r="C188" s="257">
        <f>S!D188</f>
        <v>5</v>
      </c>
      <c r="D188" s="257">
        <f>P!AK190</f>
        <v>6.041666666666667</v>
      </c>
      <c r="E188" s="256">
        <f t="shared" si="4"/>
        <v>1.041666666666667</v>
      </c>
      <c r="F188" s="263" t="str">
        <f t="shared" si="5"/>
        <v>+</v>
      </c>
    </row>
    <row r="189" spans="1:6">
      <c r="A189" s="214" t="s">
        <v>164</v>
      </c>
      <c r="B189" s="242" t="s">
        <v>9</v>
      </c>
      <c r="C189" s="257">
        <f>S!D189</f>
        <v>60</v>
      </c>
      <c r="D189" s="257">
        <f>P!AK191</f>
        <v>60</v>
      </c>
      <c r="E189" s="256">
        <f t="shared" si="4"/>
        <v>0</v>
      </c>
      <c r="F189" s="263" t="str">
        <f t="shared" si="5"/>
        <v>×</v>
      </c>
    </row>
    <row r="190" spans="1:6">
      <c r="A190" s="214" t="s">
        <v>165</v>
      </c>
      <c r="B190" s="242" t="s">
        <v>9</v>
      </c>
      <c r="C190" s="257">
        <f>S!D190</f>
        <v>40</v>
      </c>
      <c r="D190" s="257">
        <f>P!AK192</f>
        <v>40</v>
      </c>
      <c r="E190" s="256">
        <f t="shared" si="4"/>
        <v>0</v>
      </c>
      <c r="F190" s="263" t="str">
        <f t="shared" si="5"/>
        <v>×</v>
      </c>
    </row>
    <row r="191" spans="1:6" hidden="1">
      <c r="A191" s="214" t="s">
        <v>166</v>
      </c>
      <c r="B191" s="242" t="s">
        <v>9</v>
      </c>
      <c r="C191" s="257">
        <f>S!D191</f>
        <v>30</v>
      </c>
      <c r="D191" s="257">
        <f>P!AK193</f>
        <v>30</v>
      </c>
      <c r="E191" s="256">
        <f t="shared" si="4"/>
        <v>0</v>
      </c>
      <c r="F191" s="263" t="str">
        <f t="shared" si="5"/>
        <v>×</v>
      </c>
    </row>
    <row r="192" spans="1:6" hidden="1">
      <c r="A192" s="214" t="s">
        <v>167</v>
      </c>
      <c r="B192" s="242" t="s">
        <v>9</v>
      </c>
      <c r="C192" s="257">
        <f>S!D192</f>
        <v>140</v>
      </c>
      <c r="D192" s="257">
        <f>P!AK194</f>
        <v>140</v>
      </c>
      <c r="E192" s="256">
        <f t="shared" si="4"/>
        <v>0</v>
      </c>
      <c r="F192" s="263" t="str">
        <f t="shared" si="5"/>
        <v>×</v>
      </c>
    </row>
    <row r="193" spans="1:6">
      <c r="A193" s="214" t="s">
        <v>168</v>
      </c>
      <c r="B193" s="242" t="s">
        <v>31</v>
      </c>
      <c r="C193" s="257">
        <f>S!D193</f>
        <v>36.92307692307692</v>
      </c>
      <c r="D193" s="257">
        <f>P!AK195</f>
        <v>41.666666666666664</v>
      </c>
      <c r="E193" s="256">
        <f t="shared" si="4"/>
        <v>4.7435897435897445</v>
      </c>
      <c r="F193" s="263" t="str">
        <f t="shared" si="5"/>
        <v>+</v>
      </c>
    </row>
    <row r="194" spans="1:6" hidden="1">
      <c r="A194" s="214" t="s">
        <v>169</v>
      </c>
      <c r="B194" s="242" t="s">
        <v>9</v>
      </c>
      <c r="C194" s="257">
        <f>S!D194</f>
        <v>26.5</v>
      </c>
      <c r="D194" s="257">
        <f>P!AK196</f>
        <v>23.212560386473431</v>
      </c>
      <c r="E194" s="256">
        <f t="shared" si="4"/>
        <v>3.2874396135265691</v>
      </c>
      <c r="F194" s="263" t="str">
        <f t="shared" si="5"/>
        <v>-</v>
      </c>
    </row>
    <row r="195" spans="1:6" hidden="1">
      <c r="A195" s="214" t="s">
        <v>332</v>
      </c>
      <c r="B195" s="242" t="s">
        <v>9</v>
      </c>
      <c r="C195" s="257">
        <f>S!D195</f>
        <v>26.794871794871796</v>
      </c>
      <c r="D195" s="257">
        <f>P!AK197</f>
        <v>26.29032258064516</v>
      </c>
      <c r="E195" s="256">
        <f t="shared" si="4"/>
        <v>0.50454921422663546</v>
      </c>
      <c r="F195" s="263" t="str">
        <f t="shared" si="5"/>
        <v>-</v>
      </c>
    </row>
    <row r="196" spans="1:6" hidden="1">
      <c r="A196" s="214" t="s">
        <v>333</v>
      </c>
      <c r="B196" s="242" t="s">
        <v>9</v>
      </c>
      <c r="C196" s="257">
        <f>S!D196</f>
        <v>25</v>
      </c>
      <c r="D196" s="257">
        <f>P!AK198</f>
        <v>25</v>
      </c>
      <c r="E196" s="256">
        <f t="shared" ref="E196:E252" si="6">ABS(C196-D196)</f>
        <v>0</v>
      </c>
      <c r="F196" s="263" t="str">
        <f t="shared" ref="F196:F252" si="7">IF(C196-D196=0, "×", IF(C196-D196&lt;0, "+", "-"))</f>
        <v>×</v>
      </c>
    </row>
    <row r="197" spans="1:6">
      <c r="A197" s="214" t="s">
        <v>279</v>
      </c>
      <c r="B197" s="242" t="s">
        <v>9</v>
      </c>
      <c r="C197" s="257">
        <f>S!D197</f>
        <v>70</v>
      </c>
      <c r="D197" s="257">
        <f>P!AK199</f>
        <v>93.714285714285708</v>
      </c>
      <c r="E197" s="256">
        <f t="shared" si="6"/>
        <v>23.714285714285708</v>
      </c>
      <c r="F197" s="263" t="str">
        <f t="shared" si="7"/>
        <v>+</v>
      </c>
    </row>
    <row r="198" spans="1:6">
      <c r="A198" s="214" t="s">
        <v>280</v>
      </c>
      <c r="B198" s="242" t="s">
        <v>9</v>
      </c>
      <c r="C198" s="257">
        <f>S!D198</f>
        <v>185.76923076923077</v>
      </c>
      <c r="D198" s="257">
        <f>P!AK200</f>
        <v>161.88118811881185</v>
      </c>
      <c r="E198" s="256">
        <f t="shared" si="6"/>
        <v>23.888042650418924</v>
      </c>
      <c r="F198" s="263" t="str">
        <f t="shared" si="7"/>
        <v>-</v>
      </c>
    </row>
    <row r="199" spans="1:6">
      <c r="A199" s="214" t="s">
        <v>281</v>
      </c>
      <c r="B199" s="242" t="s">
        <v>9</v>
      </c>
      <c r="C199" s="257">
        <f>S!D199</f>
        <v>200</v>
      </c>
      <c r="D199" s="257">
        <f>P!AK201</f>
        <v>150</v>
      </c>
      <c r="E199" s="256">
        <f t="shared" si="6"/>
        <v>50</v>
      </c>
      <c r="F199" s="263" t="str">
        <f t="shared" si="7"/>
        <v>-</v>
      </c>
    </row>
    <row r="200" spans="1:6" hidden="1">
      <c r="A200" s="214" t="s">
        <v>329</v>
      </c>
      <c r="B200" s="242" t="s">
        <v>9</v>
      </c>
      <c r="C200" s="257">
        <f>S!D200</f>
        <v>166.66666666666669</v>
      </c>
      <c r="D200" s="257">
        <f>P!AK202</f>
        <v>166.66666666666669</v>
      </c>
      <c r="E200" s="256">
        <f t="shared" si="6"/>
        <v>0</v>
      </c>
      <c r="F200" s="263" t="str">
        <f t="shared" si="7"/>
        <v>×</v>
      </c>
    </row>
    <row r="201" spans="1:6" hidden="1">
      <c r="A201" s="214" t="s">
        <v>328</v>
      </c>
      <c r="B201" s="242" t="s">
        <v>9</v>
      </c>
      <c r="C201" s="257">
        <f>S!D201</f>
        <v>162.5</v>
      </c>
      <c r="D201" s="257">
        <f>P!AK203</f>
        <v>162.5</v>
      </c>
      <c r="E201" s="256">
        <f t="shared" si="6"/>
        <v>0</v>
      </c>
      <c r="F201" s="263" t="str">
        <f t="shared" si="7"/>
        <v>×</v>
      </c>
    </row>
    <row r="202" spans="1:6" hidden="1">
      <c r="A202" s="214" t="s">
        <v>170</v>
      </c>
      <c r="B202" s="242" t="s">
        <v>9</v>
      </c>
      <c r="C202" s="257">
        <f>S!D202</f>
        <v>60</v>
      </c>
      <c r="D202" s="257">
        <f>P!AK204</f>
        <v>60</v>
      </c>
      <c r="E202" s="256">
        <f t="shared" si="6"/>
        <v>0</v>
      </c>
      <c r="F202" s="263" t="str">
        <f t="shared" si="7"/>
        <v>×</v>
      </c>
    </row>
    <row r="203" spans="1:6" hidden="1">
      <c r="A203" s="214" t="s">
        <v>171</v>
      </c>
      <c r="B203" s="242" t="s">
        <v>9</v>
      </c>
      <c r="C203" s="257">
        <f>S!D203</f>
        <v>30</v>
      </c>
      <c r="D203" s="257">
        <f>P!AK205</f>
        <v>40</v>
      </c>
      <c r="E203" s="256">
        <f t="shared" si="6"/>
        <v>10</v>
      </c>
      <c r="F203" s="263" t="str">
        <f t="shared" si="7"/>
        <v>+</v>
      </c>
    </row>
    <row r="204" spans="1:6" hidden="1">
      <c r="A204" s="214" t="s">
        <v>172</v>
      </c>
      <c r="B204" s="242" t="s">
        <v>9</v>
      </c>
      <c r="C204" s="257">
        <f>S!D204</f>
        <v>30</v>
      </c>
      <c r="D204" s="257">
        <f>P!AK206</f>
        <v>39.375</v>
      </c>
      <c r="E204" s="256">
        <f t="shared" si="6"/>
        <v>9.375</v>
      </c>
      <c r="F204" s="263" t="str">
        <f t="shared" si="7"/>
        <v>+</v>
      </c>
    </row>
    <row r="205" spans="1:6">
      <c r="A205" s="214" t="s">
        <v>173</v>
      </c>
      <c r="B205" s="242" t="s">
        <v>9</v>
      </c>
      <c r="C205" s="257">
        <f>S!D205</f>
        <v>45.909090909090907</v>
      </c>
      <c r="D205" s="257">
        <f>P!AK207</f>
        <v>45.909090909090907</v>
      </c>
      <c r="E205" s="256">
        <f t="shared" si="6"/>
        <v>0</v>
      </c>
      <c r="F205" s="263" t="str">
        <f t="shared" si="7"/>
        <v>×</v>
      </c>
    </row>
    <row r="206" spans="1:6">
      <c r="A206" s="214" t="s">
        <v>174</v>
      </c>
      <c r="B206" s="242" t="s">
        <v>9</v>
      </c>
      <c r="C206" s="257">
        <f>S!D206</f>
        <v>44.864864864864863</v>
      </c>
      <c r="D206" s="257">
        <f>P!AK208</f>
        <v>36.666666666666664</v>
      </c>
      <c r="E206" s="256">
        <f t="shared" si="6"/>
        <v>8.1981981981981988</v>
      </c>
      <c r="F206" s="263" t="str">
        <f t="shared" si="7"/>
        <v>-</v>
      </c>
    </row>
    <row r="207" spans="1:6" hidden="1">
      <c r="A207" s="214" t="s">
        <v>175</v>
      </c>
      <c r="B207" s="242" t="s">
        <v>9</v>
      </c>
      <c r="C207" s="257">
        <f>S!D207</f>
        <v>58.333333333333336</v>
      </c>
      <c r="D207" s="257">
        <f>P!AK209</f>
        <v>45</v>
      </c>
      <c r="E207" s="256">
        <f t="shared" si="6"/>
        <v>13.333333333333336</v>
      </c>
      <c r="F207" s="263" t="str">
        <f t="shared" si="7"/>
        <v>-</v>
      </c>
    </row>
    <row r="208" spans="1:6" hidden="1">
      <c r="A208" s="214" t="s">
        <v>176</v>
      </c>
      <c r="B208" s="242" t="s">
        <v>9</v>
      </c>
      <c r="C208" s="257">
        <f>S!D208</f>
        <v>0</v>
      </c>
      <c r="D208" s="257">
        <f>P!AK210</f>
        <v>0</v>
      </c>
      <c r="E208" s="256">
        <f t="shared" si="6"/>
        <v>0</v>
      </c>
      <c r="F208" s="263" t="str">
        <f t="shared" si="7"/>
        <v>×</v>
      </c>
    </row>
    <row r="209" spans="1:6" hidden="1">
      <c r="A209" s="214" t="s">
        <v>177</v>
      </c>
      <c r="B209" s="242" t="s">
        <v>9</v>
      </c>
      <c r="C209" s="257">
        <f>S!D209</f>
        <v>80</v>
      </c>
      <c r="D209" s="257">
        <f>P!AK211</f>
        <v>80</v>
      </c>
      <c r="E209" s="256">
        <f t="shared" si="6"/>
        <v>0</v>
      </c>
      <c r="F209" s="263" t="str">
        <f t="shared" si="7"/>
        <v>×</v>
      </c>
    </row>
    <row r="210" spans="1:6" hidden="1">
      <c r="A210" s="214" t="s">
        <v>335</v>
      </c>
      <c r="B210" s="242" t="s">
        <v>9</v>
      </c>
      <c r="C210" s="257">
        <f>S!D210</f>
        <v>150</v>
      </c>
      <c r="D210" s="257">
        <f>P!AK212</f>
        <v>150</v>
      </c>
      <c r="E210" s="256">
        <f t="shared" si="6"/>
        <v>0</v>
      </c>
      <c r="F210" s="263" t="str">
        <f t="shared" si="7"/>
        <v>×</v>
      </c>
    </row>
    <row r="211" spans="1:6">
      <c r="A211" s="214" t="s">
        <v>290</v>
      </c>
      <c r="B211" s="242" t="s">
        <v>9</v>
      </c>
      <c r="C211" s="257">
        <f>S!D211</f>
        <v>37.222222222222221</v>
      </c>
      <c r="D211" s="257">
        <f>P!AK213</f>
        <v>40</v>
      </c>
      <c r="E211" s="256">
        <f t="shared" si="6"/>
        <v>2.7777777777777786</v>
      </c>
      <c r="F211" s="263" t="str">
        <f t="shared" si="7"/>
        <v>+</v>
      </c>
    </row>
    <row r="212" spans="1:6" hidden="1">
      <c r="A212" s="214" t="s">
        <v>282</v>
      </c>
      <c r="B212" s="242" t="s">
        <v>9</v>
      </c>
      <c r="C212" s="257">
        <f>S!D212</f>
        <v>250</v>
      </c>
      <c r="D212" s="257">
        <f>P!AK214</f>
        <v>250</v>
      </c>
      <c r="E212" s="256">
        <f t="shared" si="6"/>
        <v>0</v>
      </c>
      <c r="F212" s="263" t="str">
        <f t="shared" si="7"/>
        <v>×</v>
      </c>
    </row>
    <row r="213" spans="1:6" hidden="1">
      <c r="A213" s="214" t="s">
        <v>178</v>
      </c>
      <c r="B213" s="242" t="s">
        <v>9</v>
      </c>
      <c r="C213" s="257">
        <f>S!D213</f>
        <v>40</v>
      </c>
      <c r="D213" s="257">
        <f>P!AK215</f>
        <v>40</v>
      </c>
      <c r="E213" s="256">
        <f t="shared" si="6"/>
        <v>0</v>
      </c>
      <c r="F213" s="263" t="str">
        <f t="shared" si="7"/>
        <v>×</v>
      </c>
    </row>
    <row r="214" spans="1:6" hidden="1">
      <c r="A214" s="214" t="s">
        <v>323</v>
      </c>
      <c r="B214" s="242" t="s">
        <v>9</v>
      </c>
      <c r="C214" s="257">
        <f>S!D214</f>
        <v>58.70967741935484</v>
      </c>
      <c r="D214" s="257">
        <f>P!AK216</f>
        <v>58.666666666666664</v>
      </c>
      <c r="E214" s="256">
        <f t="shared" si="6"/>
        <v>4.3010752688175558E-2</v>
      </c>
      <c r="F214" s="263" t="str">
        <f t="shared" si="7"/>
        <v>-</v>
      </c>
    </row>
    <row r="215" spans="1:6" hidden="1">
      <c r="A215" s="214" t="s">
        <v>179</v>
      </c>
      <c r="B215" s="242" t="s">
        <v>118</v>
      </c>
      <c r="C215" s="257">
        <f>S!D215</f>
        <v>291.76923076923077</v>
      </c>
      <c r="D215" s="257">
        <f>P!AK217</f>
        <v>291.76923076923077</v>
      </c>
      <c r="E215" s="256">
        <f t="shared" si="6"/>
        <v>0</v>
      </c>
      <c r="F215" s="263" t="str">
        <f t="shared" si="7"/>
        <v>×</v>
      </c>
    </row>
    <row r="216" spans="1:6" hidden="1">
      <c r="A216" s="214" t="s">
        <v>180</v>
      </c>
      <c r="B216" s="242" t="s">
        <v>9</v>
      </c>
      <c r="C216" s="257">
        <f>S!D216</f>
        <v>300</v>
      </c>
      <c r="D216" s="257">
        <f>P!AK218</f>
        <v>300</v>
      </c>
      <c r="E216" s="256">
        <f t="shared" si="6"/>
        <v>0</v>
      </c>
      <c r="F216" s="263" t="str">
        <f t="shared" si="7"/>
        <v>×</v>
      </c>
    </row>
    <row r="217" spans="1:6" hidden="1">
      <c r="A217" s="214" t="s">
        <v>181</v>
      </c>
      <c r="B217" s="242" t="s">
        <v>9</v>
      </c>
      <c r="C217" s="257">
        <f>S!D217</f>
        <v>140</v>
      </c>
      <c r="D217" s="257">
        <f>P!AK219</f>
        <v>140</v>
      </c>
      <c r="E217" s="256">
        <f t="shared" si="6"/>
        <v>0</v>
      </c>
      <c r="F217" s="263" t="str">
        <f t="shared" si="7"/>
        <v>×</v>
      </c>
    </row>
    <row r="218" spans="1:6" hidden="1">
      <c r="A218" s="214" t="s">
        <v>182</v>
      </c>
      <c r="B218" s="242" t="s">
        <v>9</v>
      </c>
      <c r="C218" s="257">
        <f>S!D218</f>
        <v>130</v>
      </c>
      <c r="D218" s="257">
        <f>P!AK220</f>
        <v>130</v>
      </c>
      <c r="E218" s="256">
        <f t="shared" si="6"/>
        <v>0</v>
      </c>
      <c r="F218" s="263" t="str">
        <f t="shared" si="7"/>
        <v>×</v>
      </c>
    </row>
    <row r="219" spans="1:6" hidden="1">
      <c r="A219" s="214" t="s">
        <v>183</v>
      </c>
      <c r="B219" s="242" t="s">
        <v>31</v>
      </c>
      <c r="C219" s="257">
        <f>S!D219</f>
        <v>0</v>
      </c>
      <c r="D219" s="257">
        <f>P!AK221</f>
        <v>0</v>
      </c>
      <c r="E219" s="256">
        <f t="shared" si="6"/>
        <v>0</v>
      </c>
      <c r="F219" s="263" t="str">
        <f t="shared" si="7"/>
        <v>×</v>
      </c>
    </row>
    <row r="220" spans="1:6" hidden="1">
      <c r="A220" s="214" t="s">
        <v>184</v>
      </c>
      <c r="B220" s="242" t="s">
        <v>9</v>
      </c>
      <c r="C220" s="257">
        <f>S!D220</f>
        <v>0</v>
      </c>
      <c r="D220" s="257">
        <f>P!AK222</f>
        <v>0</v>
      </c>
      <c r="E220" s="256">
        <f t="shared" si="6"/>
        <v>0</v>
      </c>
      <c r="F220" s="263" t="str">
        <f t="shared" si="7"/>
        <v>×</v>
      </c>
    </row>
    <row r="221" spans="1:6" hidden="1">
      <c r="A221" s="214" t="s">
        <v>283</v>
      </c>
      <c r="B221" s="242" t="s">
        <v>9</v>
      </c>
      <c r="C221" s="257">
        <f>S!D221</f>
        <v>1000</v>
      </c>
      <c r="D221" s="257">
        <f>P!AK223</f>
        <v>1000</v>
      </c>
      <c r="E221" s="256">
        <f t="shared" si="6"/>
        <v>0</v>
      </c>
      <c r="F221" s="263" t="str">
        <f t="shared" si="7"/>
        <v>×</v>
      </c>
    </row>
    <row r="222" spans="1:6" hidden="1">
      <c r="A222" s="214" t="s">
        <v>185</v>
      </c>
      <c r="B222" s="242" t="s">
        <v>26</v>
      </c>
      <c r="C222" s="257">
        <f>S!D222</f>
        <v>0</v>
      </c>
      <c r="D222" s="257">
        <f>P!AK224</f>
        <v>0</v>
      </c>
      <c r="E222" s="256">
        <f t="shared" si="6"/>
        <v>0</v>
      </c>
      <c r="F222" s="263" t="str">
        <f t="shared" si="7"/>
        <v>×</v>
      </c>
    </row>
    <row r="223" spans="1:6" hidden="1">
      <c r="A223" s="214" t="s">
        <v>186</v>
      </c>
      <c r="B223" s="242" t="s">
        <v>31</v>
      </c>
      <c r="C223" s="257">
        <f>S!D223</f>
        <v>0</v>
      </c>
      <c r="D223" s="257">
        <f>P!AK225</f>
        <v>0</v>
      </c>
      <c r="E223" s="256">
        <f t="shared" si="6"/>
        <v>0</v>
      </c>
      <c r="F223" s="263" t="str">
        <f t="shared" si="7"/>
        <v>×</v>
      </c>
    </row>
    <row r="224" spans="1:6" hidden="1">
      <c r="A224" s="214" t="s">
        <v>187</v>
      </c>
      <c r="B224" s="242" t="s">
        <v>31</v>
      </c>
      <c r="C224" s="257">
        <f>S!D224</f>
        <v>0</v>
      </c>
      <c r="D224" s="257">
        <f>P!AK226</f>
        <v>0</v>
      </c>
      <c r="E224" s="256">
        <f t="shared" si="6"/>
        <v>0</v>
      </c>
      <c r="F224" s="263" t="str">
        <f t="shared" si="7"/>
        <v>×</v>
      </c>
    </row>
    <row r="225" spans="1:6" hidden="1">
      <c r="A225" s="214" t="s">
        <v>188</v>
      </c>
      <c r="B225" s="242" t="s">
        <v>31</v>
      </c>
      <c r="C225" s="257">
        <f>S!D225</f>
        <v>0</v>
      </c>
      <c r="D225" s="257">
        <f>P!AK227</f>
        <v>0</v>
      </c>
      <c r="E225" s="256">
        <f t="shared" si="6"/>
        <v>0</v>
      </c>
      <c r="F225" s="263" t="str">
        <f t="shared" si="7"/>
        <v>×</v>
      </c>
    </row>
    <row r="226" spans="1:6" hidden="1">
      <c r="A226" s="214" t="s">
        <v>189</v>
      </c>
      <c r="B226" s="242" t="s">
        <v>31</v>
      </c>
      <c r="C226" s="257">
        <f>S!D226</f>
        <v>0</v>
      </c>
      <c r="D226" s="257">
        <f>P!AK228</f>
        <v>0</v>
      </c>
      <c r="E226" s="256">
        <f t="shared" si="6"/>
        <v>0</v>
      </c>
      <c r="F226" s="263" t="str">
        <f t="shared" si="7"/>
        <v>×</v>
      </c>
    </row>
    <row r="227" spans="1:6" hidden="1">
      <c r="A227" s="214" t="s">
        <v>190</v>
      </c>
      <c r="B227" s="242" t="s">
        <v>31</v>
      </c>
      <c r="C227" s="257">
        <f>S!D227</f>
        <v>0</v>
      </c>
      <c r="D227" s="257">
        <f>P!AK229</f>
        <v>0</v>
      </c>
      <c r="E227" s="256">
        <f t="shared" si="6"/>
        <v>0</v>
      </c>
      <c r="F227" s="263" t="str">
        <f t="shared" si="7"/>
        <v>×</v>
      </c>
    </row>
    <row r="228" spans="1:6">
      <c r="A228" s="214" t="s">
        <v>193</v>
      </c>
      <c r="B228" s="242" t="s">
        <v>9</v>
      </c>
      <c r="C228" s="257">
        <f>S!D228</f>
        <v>410.7407407407407</v>
      </c>
      <c r="D228" s="257">
        <f>P!AK230</f>
        <v>400</v>
      </c>
      <c r="E228" s="256">
        <f t="shared" si="6"/>
        <v>10.740740740740705</v>
      </c>
      <c r="F228" s="263" t="str">
        <f t="shared" si="7"/>
        <v>-</v>
      </c>
    </row>
    <row r="229" spans="1:6">
      <c r="A229" s="214" t="s">
        <v>289</v>
      </c>
      <c r="B229" s="242" t="s">
        <v>9</v>
      </c>
      <c r="C229" s="257">
        <f>S!D229</f>
        <v>679.99975445629525</v>
      </c>
      <c r="D229" s="257">
        <f>P!AK231</f>
        <v>680</v>
      </c>
      <c r="E229" s="256">
        <f t="shared" si="6"/>
        <v>2.4554370475016185E-4</v>
      </c>
      <c r="F229" s="263" t="str">
        <f t="shared" si="7"/>
        <v>+</v>
      </c>
    </row>
    <row r="230" spans="1:6">
      <c r="A230" s="214" t="s">
        <v>302</v>
      </c>
      <c r="B230" s="242" t="s">
        <v>9</v>
      </c>
      <c r="C230" s="257">
        <f>S!D230</f>
        <v>806.14958011542569</v>
      </c>
      <c r="D230" s="257">
        <f>P!AK232</f>
        <v>830</v>
      </c>
      <c r="E230" s="256">
        <f t="shared" si="6"/>
        <v>23.850419884574308</v>
      </c>
      <c r="F230" s="263" t="str">
        <f t="shared" si="7"/>
        <v>+</v>
      </c>
    </row>
    <row r="231" spans="1:6" hidden="1">
      <c r="A231" s="214" t="s">
        <v>56</v>
      </c>
      <c r="B231" s="242" t="s">
        <v>31</v>
      </c>
      <c r="C231" s="257">
        <f>S!D231</f>
        <v>1.4000569527475253</v>
      </c>
      <c r="D231" s="257">
        <f>P!AK233</f>
        <v>1.4</v>
      </c>
      <c r="E231" s="256">
        <f t="shared" si="6"/>
        <v>5.6952747525373937E-5</v>
      </c>
      <c r="F231" s="263" t="str">
        <f t="shared" si="7"/>
        <v>-</v>
      </c>
    </row>
    <row r="232" spans="1:6">
      <c r="A232" s="214" t="s">
        <v>194</v>
      </c>
      <c r="B232" s="242" t="s">
        <v>31</v>
      </c>
      <c r="C232" s="257">
        <f>S!D232</f>
        <v>29.334167709637047</v>
      </c>
      <c r="D232" s="257">
        <f>P!AK234</f>
        <v>24.375</v>
      </c>
      <c r="E232" s="256">
        <f t="shared" si="6"/>
        <v>4.9591677096370468</v>
      </c>
      <c r="F232" s="263" t="str">
        <f t="shared" si="7"/>
        <v>-</v>
      </c>
    </row>
    <row r="233" spans="1:6" hidden="1">
      <c r="A233" s="214" t="s">
        <v>284</v>
      </c>
      <c r="B233" s="242" t="s">
        <v>9</v>
      </c>
      <c r="C233" s="257">
        <f>S!D233</f>
        <v>350</v>
      </c>
      <c r="D233" s="257">
        <f>P!AK235</f>
        <v>500</v>
      </c>
      <c r="E233" s="256">
        <f t="shared" si="6"/>
        <v>150</v>
      </c>
      <c r="F233" s="263" t="str">
        <f t="shared" si="7"/>
        <v>+</v>
      </c>
    </row>
    <row r="234" spans="1:6" hidden="1">
      <c r="A234" s="214" t="s">
        <v>291</v>
      </c>
      <c r="B234" s="242" t="s">
        <v>9</v>
      </c>
      <c r="C234" s="257">
        <f>S!D234</f>
        <v>600</v>
      </c>
      <c r="D234" s="257">
        <f>P!AK236</f>
        <v>600</v>
      </c>
      <c r="E234" s="256">
        <f t="shared" si="6"/>
        <v>0</v>
      </c>
      <c r="F234" s="263" t="str">
        <f t="shared" si="7"/>
        <v>×</v>
      </c>
    </row>
    <row r="235" spans="1:6" hidden="1">
      <c r="A235" s="214" t="s">
        <v>293</v>
      </c>
      <c r="B235" s="242" t="s">
        <v>9</v>
      </c>
      <c r="C235" s="257">
        <f>S!D235</f>
        <v>480</v>
      </c>
      <c r="D235" s="257">
        <f>P!AK237</f>
        <v>480</v>
      </c>
      <c r="E235" s="256">
        <f t="shared" si="6"/>
        <v>0</v>
      </c>
      <c r="F235" s="263" t="str">
        <f t="shared" si="7"/>
        <v>×</v>
      </c>
    </row>
    <row r="236" spans="1:6" hidden="1">
      <c r="A236" s="214" t="s">
        <v>292</v>
      </c>
      <c r="B236" s="242" t="s">
        <v>9</v>
      </c>
      <c r="C236" s="257">
        <f>S!D236</f>
        <v>380</v>
      </c>
      <c r="D236" s="257">
        <f>P!AK238</f>
        <v>380</v>
      </c>
      <c r="E236" s="256">
        <f t="shared" si="6"/>
        <v>0</v>
      </c>
      <c r="F236" s="263" t="str">
        <f t="shared" si="7"/>
        <v>×</v>
      </c>
    </row>
    <row r="237" spans="1:6" hidden="1">
      <c r="A237" s="214" t="s">
        <v>285</v>
      </c>
      <c r="B237" s="242" t="s">
        <v>9</v>
      </c>
      <c r="C237" s="257">
        <f>S!D237</f>
        <v>70</v>
      </c>
      <c r="D237" s="257">
        <f>P!AK239</f>
        <v>70</v>
      </c>
      <c r="E237" s="256">
        <f t="shared" si="6"/>
        <v>0</v>
      </c>
      <c r="F237" s="263" t="str">
        <f t="shared" si="7"/>
        <v>×</v>
      </c>
    </row>
    <row r="238" spans="1:6" hidden="1">
      <c r="A238" s="214" t="s">
        <v>286</v>
      </c>
      <c r="B238" s="242" t="s">
        <v>9</v>
      </c>
      <c r="C238" s="257">
        <f>S!D238</f>
        <v>500</v>
      </c>
      <c r="D238" s="257">
        <f>P!AK240</f>
        <v>494.01709401709405</v>
      </c>
      <c r="E238" s="256">
        <f t="shared" si="6"/>
        <v>5.9829059829059474</v>
      </c>
      <c r="F238" s="263" t="str">
        <f t="shared" si="7"/>
        <v>-</v>
      </c>
    </row>
    <row r="239" spans="1:6" hidden="1">
      <c r="A239" s="214" t="s">
        <v>287</v>
      </c>
      <c r="B239" s="242" t="s">
        <v>9</v>
      </c>
      <c r="C239" s="257">
        <f>S!D239</f>
        <v>400</v>
      </c>
      <c r="D239" s="257">
        <f>P!AK241</f>
        <v>400</v>
      </c>
      <c r="E239" s="256">
        <f t="shared" si="6"/>
        <v>0</v>
      </c>
      <c r="F239" s="263" t="str">
        <f t="shared" si="7"/>
        <v>×</v>
      </c>
    </row>
    <row r="240" spans="1:6" hidden="1">
      <c r="A240" s="214" t="s">
        <v>195</v>
      </c>
      <c r="B240" s="242" t="s">
        <v>9</v>
      </c>
      <c r="C240" s="257">
        <f>S!D240</f>
        <v>270</v>
      </c>
      <c r="D240" s="257">
        <f>P!AK242</f>
        <v>270</v>
      </c>
      <c r="E240" s="256">
        <f t="shared" si="6"/>
        <v>0</v>
      </c>
      <c r="F240" s="263" t="str">
        <f t="shared" si="7"/>
        <v>×</v>
      </c>
    </row>
    <row r="241" spans="1:6" hidden="1">
      <c r="A241" s="214" t="s">
        <v>23</v>
      </c>
      <c r="B241" s="242" t="s">
        <v>9</v>
      </c>
      <c r="C241" s="257">
        <f>S!D241</f>
        <v>0</v>
      </c>
      <c r="D241" s="257">
        <f>P!AK243</f>
        <v>0</v>
      </c>
      <c r="E241" s="256">
        <f t="shared" si="6"/>
        <v>0</v>
      </c>
      <c r="F241" s="263" t="str">
        <f t="shared" si="7"/>
        <v>×</v>
      </c>
    </row>
    <row r="242" spans="1:6" hidden="1">
      <c r="A242" s="214" t="s">
        <v>197</v>
      </c>
      <c r="B242" s="242" t="s">
        <v>31</v>
      </c>
      <c r="C242" s="257">
        <f>S!D242</f>
        <v>38.407079646017699</v>
      </c>
      <c r="D242" s="257">
        <f>P!AK244</f>
        <v>38.407079646017699</v>
      </c>
      <c r="E242" s="256">
        <f t="shared" si="6"/>
        <v>0</v>
      </c>
      <c r="F242" s="263" t="str">
        <f t="shared" si="7"/>
        <v>×</v>
      </c>
    </row>
    <row r="243" spans="1:6">
      <c r="A243" s="214" t="s">
        <v>198</v>
      </c>
      <c r="B243" s="242" t="s">
        <v>31</v>
      </c>
      <c r="C243" s="257">
        <f>S!D243</f>
        <v>9.5770171149144261</v>
      </c>
      <c r="D243" s="257">
        <f>P!AK245</f>
        <v>9.5784313725490193</v>
      </c>
      <c r="E243" s="256">
        <f t="shared" si="6"/>
        <v>1.4142576345932412E-3</v>
      </c>
      <c r="F243" s="263" t="str">
        <f t="shared" si="7"/>
        <v>+</v>
      </c>
    </row>
    <row r="244" spans="1:6" hidden="1">
      <c r="A244" s="214" t="s">
        <v>200</v>
      </c>
      <c r="B244" s="242" t="s">
        <v>9</v>
      </c>
      <c r="C244" s="257">
        <f>S!D244</f>
        <v>515</v>
      </c>
      <c r="D244" s="257">
        <f>P!AK246</f>
        <v>338.66666666666669</v>
      </c>
      <c r="E244" s="256">
        <f t="shared" si="6"/>
        <v>176.33333333333331</v>
      </c>
      <c r="F244" s="263" t="str">
        <f t="shared" si="7"/>
        <v>-</v>
      </c>
    </row>
    <row r="245" spans="1:6" hidden="1">
      <c r="A245" s="214" t="s">
        <v>201</v>
      </c>
      <c r="B245" s="242" t="s">
        <v>9</v>
      </c>
      <c r="C245" s="257">
        <f>S!D245</f>
        <v>349.98526936026929</v>
      </c>
      <c r="D245" s="257">
        <f>P!AK247</f>
        <v>350</v>
      </c>
      <c r="E245" s="256">
        <f t="shared" si="6"/>
        <v>1.4730639730714756E-2</v>
      </c>
      <c r="F245" s="263" t="str">
        <f t="shared" si="7"/>
        <v>+</v>
      </c>
    </row>
    <row r="246" spans="1:6" hidden="1">
      <c r="A246" s="214" t="s">
        <v>191</v>
      </c>
      <c r="B246" s="242" t="s">
        <v>192</v>
      </c>
      <c r="C246" s="257">
        <f>S!D246</f>
        <v>20</v>
      </c>
      <c r="D246" s="257">
        <f>P!AK248</f>
        <v>20</v>
      </c>
      <c r="E246" s="256">
        <f t="shared" si="6"/>
        <v>0</v>
      </c>
      <c r="F246" s="263" t="str">
        <f t="shared" si="7"/>
        <v>×</v>
      </c>
    </row>
    <row r="247" spans="1:6" hidden="1">
      <c r="A247" s="214" t="s">
        <v>354</v>
      </c>
      <c r="B247" s="242" t="s">
        <v>10</v>
      </c>
      <c r="C247" s="257">
        <f>S!D247</f>
        <v>1</v>
      </c>
      <c r="D247" s="257">
        <f>P!AK249</f>
        <v>1</v>
      </c>
      <c r="E247" s="256">
        <f t="shared" si="6"/>
        <v>0</v>
      </c>
      <c r="F247" s="263" t="str">
        <f t="shared" si="7"/>
        <v>×</v>
      </c>
    </row>
    <row r="248" spans="1:6" hidden="1">
      <c r="A248" s="214" t="s">
        <v>202</v>
      </c>
      <c r="B248" s="242" t="s">
        <v>10</v>
      </c>
      <c r="C248" s="257">
        <f>S!D248</f>
        <v>1</v>
      </c>
      <c r="D248" s="257">
        <f>P!AK250</f>
        <v>1</v>
      </c>
      <c r="E248" s="256">
        <f t="shared" si="6"/>
        <v>0</v>
      </c>
      <c r="F248" s="263" t="str">
        <f t="shared" si="7"/>
        <v>×</v>
      </c>
    </row>
    <row r="249" spans="1:6" hidden="1">
      <c r="A249" s="214" t="s">
        <v>334</v>
      </c>
      <c r="B249" s="242" t="s">
        <v>10</v>
      </c>
      <c r="C249" s="257">
        <f>S!D249</f>
        <v>1</v>
      </c>
      <c r="D249" s="257">
        <f>P!AK251</f>
        <v>1</v>
      </c>
      <c r="E249" s="256">
        <f t="shared" si="6"/>
        <v>0</v>
      </c>
      <c r="F249" s="263" t="str">
        <f t="shared" si="7"/>
        <v>×</v>
      </c>
    </row>
    <row r="250" spans="1:6" hidden="1">
      <c r="A250" s="214" t="s">
        <v>8</v>
      </c>
      <c r="B250" s="242" t="s">
        <v>10</v>
      </c>
      <c r="C250" s="257">
        <f>S!D250</f>
        <v>1</v>
      </c>
      <c r="D250" s="257">
        <f>P!AK252</f>
        <v>1</v>
      </c>
      <c r="E250" s="256">
        <f t="shared" si="6"/>
        <v>0</v>
      </c>
      <c r="F250" s="263" t="str">
        <f t="shared" si="7"/>
        <v>×</v>
      </c>
    </row>
    <row r="251" spans="1:6" hidden="1">
      <c r="A251" s="214" t="s">
        <v>7</v>
      </c>
      <c r="B251" s="242" t="s">
        <v>10</v>
      </c>
      <c r="C251" s="257">
        <f>S!D251</f>
        <v>1</v>
      </c>
      <c r="D251" s="257">
        <f>P!AK253</f>
        <v>1</v>
      </c>
      <c r="E251" s="256">
        <f t="shared" si="6"/>
        <v>0</v>
      </c>
      <c r="F251" s="263" t="str">
        <f t="shared" si="7"/>
        <v>×</v>
      </c>
    </row>
    <row r="252" spans="1:6" hidden="1">
      <c r="A252" s="214" t="s">
        <v>203</v>
      </c>
      <c r="B252" s="242" t="s">
        <v>10</v>
      </c>
      <c r="C252" s="257">
        <f>S!D252</f>
        <v>1</v>
      </c>
      <c r="D252" s="257">
        <f>P!AK254</f>
        <v>1</v>
      </c>
      <c r="E252" s="256">
        <f t="shared" si="6"/>
        <v>0</v>
      </c>
      <c r="F252" s="263" t="str">
        <f t="shared" si="7"/>
        <v>×</v>
      </c>
    </row>
    <row r="253" spans="1:6">
      <c r="A253" s="247"/>
      <c r="B253" s="243"/>
      <c r="C253" s="243"/>
      <c r="D253" s="243"/>
      <c r="E253" s="243"/>
    </row>
    <row r="254" spans="1:6">
      <c r="A254" s="247"/>
      <c r="B254" s="243"/>
      <c r="C254" s="243"/>
      <c r="D254" s="243"/>
      <c r="E254" s="243"/>
    </row>
    <row r="255" spans="1:6">
      <c r="A255" s="247"/>
      <c r="B255" s="243"/>
      <c r="C255" s="243"/>
      <c r="D255" s="243"/>
      <c r="E255" s="243"/>
    </row>
    <row r="256" spans="1:6">
      <c r="A256" s="247"/>
      <c r="B256" s="243"/>
      <c r="C256" s="243"/>
      <c r="D256" s="243"/>
      <c r="E256" s="243"/>
    </row>
    <row r="257" spans="1:5">
      <c r="A257" s="247"/>
      <c r="B257" s="243"/>
      <c r="C257" s="243"/>
      <c r="D257" s="243"/>
      <c r="E257" s="243"/>
    </row>
    <row r="258" spans="1:5">
      <c r="A258" s="247"/>
      <c r="B258" s="243"/>
      <c r="C258" s="243"/>
      <c r="D258" s="243"/>
      <c r="E258" s="243"/>
    </row>
    <row r="259" spans="1:5">
      <c r="A259" s="247"/>
      <c r="B259" s="243"/>
      <c r="C259" s="243"/>
      <c r="D259" s="243"/>
      <c r="E259" s="243"/>
    </row>
    <row r="260" spans="1:5">
      <c r="A260" s="247"/>
      <c r="B260" s="243"/>
      <c r="C260" s="243"/>
      <c r="D260" s="243"/>
      <c r="E260" s="243"/>
    </row>
    <row r="261" spans="1:5">
      <c r="A261" s="247"/>
      <c r="B261" s="243"/>
      <c r="C261" s="243"/>
      <c r="D261" s="243"/>
      <c r="E261" s="243"/>
    </row>
    <row r="262" spans="1:5">
      <c r="A262" s="247"/>
      <c r="B262" s="243"/>
      <c r="C262" s="243"/>
      <c r="D262" s="243"/>
      <c r="E262" s="243"/>
    </row>
    <row r="263" spans="1:5">
      <c r="A263" s="247"/>
      <c r="B263" s="243"/>
      <c r="C263" s="243"/>
      <c r="D263" s="243"/>
      <c r="E263" s="243"/>
    </row>
    <row r="264" spans="1:5">
      <c r="A264" s="247"/>
      <c r="B264" s="243"/>
      <c r="C264" s="243"/>
      <c r="D264" s="243"/>
      <c r="E264" s="243"/>
    </row>
    <row r="265" spans="1:5">
      <c r="A265" s="247"/>
      <c r="B265" s="243"/>
      <c r="C265" s="243"/>
      <c r="D265" s="243"/>
      <c r="E265" s="243"/>
    </row>
    <row r="266" spans="1:5">
      <c r="A266" s="247"/>
      <c r="B266" s="243"/>
      <c r="C266" s="243"/>
      <c r="D266" s="243"/>
      <c r="E266" s="243"/>
    </row>
    <row r="267" spans="1:5">
      <c r="A267" s="247"/>
      <c r="B267" s="243"/>
      <c r="C267" s="243"/>
      <c r="D267" s="243"/>
      <c r="E267" s="243"/>
    </row>
    <row r="268" spans="1:5">
      <c r="A268" s="247"/>
      <c r="B268" s="243"/>
      <c r="C268" s="243"/>
      <c r="D268" s="243"/>
      <c r="E268" s="243"/>
    </row>
    <row r="269" spans="1:5">
      <c r="A269" s="247"/>
      <c r="B269" s="243"/>
      <c r="C269" s="243"/>
      <c r="D269" s="243"/>
      <c r="E269" s="243"/>
    </row>
    <row r="270" spans="1:5">
      <c r="A270" s="247"/>
      <c r="B270" s="243"/>
      <c r="C270" s="243"/>
      <c r="D270" s="243"/>
      <c r="E270" s="243"/>
    </row>
    <row r="271" spans="1:5">
      <c r="A271" s="247"/>
      <c r="B271" s="243"/>
      <c r="C271" s="243"/>
      <c r="D271" s="243"/>
      <c r="E271" s="243"/>
    </row>
    <row r="272" spans="1:5">
      <c r="A272" s="247"/>
      <c r="B272" s="243"/>
      <c r="C272" s="243"/>
      <c r="D272" s="243"/>
      <c r="E272" s="243"/>
    </row>
    <row r="273" spans="1:5">
      <c r="A273" s="247"/>
      <c r="B273" s="243"/>
      <c r="C273" s="243"/>
      <c r="D273" s="243"/>
      <c r="E273" s="243"/>
    </row>
    <row r="274" spans="1:5">
      <c r="A274" s="247"/>
      <c r="B274" s="243"/>
      <c r="C274" s="243"/>
      <c r="D274" s="243"/>
      <c r="E274" s="243"/>
    </row>
    <row r="275" spans="1:5">
      <c r="A275" s="247"/>
      <c r="B275" s="243"/>
      <c r="C275" s="243"/>
      <c r="D275" s="243"/>
      <c r="E275" s="243"/>
    </row>
    <row r="276" spans="1:5">
      <c r="A276" s="247"/>
      <c r="B276" s="243"/>
      <c r="C276" s="243"/>
      <c r="D276" s="243"/>
      <c r="E276" s="243"/>
    </row>
    <row r="277" spans="1:5">
      <c r="A277" s="247"/>
      <c r="B277" s="243"/>
      <c r="C277" s="243"/>
      <c r="D277" s="243"/>
      <c r="E277" s="243"/>
    </row>
    <row r="278" spans="1:5">
      <c r="A278" s="247"/>
      <c r="B278" s="243"/>
      <c r="C278" s="243"/>
      <c r="D278" s="243"/>
      <c r="E278" s="243"/>
    </row>
    <row r="279" spans="1:5">
      <c r="A279" s="247"/>
      <c r="B279" s="243"/>
      <c r="C279" s="243"/>
      <c r="D279" s="243"/>
      <c r="E279" s="243"/>
    </row>
    <row r="280" spans="1:5">
      <c r="A280" s="247"/>
      <c r="B280" s="243"/>
      <c r="C280" s="243"/>
      <c r="D280" s="243"/>
      <c r="E280" s="243"/>
    </row>
    <row r="281" spans="1:5">
      <c r="A281" s="247"/>
      <c r="B281" s="243"/>
      <c r="C281" s="243"/>
      <c r="D281" s="243"/>
      <c r="E281" s="243"/>
    </row>
    <row r="282" spans="1:5">
      <c r="A282" s="247"/>
      <c r="B282" s="243"/>
      <c r="C282" s="243"/>
      <c r="D282" s="243"/>
      <c r="E282" s="243"/>
    </row>
    <row r="283" spans="1:5">
      <c r="A283" s="247"/>
      <c r="B283" s="243"/>
      <c r="C283" s="243"/>
      <c r="D283" s="243"/>
      <c r="E283" s="243"/>
    </row>
    <row r="284" spans="1:5">
      <c r="A284" s="247"/>
      <c r="B284" s="243"/>
      <c r="C284" s="243"/>
      <c r="D284" s="243"/>
      <c r="E284" s="243"/>
    </row>
    <row r="285" spans="1:5">
      <c r="A285" s="247"/>
      <c r="B285" s="243"/>
      <c r="C285" s="243"/>
      <c r="D285" s="243"/>
      <c r="E285" s="243"/>
    </row>
    <row r="286" spans="1:5">
      <c r="A286" s="247"/>
      <c r="B286" s="243"/>
      <c r="C286" s="243"/>
      <c r="D286" s="243"/>
      <c r="E286" s="243"/>
    </row>
    <row r="287" spans="1:5">
      <c r="A287" s="247"/>
      <c r="B287" s="243"/>
      <c r="C287" s="243"/>
      <c r="D287" s="243"/>
      <c r="E287" s="243"/>
    </row>
    <row r="288" spans="1:5">
      <c r="A288" s="247"/>
      <c r="B288" s="243"/>
      <c r="C288" s="243"/>
      <c r="D288" s="243"/>
      <c r="E288" s="243"/>
    </row>
    <row r="289" spans="1:5">
      <c r="A289" s="247"/>
      <c r="B289" s="243"/>
      <c r="C289" s="243"/>
      <c r="D289" s="243"/>
      <c r="E289" s="243"/>
    </row>
    <row r="290" spans="1:5">
      <c r="A290" s="247"/>
      <c r="B290" s="243"/>
      <c r="C290" s="243"/>
      <c r="D290" s="243"/>
      <c r="E290" s="243"/>
    </row>
    <row r="291" spans="1:5">
      <c r="A291" s="247"/>
      <c r="B291" s="243"/>
      <c r="C291" s="243"/>
      <c r="D291" s="243"/>
      <c r="E291" s="243"/>
    </row>
    <row r="292" spans="1:5">
      <c r="A292" s="247"/>
      <c r="B292" s="243"/>
      <c r="C292" s="243"/>
      <c r="D292" s="243"/>
      <c r="E292" s="243"/>
    </row>
    <row r="293" spans="1:5">
      <c r="A293" s="247"/>
      <c r="B293" s="243"/>
      <c r="C293" s="243"/>
      <c r="D293" s="243"/>
      <c r="E293" s="243"/>
    </row>
    <row r="294" spans="1:5">
      <c r="A294" s="247"/>
      <c r="B294" s="243"/>
      <c r="C294" s="243"/>
      <c r="D294" s="243"/>
      <c r="E294" s="243"/>
    </row>
    <row r="295" spans="1:5">
      <c r="A295" s="247"/>
      <c r="B295" s="243"/>
      <c r="C295" s="243"/>
      <c r="D295" s="243"/>
      <c r="E295" s="243"/>
    </row>
    <row r="296" spans="1:5">
      <c r="A296" s="247"/>
      <c r="B296" s="243"/>
      <c r="C296" s="243"/>
      <c r="D296" s="243"/>
      <c r="E296" s="243"/>
    </row>
    <row r="297" spans="1:5">
      <c r="A297" s="247"/>
      <c r="B297" s="243"/>
      <c r="C297" s="243"/>
      <c r="D297" s="243"/>
      <c r="E297" s="243"/>
    </row>
    <row r="298" spans="1:5">
      <c r="A298" s="247"/>
      <c r="B298" s="243"/>
      <c r="C298" s="243"/>
      <c r="D298" s="243"/>
      <c r="E298" s="243"/>
    </row>
    <row r="299" spans="1:5">
      <c r="A299" s="247"/>
      <c r="B299" s="243"/>
      <c r="C299" s="243"/>
      <c r="D299" s="243"/>
      <c r="E299" s="243"/>
    </row>
    <row r="300" spans="1:5">
      <c r="A300" s="247"/>
      <c r="B300" s="243"/>
      <c r="C300" s="243"/>
      <c r="D300" s="243"/>
      <c r="E300" s="243"/>
    </row>
    <row r="301" spans="1:5">
      <c r="A301" s="247"/>
      <c r="B301" s="243"/>
      <c r="C301" s="243"/>
      <c r="D301" s="243"/>
      <c r="E301" s="243"/>
    </row>
    <row r="302" spans="1:5">
      <c r="A302" s="247"/>
      <c r="B302" s="243"/>
      <c r="C302" s="243"/>
      <c r="D302" s="243"/>
      <c r="E302" s="243"/>
    </row>
    <row r="303" spans="1:5">
      <c r="A303" s="247"/>
      <c r="B303" s="243"/>
      <c r="C303" s="243"/>
      <c r="D303" s="243"/>
      <c r="E303" s="243"/>
    </row>
    <row r="304" spans="1:5">
      <c r="A304" s="247"/>
      <c r="B304" s="243"/>
      <c r="C304" s="243"/>
      <c r="D304" s="243"/>
      <c r="E304" s="243"/>
    </row>
    <row r="305" spans="1:5">
      <c r="A305" s="247"/>
      <c r="B305" s="243"/>
      <c r="C305" s="243"/>
      <c r="D305" s="243"/>
      <c r="E305" s="243"/>
    </row>
    <row r="306" spans="1:5">
      <c r="A306" s="247"/>
      <c r="B306" s="243"/>
      <c r="C306" s="243"/>
      <c r="D306" s="243"/>
      <c r="E306" s="243"/>
    </row>
    <row r="307" spans="1:5">
      <c r="A307" s="247"/>
      <c r="B307" s="243"/>
      <c r="C307" s="243"/>
      <c r="D307" s="243"/>
      <c r="E307" s="243"/>
    </row>
    <row r="308" spans="1:5">
      <c r="A308" s="247"/>
      <c r="B308" s="243"/>
      <c r="C308" s="243"/>
      <c r="D308" s="243"/>
      <c r="E308" s="243"/>
    </row>
    <row r="309" spans="1:5">
      <c r="A309" s="247"/>
      <c r="B309" s="243"/>
      <c r="C309" s="243"/>
      <c r="D309" s="243"/>
      <c r="E309" s="243"/>
    </row>
    <row r="310" spans="1:5">
      <c r="A310" s="247"/>
      <c r="B310" s="243"/>
      <c r="C310" s="243"/>
      <c r="D310" s="243"/>
      <c r="E310" s="243"/>
    </row>
    <row r="311" spans="1:5">
      <c r="A311" s="247"/>
      <c r="B311" s="243"/>
      <c r="C311" s="243"/>
      <c r="D311" s="243"/>
      <c r="E311" s="243"/>
    </row>
    <row r="312" spans="1:5">
      <c r="A312" s="247"/>
      <c r="B312" s="243"/>
      <c r="C312" s="243"/>
      <c r="D312" s="243"/>
      <c r="E312" s="243"/>
    </row>
    <row r="313" spans="1:5">
      <c r="A313" s="247"/>
      <c r="B313" s="243"/>
      <c r="C313" s="243"/>
      <c r="D313" s="243"/>
      <c r="E313" s="243"/>
    </row>
    <row r="314" spans="1:5">
      <c r="A314" s="247"/>
      <c r="B314" s="243"/>
      <c r="C314" s="243"/>
      <c r="D314" s="243"/>
      <c r="E314" s="243"/>
    </row>
    <row r="315" spans="1:5">
      <c r="A315" s="247"/>
      <c r="B315" s="243"/>
      <c r="C315" s="243"/>
      <c r="D315" s="243"/>
      <c r="E315" s="243"/>
    </row>
    <row r="316" spans="1:5">
      <c r="A316" s="247"/>
      <c r="B316" s="243"/>
      <c r="C316" s="243"/>
      <c r="D316" s="243"/>
      <c r="E316" s="243"/>
    </row>
    <row r="317" spans="1:5">
      <c r="A317" s="247"/>
      <c r="B317" s="243"/>
      <c r="C317" s="243"/>
      <c r="D317" s="243"/>
      <c r="E317" s="243"/>
    </row>
    <row r="318" spans="1:5">
      <c r="A318" s="247"/>
      <c r="B318" s="243"/>
      <c r="C318" s="243"/>
      <c r="D318" s="243"/>
      <c r="E318" s="243"/>
    </row>
    <row r="319" spans="1:5">
      <c r="A319" s="247"/>
      <c r="B319" s="243"/>
      <c r="C319" s="243"/>
      <c r="D319" s="243"/>
      <c r="E319" s="243"/>
    </row>
    <row r="320" spans="1:5">
      <c r="A320" s="247"/>
      <c r="B320" s="243"/>
      <c r="C320" s="243"/>
      <c r="D320" s="243"/>
      <c r="E320" s="243"/>
    </row>
    <row r="321" spans="1:5">
      <c r="A321" s="247"/>
      <c r="B321" s="243"/>
      <c r="C321" s="243"/>
      <c r="D321" s="243"/>
      <c r="E321" s="243"/>
    </row>
    <row r="322" spans="1:5">
      <c r="A322" s="247"/>
      <c r="B322" s="243"/>
      <c r="C322" s="243"/>
      <c r="D322" s="243"/>
      <c r="E322" s="243"/>
    </row>
    <row r="323" spans="1:5">
      <c r="A323" s="247"/>
      <c r="B323" s="243"/>
      <c r="C323" s="243"/>
      <c r="D323" s="243"/>
      <c r="E323" s="243"/>
    </row>
    <row r="324" spans="1:5">
      <c r="A324" s="247"/>
      <c r="B324" s="243"/>
      <c r="C324" s="243"/>
      <c r="D324" s="243"/>
      <c r="E324" s="243"/>
    </row>
    <row r="325" spans="1:5">
      <c r="A325" s="247"/>
      <c r="B325" s="243"/>
      <c r="C325" s="243"/>
      <c r="D325" s="243"/>
      <c r="E325" s="243"/>
    </row>
    <row r="326" spans="1:5">
      <c r="A326" s="247"/>
      <c r="B326" s="243"/>
      <c r="C326" s="243"/>
      <c r="D326" s="243"/>
      <c r="E326" s="243"/>
    </row>
    <row r="327" spans="1:5">
      <c r="A327" s="247"/>
      <c r="B327" s="243"/>
      <c r="C327" s="243"/>
      <c r="D327" s="243"/>
      <c r="E327" s="243"/>
    </row>
    <row r="328" spans="1:5">
      <c r="A328" s="247"/>
      <c r="B328" s="243"/>
      <c r="C328" s="243"/>
      <c r="D328" s="243"/>
      <c r="E328" s="243"/>
    </row>
    <row r="329" spans="1:5">
      <c r="A329" s="247"/>
      <c r="B329" s="243"/>
      <c r="C329" s="243"/>
      <c r="D329" s="243"/>
      <c r="E329" s="243"/>
    </row>
    <row r="330" spans="1:5">
      <c r="A330" s="247"/>
      <c r="B330" s="243"/>
      <c r="C330" s="243"/>
      <c r="D330" s="243"/>
      <c r="E330" s="243"/>
    </row>
    <row r="331" spans="1:5">
      <c r="A331" s="247"/>
      <c r="B331" s="243"/>
      <c r="C331" s="243"/>
      <c r="D331" s="243"/>
      <c r="E331" s="243"/>
    </row>
    <row r="332" spans="1:5">
      <c r="A332" s="247"/>
      <c r="B332" s="243"/>
      <c r="C332" s="243"/>
      <c r="D332" s="243"/>
      <c r="E332" s="243"/>
    </row>
    <row r="333" spans="1:5">
      <c r="A333" s="247"/>
      <c r="B333" s="243"/>
      <c r="C333" s="243"/>
      <c r="D333" s="243"/>
      <c r="E333" s="243"/>
    </row>
    <row r="334" spans="1:5">
      <c r="A334" s="247"/>
      <c r="B334" s="243"/>
      <c r="C334" s="243"/>
      <c r="D334" s="243"/>
      <c r="E334" s="243"/>
    </row>
    <row r="335" spans="1:5">
      <c r="A335" s="247"/>
      <c r="B335" s="243"/>
      <c r="C335" s="243"/>
      <c r="D335" s="243"/>
      <c r="E335" s="243"/>
    </row>
    <row r="336" spans="1:5">
      <c r="A336" s="247"/>
      <c r="B336" s="243"/>
      <c r="C336" s="243"/>
      <c r="D336" s="243"/>
      <c r="E336" s="243"/>
    </row>
    <row r="337" spans="1:5">
      <c r="A337" s="247"/>
      <c r="B337" s="243"/>
      <c r="C337" s="243"/>
      <c r="D337" s="243"/>
      <c r="E337" s="243"/>
    </row>
    <row r="338" spans="1:5">
      <c r="A338" s="247"/>
      <c r="B338" s="243"/>
      <c r="C338" s="243"/>
      <c r="D338" s="243"/>
      <c r="E338" s="243"/>
    </row>
    <row r="339" spans="1:5">
      <c r="A339" s="247"/>
      <c r="B339" s="243"/>
      <c r="C339" s="243"/>
      <c r="D339" s="243"/>
      <c r="E339" s="243"/>
    </row>
    <row r="340" spans="1:5">
      <c r="A340" s="247"/>
      <c r="B340" s="243"/>
      <c r="C340" s="243"/>
      <c r="D340" s="243"/>
      <c r="E340" s="243"/>
    </row>
    <row r="341" spans="1:5">
      <c r="A341" s="247"/>
      <c r="B341" s="243"/>
      <c r="C341" s="243"/>
      <c r="D341" s="243"/>
      <c r="E341" s="243"/>
    </row>
    <row r="342" spans="1:5">
      <c r="A342" s="247"/>
      <c r="B342" s="243"/>
      <c r="C342" s="243"/>
      <c r="D342" s="243"/>
      <c r="E342" s="243"/>
    </row>
    <row r="343" spans="1:5">
      <c r="A343" s="247"/>
      <c r="B343" s="243"/>
      <c r="C343" s="243"/>
      <c r="D343" s="243"/>
      <c r="E343" s="243"/>
    </row>
    <row r="344" spans="1:5">
      <c r="A344" s="247"/>
      <c r="B344" s="243"/>
      <c r="C344" s="243"/>
      <c r="D344" s="243"/>
      <c r="E344" s="243"/>
    </row>
    <row r="345" spans="1:5">
      <c r="A345" s="247"/>
      <c r="B345" s="243"/>
      <c r="C345" s="243"/>
      <c r="D345" s="243"/>
      <c r="E345" s="243"/>
    </row>
    <row r="346" spans="1:5">
      <c r="A346" s="247"/>
      <c r="B346" s="243"/>
      <c r="C346" s="243"/>
      <c r="D346" s="243"/>
      <c r="E346" s="243"/>
    </row>
    <row r="347" spans="1:5">
      <c r="A347" s="247"/>
      <c r="B347" s="243"/>
      <c r="C347" s="243"/>
      <c r="D347" s="243"/>
      <c r="E347" s="243"/>
    </row>
    <row r="348" spans="1:5">
      <c r="A348" s="247"/>
      <c r="B348" s="243"/>
      <c r="C348" s="243"/>
      <c r="D348" s="243"/>
      <c r="E348" s="243"/>
    </row>
    <row r="349" spans="1:5">
      <c r="A349" s="247"/>
      <c r="B349" s="243"/>
      <c r="C349" s="243"/>
      <c r="D349" s="243"/>
      <c r="E349" s="243"/>
    </row>
    <row r="350" spans="1:5">
      <c r="A350" s="247"/>
      <c r="B350" s="243"/>
      <c r="C350" s="243"/>
      <c r="D350" s="243"/>
      <c r="E350" s="243"/>
    </row>
    <row r="351" spans="1:5">
      <c r="A351" s="247"/>
      <c r="B351" s="243"/>
      <c r="C351" s="243"/>
      <c r="D351" s="243"/>
      <c r="E351" s="243"/>
    </row>
    <row r="352" spans="1:5">
      <c r="A352" s="247"/>
      <c r="B352" s="243"/>
      <c r="C352" s="243"/>
      <c r="D352" s="243"/>
      <c r="E352" s="243"/>
    </row>
    <row r="353" spans="1:5">
      <c r="A353" s="247"/>
      <c r="B353" s="243"/>
      <c r="C353" s="243"/>
      <c r="D353" s="243"/>
      <c r="E353" s="243"/>
    </row>
    <row r="354" spans="1:5">
      <c r="A354" s="247"/>
      <c r="B354" s="243"/>
      <c r="C354" s="243"/>
      <c r="D354" s="243"/>
      <c r="E354" s="243"/>
    </row>
    <row r="355" spans="1:5">
      <c r="A355" s="247"/>
      <c r="B355" s="243"/>
      <c r="C355" s="243"/>
      <c r="D355" s="243"/>
      <c r="E355" s="243"/>
    </row>
    <row r="356" spans="1:5">
      <c r="A356" s="247"/>
      <c r="B356" s="243"/>
      <c r="C356" s="243"/>
      <c r="D356" s="243"/>
      <c r="E356" s="243"/>
    </row>
    <row r="357" spans="1:5">
      <c r="A357" s="247"/>
      <c r="B357" s="243"/>
      <c r="C357" s="243"/>
      <c r="D357" s="243"/>
      <c r="E357" s="243"/>
    </row>
    <row r="358" spans="1:5">
      <c r="A358" s="247"/>
      <c r="B358" s="243"/>
      <c r="C358" s="243"/>
      <c r="D358" s="243"/>
      <c r="E358" s="243"/>
    </row>
    <row r="359" spans="1:5">
      <c r="A359" s="247"/>
      <c r="B359" s="243"/>
      <c r="C359" s="243"/>
      <c r="D359" s="243"/>
      <c r="E359" s="243"/>
    </row>
    <row r="360" spans="1:5">
      <c r="A360" s="247"/>
      <c r="B360" s="243"/>
      <c r="C360" s="243"/>
      <c r="D360" s="243"/>
      <c r="E360" s="243"/>
    </row>
    <row r="361" spans="1:5">
      <c r="A361" s="247"/>
      <c r="B361" s="243"/>
      <c r="C361" s="243"/>
      <c r="D361" s="243"/>
      <c r="E361" s="243"/>
    </row>
    <row r="362" spans="1:5">
      <c r="A362" s="247"/>
      <c r="B362" s="243"/>
      <c r="C362" s="243"/>
      <c r="D362" s="243"/>
      <c r="E362" s="243"/>
    </row>
    <row r="363" spans="1:5">
      <c r="A363" s="247"/>
      <c r="B363" s="243"/>
      <c r="C363" s="243"/>
      <c r="D363" s="243"/>
      <c r="E363" s="243"/>
    </row>
    <row r="364" spans="1:5">
      <c r="A364" s="247"/>
      <c r="B364" s="243"/>
      <c r="C364" s="243"/>
      <c r="D364" s="243"/>
      <c r="E364" s="243"/>
    </row>
    <row r="365" spans="1:5">
      <c r="A365" s="247"/>
      <c r="B365" s="243"/>
      <c r="C365" s="243"/>
      <c r="D365" s="243"/>
      <c r="E365" s="243"/>
    </row>
    <row r="366" spans="1:5">
      <c r="A366" s="247"/>
      <c r="B366" s="243"/>
      <c r="C366" s="243"/>
      <c r="D366" s="243"/>
      <c r="E366" s="243"/>
    </row>
    <row r="367" spans="1:5">
      <c r="A367" s="247"/>
      <c r="B367" s="243"/>
      <c r="C367" s="243"/>
      <c r="D367" s="243"/>
      <c r="E367" s="243"/>
    </row>
    <row r="368" spans="1:5">
      <c r="A368" s="247"/>
      <c r="B368" s="243"/>
      <c r="C368" s="243"/>
      <c r="D368" s="243"/>
      <c r="E368" s="243"/>
    </row>
    <row r="369" spans="1:5">
      <c r="A369" s="247"/>
      <c r="B369" s="243"/>
      <c r="C369" s="243"/>
      <c r="D369" s="243"/>
      <c r="E369" s="243"/>
    </row>
    <row r="370" spans="1:5">
      <c r="A370" s="247"/>
      <c r="B370" s="243"/>
      <c r="C370" s="243"/>
      <c r="D370" s="243"/>
      <c r="E370" s="243"/>
    </row>
    <row r="371" spans="1:5">
      <c r="A371" s="247"/>
      <c r="B371" s="243"/>
      <c r="C371" s="243"/>
      <c r="D371" s="243"/>
      <c r="E371" s="243"/>
    </row>
    <row r="372" spans="1:5">
      <c r="A372" s="247"/>
      <c r="B372" s="243"/>
      <c r="C372" s="243"/>
      <c r="D372" s="243"/>
      <c r="E372" s="243"/>
    </row>
    <row r="373" spans="1:5">
      <c r="A373" s="247"/>
      <c r="B373" s="243"/>
      <c r="C373" s="243"/>
      <c r="D373" s="243"/>
      <c r="E373" s="243"/>
    </row>
    <row r="374" spans="1:5">
      <c r="A374" s="247"/>
      <c r="B374" s="243"/>
      <c r="C374" s="243"/>
      <c r="D374" s="243"/>
      <c r="E374" s="243"/>
    </row>
    <row r="375" spans="1:5">
      <c r="A375" s="247"/>
      <c r="B375" s="243"/>
      <c r="C375" s="243"/>
      <c r="D375" s="243"/>
      <c r="E375" s="243"/>
    </row>
    <row r="376" spans="1:5">
      <c r="A376" s="247"/>
      <c r="B376" s="243"/>
      <c r="C376" s="243"/>
      <c r="D376" s="243"/>
      <c r="E376" s="243"/>
    </row>
    <row r="377" spans="1:5">
      <c r="A377" s="247"/>
      <c r="B377" s="243"/>
      <c r="C377" s="243"/>
      <c r="D377" s="243"/>
      <c r="E377" s="243"/>
    </row>
    <row r="378" spans="1:5">
      <c r="A378" s="247"/>
      <c r="B378" s="243"/>
      <c r="C378" s="243"/>
      <c r="D378" s="243"/>
      <c r="E378" s="243"/>
    </row>
    <row r="379" spans="1:5">
      <c r="A379" s="247"/>
      <c r="B379" s="243"/>
      <c r="C379" s="243"/>
      <c r="D379" s="243"/>
      <c r="E379" s="243"/>
    </row>
    <row r="380" spans="1:5">
      <c r="A380" s="247"/>
      <c r="B380" s="243"/>
      <c r="C380" s="243"/>
      <c r="D380" s="243"/>
      <c r="E380" s="243"/>
    </row>
    <row r="381" spans="1:5">
      <c r="A381" s="247"/>
      <c r="B381" s="243"/>
      <c r="C381" s="243"/>
      <c r="D381" s="243"/>
      <c r="E381" s="243"/>
    </row>
    <row r="382" spans="1:5">
      <c r="A382" s="247"/>
      <c r="B382" s="243"/>
      <c r="C382" s="243"/>
      <c r="D382" s="243"/>
      <c r="E382" s="243"/>
    </row>
    <row r="383" spans="1:5">
      <c r="A383" s="247"/>
      <c r="B383" s="243"/>
      <c r="C383" s="243"/>
      <c r="D383" s="243"/>
      <c r="E383" s="243"/>
    </row>
    <row r="384" spans="1:5">
      <c r="A384" s="247"/>
      <c r="B384" s="243"/>
      <c r="C384" s="243"/>
      <c r="D384" s="243"/>
      <c r="E384" s="243"/>
    </row>
    <row r="385" spans="1:5">
      <c r="A385" s="247"/>
      <c r="B385" s="243"/>
      <c r="C385" s="243"/>
      <c r="D385" s="243"/>
      <c r="E385" s="243"/>
    </row>
    <row r="386" spans="1:5">
      <c r="A386" s="247"/>
      <c r="B386" s="243"/>
      <c r="C386" s="243"/>
      <c r="D386" s="243"/>
      <c r="E386" s="243"/>
    </row>
    <row r="387" spans="1:5">
      <c r="A387" s="247"/>
      <c r="B387" s="243"/>
      <c r="C387" s="243"/>
      <c r="D387" s="243"/>
      <c r="E387" s="243"/>
    </row>
    <row r="388" spans="1:5">
      <c r="A388" s="247"/>
      <c r="B388" s="243"/>
      <c r="C388" s="243"/>
      <c r="D388" s="243"/>
      <c r="E388" s="243"/>
    </row>
    <row r="389" spans="1:5">
      <c r="A389" s="247"/>
      <c r="B389" s="243"/>
      <c r="C389" s="243"/>
      <c r="D389" s="243"/>
      <c r="E389" s="243"/>
    </row>
    <row r="390" spans="1:5">
      <c r="A390" s="247"/>
      <c r="B390" s="243"/>
      <c r="C390" s="243"/>
      <c r="D390" s="243"/>
      <c r="E390" s="243"/>
    </row>
    <row r="391" spans="1:5">
      <c r="A391" s="247"/>
      <c r="B391" s="243"/>
      <c r="C391" s="243"/>
      <c r="D391" s="243"/>
      <c r="E391" s="243"/>
    </row>
    <row r="392" spans="1:5">
      <c r="A392" s="247"/>
      <c r="B392" s="243"/>
      <c r="C392" s="243"/>
      <c r="D392" s="243"/>
      <c r="E392" s="243"/>
    </row>
    <row r="393" spans="1:5">
      <c r="A393" s="247"/>
      <c r="B393" s="243"/>
      <c r="C393" s="243"/>
      <c r="D393" s="243"/>
      <c r="E393" s="243"/>
    </row>
    <row r="394" spans="1:5">
      <c r="A394" s="247"/>
      <c r="B394" s="243"/>
      <c r="C394" s="243"/>
      <c r="D394" s="243"/>
      <c r="E394" s="243"/>
    </row>
    <row r="395" spans="1:5">
      <c r="A395" s="247"/>
      <c r="B395" s="243"/>
      <c r="C395" s="243"/>
      <c r="D395" s="243"/>
      <c r="E395" s="243"/>
    </row>
    <row r="396" spans="1:5">
      <c r="A396" s="247"/>
      <c r="B396" s="243"/>
      <c r="C396" s="243"/>
      <c r="D396" s="243"/>
      <c r="E396" s="243"/>
    </row>
    <row r="397" spans="1:5">
      <c r="A397" s="247"/>
      <c r="B397" s="243"/>
      <c r="C397" s="243"/>
      <c r="D397" s="243"/>
      <c r="E397" s="243"/>
    </row>
    <row r="398" spans="1:5">
      <c r="A398" s="247"/>
      <c r="B398" s="243"/>
      <c r="C398" s="243"/>
      <c r="D398" s="243"/>
      <c r="E398" s="243"/>
    </row>
    <row r="399" spans="1:5">
      <c r="A399" s="247"/>
      <c r="B399" s="243"/>
      <c r="C399" s="243"/>
      <c r="D399" s="243"/>
      <c r="E399" s="243"/>
    </row>
    <row r="400" spans="1:5">
      <c r="A400" s="247"/>
      <c r="B400" s="243"/>
      <c r="C400" s="243"/>
      <c r="D400" s="243"/>
      <c r="E400" s="243"/>
    </row>
    <row r="401" spans="1:5">
      <c r="A401" s="247"/>
      <c r="B401" s="243"/>
      <c r="C401" s="243"/>
      <c r="D401" s="243"/>
      <c r="E401" s="243"/>
    </row>
    <row r="402" spans="1:5">
      <c r="A402" s="247"/>
      <c r="B402" s="243"/>
      <c r="C402" s="243"/>
      <c r="D402" s="243"/>
      <c r="E402" s="243"/>
    </row>
    <row r="403" spans="1:5">
      <c r="A403" s="247"/>
      <c r="B403" s="243"/>
      <c r="C403" s="243"/>
      <c r="D403" s="243"/>
      <c r="E403" s="243"/>
    </row>
    <row r="404" spans="1:5">
      <c r="A404" s="247"/>
      <c r="B404" s="243"/>
      <c r="C404" s="243"/>
      <c r="D404" s="243"/>
      <c r="E404" s="243"/>
    </row>
    <row r="405" spans="1:5">
      <c r="A405" s="247"/>
      <c r="B405" s="243"/>
      <c r="C405" s="243"/>
      <c r="D405" s="243"/>
      <c r="E405" s="243"/>
    </row>
    <row r="406" spans="1:5">
      <c r="A406" s="247"/>
      <c r="B406" s="243"/>
      <c r="C406" s="243"/>
      <c r="D406" s="243"/>
      <c r="E406" s="243"/>
    </row>
    <row r="407" spans="1:5">
      <c r="A407" s="247"/>
      <c r="B407" s="243"/>
      <c r="C407" s="243"/>
      <c r="D407" s="243"/>
      <c r="E407" s="243"/>
    </row>
    <row r="408" spans="1:5">
      <c r="A408" s="247"/>
      <c r="B408" s="243"/>
      <c r="C408" s="243"/>
      <c r="D408" s="243"/>
      <c r="E408" s="243"/>
    </row>
    <row r="409" spans="1:5">
      <c r="A409" s="247"/>
      <c r="B409" s="243"/>
      <c r="C409" s="243"/>
      <c r="D409" s="243"/>
      <c r="E409" s="243"/>
    </row>
    <row r="410" spans="1:5">
      <c r="A410" s="247"/>
      <c r="B410" s="243"/>
      <c r="C410" s="243"/>
      <c r="D410" s="243"/>
      <c r="E410" s="243"/>
    </row>
    <row r="411" spans="1:5">
      <c r="A411" s="247"/>
      <c r="B411" s="243"/>
      <c r="C411" s="243"/>
      <c r="D411" s="243"/>
      <c r="E411" s="243"/>
    </row>
    <row r="412" spans="1:5">
      <c r="A412" s="247"/>
      <c r="B412" s="243"/>
      <c r="C412" s="243"/>
      <c r="D412" s="243"/>
      <c r="E412" s="243"/>
    </row>
    <row r="413" spans="1:5">
      <c r="A413" s="247"/>
      <c r="B413" s="243"/>
      <c r="C413" s="243"/>
      <c r="D413" s="243"/>
      <c r="E413" s="243"/>
    </row>
    <row r="414" spans="1:5">
      <c r="A414" s="247"/>
      <c r="B414" s="243"/>
      <c r="C414" s="243"/>
      <c r="D414" s="243"/>
      <c r="E414" s="243"/>
    </row>
    <row r="415" spans="1:5">
      <c r="A415" s="247"/>
      <c r="B415" s="243"/>
      <c r="C415" s="243"/>
      <c r="D415" s="243"/>
      <c r="E415" s="243"/>
    </row>
    <row r="416" spans="1:5">
      <c r="A416" s="247"/>
      <c r="B416" s="243"/>
      <c r="C416" s="243"/>
      <c r="D416" s="243"/>
      <c r="E416" s="243"/>
    </row>
    <row r="417" spans="1:5">
      <c r="A417" s="247"/>
      <c r="B417" s="243"/>
      <c r="C417" s="243"/>
      <c r="D417" s="243"/>
      <c r="E417" s="243"/>
    </row>
    <row r="418" spans="1:5">
      <c r="A418" s="247"/>
      <c r="B418" s="243"/>
      <c r="C418" s="243"/>
      <c r="D418" s="243"/>
      <c r="E418" s="243"/>
    </row>
    <row r="419" spans="1:5">
      <c r="A419" s="247"/>
      <c r="B419" s="243"/>
      <c r="C419" s="243"/>
      <c r="D419" s="243"/>
      <c r="E419" s="243"/>
    </row>
    <row r="420" spans="1:5">
      <c r="A420" s="247"/>
      <c r="B420" s="243"/>
      <c r="C420" s="243"/>
      <c r="D420" s="243"/>
      <c r="E420" s="243"/>
    </row>
    <row r="421" spans="1:5">
      <c r="A421" s="247"/>
      <c r="B421" s="243"/>
      <c r="C421" s="243"/>
      <c r="D421" s="243"/>
      <c r="E421" s="243"/>
    </row>
    <row r="422" spans="1:5">
      <c r="A422" s="247"/>
      <c r="B422" s="243"/>
      <c r="C422" s="243"/>
      <c r="D422" s="243"/>
      <c r="E422" s="243"/>
    </row>
    <row r="423" spans="1:5">
      <c r="A423" s="247"/>
      <c r="B423" s="243"/>
      <c r="C423" s="243"/>
      <c r="D423" s="243"/>
      <c r="E423" s="243"/>
    </row>
    <row r="424" spans="1:5">
      <c r="A424" s="247"/>
      <c r="B424" s="243"/>
      <c r="C424" s="243"/>
      <c r="D424" s="243"/>
      <c r="E424" s="243"/>
    </row>
    <row r="425" spans="1:5">
      <c r="A425" s="247"/>
      <c r="B425" s="243"/>
      <c r="C425" s="243"/>
      <c r="D425" s="243"/>
      <c r="E425" s="243"/>
    </row>
    <row r="426" spans="1:5">
      <c r="A426" s="247"/>
      <c r="B426" s="243"/>
      <c r="C426" s="243"/>
      <c r="D426" s="243"/>
      <c r="E426" s="243"/>
    </row>
    <row r="427" spans="1:5">
      <c r="A427" s="247"/>
      <c r="B427" s="243"/>
      <c r="C427" s="243"/>
      <c r="D427" s="243"/>
      <c r="E427" s="243"/>
    </row>
    <row r="428" spans="1:5">
      <c r="A428" s="247"/>
      <c r="B428" s="243"/>
      <c r="C428" s="243"/>
      <c r="D428" s="243"/>
      <c r="E428" s="243"/>
    </row>
    <row r="429" spans="1:5">
      <c r="A429" s="247"/>
      <c r="B429" s="243"/>
      <c r="C429" s="243"/>
      <c r="D429" s="243"/>
      <c r="E429" s="243"/>
    </row>
    <row r="430" spans="1:5">
      <c r="A430" s="247"/>
      <c r="B430" s="243"/>
      <c r="C430" s="243"/>
      <c r="D430" s="243"/>
      <c r="E430" s="243"/>
    </row>
    <row r="431" spans="1:5">
      <c r="A431" s="247"/>
      <c r="B431" s="243"/>
      <c r="C431" s="243"/>
      <c r="D431" s="243"/>
      <c r="E431" s="243"/>
    </row>
    <row r="432" spans="1:5">
      <c r="A432" s="247"/>
      <c r="B432" s="243"/>
      <c r="C432" s="243"/>
      <c r="D432" s="243"/>
      <c r="E432" s="243"/>
    </row>
    <row r="433" spans="1:5">
      <c r="A433" s="247"/>
      <c r="B433" s="243"/>
      <c r="C433" s="243"/>
      <c r="D433" s="243"/>
      <c r="E433" s="243"/>
    </row>
    <row r="434" spans="1:5">
      <c r="A434" s="247"/>
      <c r="B434" s="243"/>
      <c r="C434" s="243"/>
      <c r="D434" s="243"/>
      <c r="E434" s="243"/>
    </row>
    <row r="435" spans="1:5">
      <c r="A435" s="247"/>
      <c r="B435" s="243"/>
      <c r="C435" s="243"/>
      <c r="D435" s="243"/>
      <c r="E435" s="243"/>
    </row>
    <row r="436" spans="1:5">
      <c r="A436" s="247"/>
      <c r="B436" s="243"/>
      <c r="C436" s="243"/>
      <c r="D436" s="243"/>
      <c r="E436" s="243"/>
    </row>
    <row r="437" spans="1:5">
      <c r="A437" s="247"/>
      <c r="B437" s="243"/>
      <c r="C437" s="243"/>
      <c r="D437" s="243"/>
      <c r="E437" s="243"/>
    </row>
    <row r="438" spans="1:5">
      <c r="A438" s="247"/>
      <c r="B438" s="243"/>
      <c r="C438" s="243"/>
      <c r="D438" s="243"/>
      <c r="E438" s="243"/>
    </row>
    <row r="439" spans="1:5">
      <c r="A439" s="247"/>
      <c r="B439" s="243"/>
      <c r="C439" s="243"/>
      <c r="D439" s="243"/>
      <c r="E439" s="243"/>
    </row>
    <row r="440" spans="1:5">
      <c r="A440" s="247"/>
      <c r="B440" s="243"/>
      <c r="C440" s="243"/>
      <c r="D440" s="243"/>
      <c r="E440" s="243"/>
    </row>
    <row r="441" spans="1:5">
      <c r="A441" s="247"/>
      <c r="B441" s="243"/>
      <c r="C441" s="243"/>
      <c r="D441" s="243"/>
      <c r="E441" s="243"/>
    </row>
    <row r="442" spans="1:5">
      <c r="A442" s="247"/>
      <c r="B442" s="243"/>
      <c r="C442" s="243"/>
      <c r="D442" s="243"/>
      <c r="E442" s="243"/>
    </row>
    <row r="443" spans="1:5">
      <c r="A443" s="247"/>
      <c r="B443" s="243"/>
      <c r="C443" s="243"/>
      <c r="D443" s="243"/>
      <c r="E443" s="243"/>
    </row>
    <row r="444" spans="1:5">
      <c r="A444" s="247"/>
      <c r="B444" s="243"/>
      <c r="C444" s="243"/>
      <c r="D444" s="243"/>
      <c r="E444" s="243"/>
    </row>
    <row r="445" spans="1:5">
      <c r="A445" s="247"/>
      <c r="B445" s="243"/>
      <c r="C445" s="243"/>
      <c r="D445" s="243"/>
      <c r="E445" s="243"/>
    </row>
    <row r="446" spans="1:5">
      <c r="A446" s="247"/>
      <c r="B446" s="243"/>
      <c r="C446" s="243"/>
      <c r="D446" s="243"/>
      <c r="E446" s="243"/>
    </row>
    <row r="447" spans="1:5">
      <c r="A447" s="247"/>
      <c r="B447" s="243"/>
      <c r="C447" s="243"/>
      <c r="D447" s="243"/>
      <c r="E447" s="243"/>
    </row>
    <row r="448" spans="1:5">
      <c r="A448" s="247"/>
      <c r="B448" s="243"/>
      <c r="C448" s="243"/>
      <c r="D448" s="243"/>
      <c r="E448" s="243"/>
    </row>
    <row r="449" spans="1:5">
      <c r="A449" s="247"/>
      <c r="B449" s="243"/>
      <c r="C449" s="243"/>
      <c r="D449" s="243"/>
      <c r="E449" s="243"/>
    </row>
    <row r="450" spans="1:5">
      <c r="A450" s="247"/>
      <c r="B450" s="243"/>
      <c r="C450" s="243"/>
      <c r="D450" s="243"/>
      <c r="E450" s="243"/>
    </row>
    <row r="451" spans="1:5">
      <c r="A451" s="247"/>
      <c r="B451" s="243"/>
      <c r="C451" s="243"/>
      <c r="D451" s="243"/>
      <c r="E451" s="243"/>
    </row>
    <row r="452" spans="1:5">
      <c r="A452" s="247"/>
      <c r="B452" s="243"/>
      <c r="C452" s="243"/>
      <c r="D452" s="243"/>
      <c r="E452" s="243"/>
    </row>
    <row r="453" spans="1:5">
      <c r="A453" s="247"/>
      <c r="B453" s="243"/>
      <c r="C453" s="243"/>
      <c r="D453" s="243"/>
      <c r="E453" s="243"/>
    </row>
    <row r="454" spans="1:5">
      <c r="A454" s="247"/>
      <c r="B454" s="243"/>
      <c r="C454" s="243"/>
      <c r="D454" s="243"/>
      <c r="E454" s="243"/>
    </row>
    <row r="455" spans="1:5">
      <c r="A455" s="247"/>
      <c r="B455" s="243"/>
      <c r="C455" s="243"/>
      <c r="D455" s="243"/>
      <c r="E455" s="243"/>
    </row>
    <row r="456" spans="1:5">
      <c r="A456" s="247"/>
      <c r="B456" s="243"/>
      <c r="C456" s="243"/>
      <c r="D456" s="243"/>
      <c r="E456" s="243"/>
    </row>
    <row r="457" spans="1:5">
      <c r="A457" s="247"/>
      <c r="B457" s="243"/>
      <c r="C457" s="243"/>
      <c r="D457" s="243"/>
      <c r="E457" s="243"/>
    </row>
    <row r="458" spans="1:5">
      <c r="A458" s="247"/>
      <c r="B458" s="243"/>
      <c r="C458" s="243"/>
      <c r="D458" s="243"/>
      <c r="E458" s="243"/>
    </row>
    <row r="459" spans="1:5">
      <c r="A459" s="247"/>
      <c r="B459" s="243"/>
      <c r="C459" s="243"/>
      <c r="D459" s="243"/>
      <c r="E459" s="243"/>
    </row>
    <row r="460" spans="1:5">
      <c r="A460" s="247"/>
      <c r="B460" s="243"/>
      <c r="C460" s="243"/>
      <c r="D460" s="243"/>
      <c r="E460" s="243"/>
    </row>
    <row r="461" spans="1:5">
      <c r="A461" s="247"/>
      <c r="B461" s="243"/>
      <c r="C461" s="243"/>
      <c r="D461" s="243"/>
      <c r="E461" s="243"/>
    </row>
    <row r="462" spans="1:5">
      <c r="A462" s="247"/>
      <c r="B462" s="243"/>
      <c r="C462" s="243"/>
      <c r="D462" s="243"/>
      <c r="E462" s="243"/>
    </row>
    <row r="463" spans="1:5">
      <c r="A463" s="247"/>
      <c r="B463" s="243"/>
      <c r="C463" s="243"/>
      <c r="D463" s="243"/>
      <c r="E463" s="243"/>
    </row>
    <row r="464" spans="1:5">
      <c r="A464" s="247"/>
      <c r="B464" s="243"/>
      <c r="C464" s="243"/>
      <c r="D464" s="243"/>
      <c r="E464" s="243"/>
    </row>
    <row r="465" spans="1:5">
      <c r="A465" s="247"/>
      <c r="B465" s="243"/>
      <c r="C465" s="243"/>
      <c r="D465" s="243"/>
      <c r="E465" s="243"/>
    </row>
    <row r="466" spans="1:5">
      <c r="A466" s="247"/>
      <c r="B466" s="243"/>
      <c r="C466" s="243"/>
      <c r="D466" s="243"/>
      <c r="E466" s="243"/>
    </row>
    <row r="467" spans="1:5">
      <c r="A467" s="247"/>
      <c r="B467" s="243"/>
      <c r="C467" s="243"/>
      <c r="D467" s="243"/>
      <c r="E467" s="243"/>
    </row>
    <row r="468" spans="1:5">
      <c r="A468" s="247"/>
      <c r="B468" s="243"/>
      <c r="C468" s="243"/>
      <c r="D468" s="243"/>
      <c r="E468" s="243"/>
    </row>
    <row r="469" spans="1:5">
      <c r="A469" s="247"/>
      <c r="B469" s="243"/>
      <c r="C469" s="243"/>
      <c r="D469" s="243"/>
      <c r="E469" s="243"/>
    </row>
    <row r="470" spans="1:5">
      <c r="A470" s="247"/>
      <c r="B470" s="243"/>
      <c r="C470" s="243"/>
      <c r="D470" s="243"/>
      <c r="E470" s="243"/>
    </row>
    <row r="471" spans="1:5">
      <c r="A471" s="247"/>
      <c r="B471" s="243"/>
      <c r="C471" s="243"/>
      <c r="D471" s="243"/>
      <c r="E471" s="243"/>
    </row>
    <row r="472" spans="1:5">
      <c r="A472" s="247"/>
      <c r="B472" s="243"/>
      <c r="C472" s="243"/>
      <c r="D472" s="243"/>
      <c r="E472" s="243"/>
    </row>
    <row r="473" spans="1:5">
      <c r="A473" s="247"/>
      <c r="B473" s="243"/>
      <c r="C473" s="243"/>
      <c r="D473" s="243"/>
      <c r="E473" s="243"/>
    </row>
    <row r="474" spans="1:5">
      <c r="A474" s="247"/>
      <c r="B474" s="243"/>
      <c r="C474" s="243"/>
      <c r="D474" s="243"/>
      <c r="E474" s="243"/>
    </row>
    <row r="475" spans="1:5">
      <c r="A475" s="247"/>
      <c r="B475" s="243"/>
      <c r="C475" s="243"/>
      <c r="D475" s="243"/>
      <c r="E475" s="243"/>
    </row>
    <row r="476" spans="1:5">
      <c r="A476" s="247"/>
      <c r="B476" s="243"/>
      <c r="C476" s="243"/>
      <c r="D476" s="243"/>
      <c r="E476" s="243"/>
    </row>
    <row r="477" spans="1:5">
      <c r="A477" s="247"/>
      <c r="B477" s="243"/>
      <c r="C477" s="243"/>
      <c r="D477" s="243"/>
      <c r="E477" s="243"/>
    </row>
    <row r="478" spans="1:5">
      <c r="A478" s="247"/>
      <c r="B478" s="243"/>
      <c r="C478" s="243"/>
      <c r="D478" s="243"/>
      <c r="E478" s="243"/>
    </row>
    <row r="479" spans="1:5">
      <c r="A479" s="247"/>
      <c r="B479" s="243"/>
      <c r="C479" s="243"/>
      <c r="D479" s="243"/>
      <c r="E479" s="243"/>
    </row>
    <row r="480" spans="1:5">
      <c r="A480" s="247"/>
      <c r="B480" s="243"/>
      <c r="C480" s="243"/>
      <c r="D480" s="243"/>
      <c r="E480" s="243"/>
    </row>
    <row r="481" spans="1:5">
      <c r="A481" s="247"/>
      <c r="B481" s="243"/>
      <c r="C481" s="243"/>
      <c r="D481" s="243"/>
      <c r="E481" s="243"/>
    </row>
    <row r="482" spans="1:5">
      <c r="A482" s="247"/>
      <c r="B482" s="243"/>
      <c r="C482" s="243"/>
      <c r="D482" s="243"/>
      <c r="E482" s="243"/>
    </row>
    <row r="483" spans="1:5">
      <c r="A483" s="247"/>
      <c r="B483" s="243"/>
      <c r="C483" s="243"/>
      <c r="D483" s="243"/>
      <c r="E483" s="243"/>
    </row>
    <row r="484" spans="1:5">
      <c r="A484" s="247"/>
      <c r="B484" s="243"/>
      <c r="C484" s="243"/>
      <c r="D484" s="243"/>
      <c r="E484" s="243"/>
    </row>
    <row r="485" spans="1:5">
      <c r="A485" s="247"/>
      <c r="B485" s="243"/>
      <c r="C485" s="243"/>
      <c r="D485" s="243"/>
      <c r="E485" s="243"/>
    </row>
    <row r="486" spans="1:5">
      <c r="A486" s="247"/>
      <c r="B486" s="243"/>
      <c r="C486" s="243"/>
      <c r="D486" s="243"/>
      <c r="E486" s="243"/>
    </row>
    <row r="487" spans="1:5">
      <c r="A487" s="247"/>
      <c r="B487" s="243"/>
      <c r="C487" s="243"/>
      <c r="D487" s="243"/>
      <c r="E487" s="243"/>
    </row>
    <row r="488" spans="1:5">
      <c r="A488" s="247"/>
      <c r="B488" s="243"/>
      <c r="C488" s="243"/>
      <c r="D488" s="243"/>
      <c r="E488" s="243"/>
    </row>
    <row r="489" spans="1:5">
      <c r="A489" s="247"/>
      <c r="B489" s="243"/>
      <c r="C489" s="243"/>
      <c r="D489" s="243"/>
      <c r="E489" s="243"/>
    </row>
    <row r="490" spans="1:5">
      <c r="A490" s="247"/>
      <c r="B490" s="243"/>
      <c r="C490" s="243"/>
      <c r="D490" s="243"/>
      <c r="E490" s="243"/>
    </row>
    <row r="491" spans="1:5">
      <c r="A491" s="247"/>
      <c r="B491" s="243"/>
      <c r="C491" s="243"/>
      <c r="D491" s="243"/>
      <c r="E491" s="243"/>
    </row>
    <row r="492" spans="1:5">
      <c r="A492" s="247"/>
      <c r="B492" s="243"/>
      <c r="C492" s="243"/>
      <c r="D492" s="243"/>
      <c r="E492" s="243"/>
    </row>
    <row r="493" spans="1:5">
      <c r="A493" s="247"/>
      <c r="B493" s="243"/>
      <c r="C493" s="243"/>
      <c r="D493" s="243"/>
      <c r="E493" s="243"/>
    </row>
    <row r="494" spans="1:5">
      <c r="A494" s="247"/>
      <c r="B494" s="243"/>
      <c r="C494" s="243"/>
      <c r="D494" s="243"/>
      <c r="E494" s="243"/>
    </row>
    <row r="495" spans="1:5">
      <c r="A495" s="247"/>
      <c r="B495" s="243"/>
      <c r="C495" s="243"/>
      <c r="D495" s="243"/>
      <c r="E495" s="243"/>
    </row>
    <row r="496" spans="1:5">
      <c r="A496" s="247"/>
      <c r="B496" s="243"/>
      <c r="C496" s="243"/>
      <c r="D496" s="243"/>
      <c r="E496" s="243"/>
    </row>
    <row r="497" spans="1:5">
      <c r="A497" s="247"/>
      <c r="B497" s="243"/>
      <c r="C497" s="243"/>
      <c r="D497" s="243"/>
      <c r="E497" s="243"/>
    </row>
    <row r="498" spans="1:5">
      <c r="A498" s="247"/>
      <c r="B498" s="243"/>
      <c r="C498" s="243"/>
      <c r="D498" s="243"/>
      <c r="E498" s="243"/>
    </row>
    <row r="499" spans="1:5">
      <c r="A499" s="247"/>
      <c r="B499" s="243"/>
      <c r="C499" s="243"/>
      <c r="D499" s="243"/>
      <c r="E499" s="243"/>
    </row>
    <row r="500" spans="1:5">
      <c r="A500" s="247"/>
      <c r="B500" s="243"/>
      <c r="C500" s="243"/>
      <c r="D500" s="243"/>
      <c r="E500" s="243"/>
    </row>
    <row r="501" spans="1:5">
      <c r="A501" s="247"/>
      <c r="B501" s="243"/>
      <c r="C501" s="243"/>
      <c r="D501" s="243"/>
      <c r="E501" s="243"/>
    </row>
    <row r="502" spans="1:5">
      <c r="A502" s="247"/>
      <c r="B502" s="243"/>
      <c r="C502" s="243"/>
      <c r="D502" s="243"/>
      <c r="E502" s="243"/>
    </row>
    <row r="503" spans="1:5">
      <c r="A503" s="247"/>
      <c r="B503" s="243"/>
      <c r="C503" s="243"/>
      <c r="D503" s="243"/>
      <c r="E503" s="243"/>
    </row>
    <row r="504" spans="1:5">
      <c r="A504" s="247"/>
      <c r="B504" s="243"/>
      <c r="C504" s="243"/>
      <c r="D504" s="243"/>
      <c r="E504" s="243"/>
    </row>
    <row r="505" spans="1:5">
      <c r="A505" s="247"/>
      <c r="B505" s="243"/>
      <c r="C505" s="243"/>
      <c r="D505" s="243"/>
      <c r="E505" s="243"/>
    </row>
    <row r="506" spans="1:5">
      <c r="A506" s="247"/>
      <c r="B506" s="243"/>
      <c r="C506" s="243"/>
      <c r="D506" s="243"/>
      <c r="E506" s="243"/>
    </row>
    <row r="507" spans="1:5">
      <c r="A507" s="247"/>
      <c r="B507" s="243"/>
      <c r="C507" s="243"/>
      <c r="D507" s="243"/>
      <c r="E507" s="243"/>
    </row>
    <row r="508" spans="1:5">
      <c r="A508" s="247"/>
      <c r="B508" s="243"/>
      <c r="C508" s="243"/>
      <c r="D508" s="243"/>
      <c r="E508" s="243"/>
    </row>
    <row r="509" spans="1:5">
      <c r="A509" s="247"/>
      <c r="B509" s="243"/>
      <c r="C509" s="243"/>
      <c r="D509" s="243"/>
      <c r="E509" s="243"/>
    </row>
    <row r="510" spans="1:5">
      <c r="A510" s="247"/>
      <c r="B510" s="243"/>
      <c r="C510" s="243"/>
      <c r="D510" s="243"/>
      <c r="E510" s="243"/>
    </row>
    <row r="511" spans="1:5">
      <c r="A511" s="247"/>
      <c r="B511" s="243"/>
      <c r="C511" s="243"/>
      <c r="D511" s="243"/>
      <c r="E511" s="243"/>
    </row>
    <row r="512" spans="1:5">
      <c r="A512" s="247"/>
      <c r="B512" s="243"/>
      <c r="C512" s="243"/>
      <c r="D512" s="243"/>
      <c r="E512" s="243"/>
    </row>
    <row r="513" spans="1:5">
      <c r="A513" s="247"/>
      <c r="B513" s="243"/>
      <c r="C513" s="243"/>
      <c r="D513" s="243"/>
      <c r="E513" s="243"/>
    </row>
    <row r="514" spans="1:5">
      <c r="A514" s="247"/>
      <c r="B514" s="243"/>
      <c r="C514" s="243"/>
      <c r="D514" s="243"/>
      <c r="E514" s="243"/>
    </row>
    <row r="515" spans="1:5">
      <c r="A515" s="247"/>
      <c r="B515" s="243"/>
      <c r="C515" s="243"/>
      <c r="D515" s="243"/>
      <c r="E515" s="243"/>
    </row>
    <row r="516" spans="1:5">
      <c r="A516" s="247"/>
      <c r="B516" s="243"/>
      <c r="C516" s="243"/>
      <c r="D516" s="243"/>
      <c r="E516" s="243"/>
    </row>
    <row r="517" spans="1:5">
      <c r="A517" s="247"/>
      <c r="B517" s="243"/>
      <c r="C517" s="243"/>
      <c r="D517" s="243"/>
      <c r="E517" s="243"/>
    </row>
    <row r="518" spans="1:5">
      <c r="A518" s="247"/>
      <c r="B518" s="243"/>
      <c r="C518" s="243"/>
      <c r="D518" s="243"/>
      <c r="E518" s="243"/>
    </row>
    <row r="519" spans="1:5">
      <c r="A519" s="247"/>
      <c r="B519" s="243"/>
      <c r="C519" s="243"/>
      <c r="D519" s="243"/>
      <c r="E519" s="243"/>
    </row>
    <row r="520" spans="1:5">
      <c r="A520" s="247"/>
      <c r="B520" s="243"/>
      <c r="C520" s="243"/>
      <c r="D520" s="243"/>
      <c r="E520" s="243"/>
    </row>
    <row r="521" spans="1:5">
      <c r="A521" s="247"/>
      <c r="B521" s="243"/>
      <c r="C521" s="243"/>
      <c r="D521" s="243"/>
      <c r="E521" s="243"/>
    </row>
    <row r="522" spans="1:5">
      <c r="A522" s="247"/>
      <c r="B522" s="243"/>
      <c r="C522" s="243"/>
      <c r="D522" s="243"/>
      <c r="E522" s="243"/>
    </row>
    <row r="523" spans="1:5">
      <c r="A523" s="247"/>
      <c r="B523" s="243"/>
      <c r="C523" s="243"/>
      <c r="D523" s="243"/>
      <c r="E523" s="243"/>
    </row>
    <row r="524" spans="1:5">
      <c r="A524" s="247"/>
      <c r="B524" s="243"/>
      <c r="C524" s="243"/>
      <c r="D524" s="243"/>
      <c r="E524" s="243"/>
    </row>
    <row r="525" spans="1:5">
      <c r="A525" s="247"/>
      <c r="B525" s="243"/>
      <c r="C525" s="243"/>
      <c r="D525" s="243"/>
      <c r="E525" s="243"/>
    </row>
    <row r="526" spans="1:5">
      <c r="A526" s="247"/>
      <c r="B526" s="243"/>
      <c r="C526" s="243"/>
      <c r="D526" s="243"/>
      <c r="E526" s="243"/>
    </row>
    <row r="527" spans="1:5">
      <c r="A527" s="247"/>
      <c r="B527" s="243"/>
      <c r="C527" s="243"/>
      <c r="D527" s="243"/>
      <c r="E527" s="243"/>
    </row>
    <row r="528" spans="1:5">
      <c r="A528" s="247"/>
      <c r="B528" s="243"/>
      <c r="C528" s="243"/>
      <c r="D528" s="243"/>
      <c r="E528" s="243"/>
    </row>
    <row r="529" spans="1:5">
      <c r="A529" s="247"/>
      <c r="B529" s="243"/>
      <c r="C529" s="243"/>
      <c r="D529" s="243"/>
      <c r="E529" s="243"/>
    </row>
    <row r="530" spans="1:5">
      <c r="A530" s="247"/>
      <c r="B530" s="243"/>
      <c r="C530" s="243"/>
      <c r="D530" s="243"/>
      <c r="E530" s="243"/>
    </row>
    <row r="531" spans="1:5">
      <c r="A531" s="247"/>
      <c r="B531" s="243"/>
      <c r="C531" s="243"/>
      <c r="D531" s="243"/>
      <c r="E531" s="243"/>
    </row>
    <row r="532" spans="1:5">
      <c r="A532" s="247"/>
      <c r="B532" s="243"/>
      <c r="C532" s="243"/>
      <c r="D532" s="243"/>
      <c r="E532" s="243"/>
    </row>
    <row r="533" spans="1:5">
      <c r="A533" s="247"/>
      <c r="B533" s="243"/>
      <c r="C533" s="243"/>
      <c r="D533" s="243"/>
      <c r="E533" s="243"/>
    </row>
    <row r="534" spans="1:5">
      <c r="A534" s="247"/>
      <c r="B534" s="243"/>
      <c r="C534" s="243"/>
      <c r="D534" s="243"/>
      <c r="E534" s="243"/>
    </row>
    <row r="535" spans="1:5">
      <c r="A535" s="247"/>
      <c r="B535" s="243"/>
      <c r="C535" s="243"/>
      <c r="D535" s="243"/>
      <c r="E535" s="243"/>
    </row>
    <row r="536" spans="1:5">
      <c r="A536" s="247"/>
      <c r="B536" s="243"/>
      <c r="C536" s="243"/>
      <c r="D536" s="243"/>
      <c r="E536" s="243"/>
    </row>
    <row r="537" spans="1:5">
      <c r="A537" s="247"/>
      <c r="B537" s="243"/>
      <c r="C537" s="243"/>
      <c r="D537" s="243"/>
      <c r="E537" s="243"/>
    </row>
    <row r="538" spans="1:5">
      <c r="A538" s="247"/>
      <c r="B538" s="243"/>
      <c r="C538" s="243"/>
      <c r="D538" s="243"/>
      <c r="E538" s="243"/>
    </row>
    <row r="539" spans="1:5">
      <c r="A539" s="247"/>
      <c r="B539" s="243"/>
      <c r="C539" s="243"/>
      <c r="D539" s="243"/>
      <c r="E539" s="243"/>
    </row>
    <row r="540" spans="1:5">
      <c r="A540" s="247"/>
      <c r="B540" s="243"/>
      <c r="C540" s="243"/>
      <c r="D540" s="243"/>
      <c r="E540" s="243"/>
    </row>
    <row r="541" spans="1:5">
      <c r="A541" s="247"/>
      <c r="B541" s="243"/>
      <c r="C541" s="243"/>
      <c r="D541" s="243"/>
      <c r="E541" s="243"/>
    </row>
    <row r="542" spans="1:5">
      <c r="A542" s="247"/>
      <c r="B542" s="243"/>
      <c r="C542" s="243"/>
      <c r="D542" s="243"/>
      <c r="E542" s="243"/>
    </row>
    <row r="543" spans="1:5">
      <c r="A543" s="247"/>
      <c r="B543" s="243"/>
      <c r="C543" s="243"/>
      <c r="D543" s="243"/>
      <c r="E543" s="243"/>
    </row>
    <row r="544" spans="1:5">
      <c r="A544" s="247"/>
      <c r="B544" s="243"/>
      <c r="C544" s="243"/>
      <c r="D544" s="243"/>
      <c r="E544" s="243"/>
    </row>
    <row r="545" spans="1:5">
      <c r="A545" s="247"/>
      <c r="B545" s="243"/>
      <c r="C545" s="243"/>
      <c r="D545" s="243"/>
      <c r="E545" s="243"/>
    </row>
    <row r="546" spans="1:5">
      <c r="A546" s="247"/>
      <c r="B546" s="243"/>
      <c r="C546" s="243"/>
      <c r="D546" s="243"/>
      <c r="E546" s="243"/>
    </row>
    <row r="547" spans="1:5">
      <c r="A547" s="247"/>
      <c r="B547" s="243"/>
      <c r="C547" s="243"/>
      <c r="D547" s="243"/>
      <c r="E547" s="243"/>
    </row>
    <row r="548" spans="1:5">
      <c r="A548" s="247"/>
      <c r="B548" s="243"/>
      <c r="C548" s="243"/>
      <c r="D548" s="243"/>
      <c r="E548" s="243"/>
    </row>
    <row r="549" spans="1:5">
      <c r="A549" s="247"/>
      <c r="B549" s="243"/>
      <c r="C549" s="243"/>
      <c r="D549" s="243"/>
      <c r="E549" s="243"/>
    </row>
    <row r="550" spans="1:5">
      <c r="A550" s="247"/>
      <c r="B550" s="243"/>
      <c r="C550" s="243"/>
      <c r="D550" s="243"/>
      <c r="E550" s="243"/>
    </row>
    <row r="551" spans="1:5">
      <c r="A551" s="247"/>
      <c r="B551" s="243"/>
      <c r="C551" s="243"/>
      <c r="D551" s="243"/>
      <c r="E551" s="243"/>
    </row>
    <row r="552" spans="1:5">
      <c r="A552" s="247"/>
      <c r="B552" s="243"/>
      <c r="C552" s="243"/>
      <c r="D552" s="243"/>
      <c r="E552" s="243"/>
    </row>
    <row r="553" spans="1:5">
      <c r="A553" s="247"/>
      <c r="B553" s="243"/>
      <c r="C553" s="243"/>
      <c r="D553" s="243"/>
      <c r="E553" s="243"/>
    </row>
    <row r="554" spans="1:5">
      <c r="A554" s="247"/>
      <c r="B554" s="243"/>
      <c r="C554" s="243"/>
      <c r="D554" s="243"/>
      <c r="E554" s="243"/>
    </row>
    <row r="555" spans="1:5">
      <c r="A555" s="247"/>
      <c r="B555" s="243"/>
      <c r="C555" s="243"/>
      <c r="D555" s="243"/>
      <c r="E555" s="243"/>
    </row>
    <row r="556" spans="1:5">
      <c r="A556" s="247"/>
      <c r="B556" s="243"/>
      <c r="C556" s="243"/>
      <c r="D556" s="243"/>
      <c r="E556" s="243"/>
    </row>
    <row r="557" spans="1:5">
      <c r="A557" s="247"/>
      <c r="B557" s="243"/>
      <c r="C557" s="243"/>
      <c r="D557" s="243"/>
      <c r="E557" s="243"/>
    </row>
    <row r="558" spans="1:5">
      <c r="A558" s="247"/>
      <c r="B558" s="243"/>
      <c r="C558" s="243"/>
      <c r="D558" s="243"/>
      <c r="E558" s="243"/>
    </row>
    <row r="559" spans="1:5">
      <c r="A559" s="247"/>
      <c r="B559" s="243"/>
      <c r="C559" s="243"/>
      <c r="D559" s="243"/>
      <c r="E559" s="243"/>
    </row>
    <row r="560" spans="1:5">
      <c r="A560" s="247"/>
      <c r="B560" s="243"/>
      <c r="C560" s="243"/>
      <c r="D560" s="243"/>
      <c r="E560" s="243"/>
    </row>
    <row r="561" spans="1:5">
      <c r="A561" s="247"/>
      <c r="B561" s="243"/>
      <c r="C561" s="243"/>
      <c r="D561" s="243"/>
      <c r="E561" s="243"/>
    </row>
    <row r="562" spans="1:5">
      <c r="A562" s="247"/>
      <c r="B562" s="243"/>
      <c r="C562" s="243"/>
      <c r="D562" s="243"/>
      <c r="E562" s="243"/>
    </row>
    <row r="563" spans="1:5">
      <c r="A563" s="247"/>
      <c r="B563" s="243"/>
      <c r="C563" s="243"/>
      <c r="D563" s="243"/>
      <c r="E563" s="243"/>
    </row>
    <row r="564" spans="1:5">
      <c r="A564" s="247"/>
      <c r="B564" s="243"/>
      <c r="C564" s="243"/>
      <c r="D564" s="243"/>
      <c r="E564" s="243"/>
    </row>
    <row r="565" spans="1:5">
      <c r="A565" s="247"/>
      <c r="B565" s="243"/>
      <c r="C565" s="243"/>
      <c r="D565" s="243"/>
      <c r="E565" s="243"/>
    </row>
    <row r="566" spans="1:5">
      <c r="A566" s="247"/>
      <c r="B566" s="243"/>
      <c r="C566" s="243"/>
      <c r="D566" s="243"/>
      <c r="E566" s="243"/>
    </row>
    <row r="567" spans="1:5">
      <c r="A567" s="247"/>
      <c r="B567" s="243"/>
      <c r="C567" s="243"/>
      <c r="D567" s="243"/>
      <c r="E567" s="243"/>
    </row>
    <row r="568" spans="1:5">
      <c r="A568" s="247"/>
      <c r="B568" s="243"/>
      <c r="C568" s="243"/>
      <c r="D568" s="243"/>
      <c r="E568" s="243"/>
    </row>
    <row r="569" spans="1:5">
      <c r="A569" s="247"/>
      <c r="B569" s="243"/>
      <c r="C569" s="243"/>
      <c r="D569" s="243"/>
      <c r="E569" s="243"/>
    </row>
    <row r="570" spans="1:5">
      <c r="A570" s="247"/>
      <c r="B570" s="243"/>
      <c r="C570" s="243"/>
      <c r="D570" s="243"/>
      <c r="E570" s="243"/>
    </row>
    <row r="571" spans="1:5">
      <c r="A571" s="247"/>
      <c r="B571" s="243"/>
      <c r="C571" s="243"/>
      <c r="D571" s="243"/>
      <c r="E571" s="243"/>
    </row>
    <row r="572" spans="1:5">
      <c r="A572" s="247"/>
      <c r="B572" s="243"/>
      <c r="C572" s="243"/>
      <c r="D572" s="243"/>
      <c r="E572" s="243"/>
    </row>
    <row r="573" spans="1:5">
      <c r="A573" s="247"/>
      <c r="B573" s="243"/>
      <c r="C573" s="243"/>
      <c r="D573" s="243"/>
      <c r="E573" s="243"/>
    </row>
    <row r="574" spans="1:5">
      <c r="A574" s="247"/>
      <c r="B574" s="243"/>
      <c r="C574" s="243"/>
      <c r="D574" s="243"/>
      <c r="E574" s="243"/>
    </row>
    <row r="575" spans="1:5">
      <c r="A575" s="247"/>
      <c r="B575" s="243"/>
      <c r="C575" s="243"/>
      <c r="D575" s="243"/>
      <c r="E575" s="243"/>
    </row>
    <row r="576" spans="1:5">
      <c r="A576" s="247"/>
      <c r="B576" s="243"/>
      <c r="C576" s="243"/>
      <c r="D576" s="243"/>
      <c r="E576" s="243"/>
    </row>
    <row r="577" spans="1:5">
      <c r="A577" s="247"/>
      <c r="B577" s="243"/>
      <c r="C577" s="243"/>
      <c r="D577" s="243"/>
      <c r="E577" s="243"/>
    </row>
    <row r="578" spans="1:5">
      <c r="A578" s="247"/>
      <c r="B578" s="243"/>
      <c r="C578" s="243"/>
      <c r="D578" s="243"/>
      <c r="E578" s="243"/>
    </row>
    <row r="579" spans="1:5">
      <c r="A579" s="247"/>
      <c r="B579" s="243"/>
      <c r="C579" s="243"/>
      <c r="D579" s="243"/>
      <c r="E579" s="243"/>
    </row>
    <row r="580" spans="1:5">
      <c r="A580" s="247"/>
      <c r="B580" s="243"/>
      <c r="C580" s="243"/>
      <c r="D580" s="243"/>
      <c r="E580" s="243"/>
    </row>
    <row r="581" spans="1:5">
      <c r="A581" s="247"/>
      <c r="B581" s="243"/>
      <c r="C581" s="243"/>
      <c r="D581" s="243"/>
      <c r="E581" s="243"/>
    </row>
    <row r="582" spans="1:5">
      <c r="A582" s="247"/>
      <c r="B582" s="243"/>
      <c r="C582" s="243"/>
      <c r="D582" s="243"/>
      <c r="E582" s="243"/>
    </row>
    <row r="583" spans="1:5">
      <c r="A583" s="247"/>
      <c r="B583" s="243"/>
      <c r="C583" s="243"/>
      <c r="D583" s="243"/>
      <c r="E583" s="243"/>
    </row>
    <row r="584" spans="1:5">
      <c r="A584" s="247"/>
      <c r="B584" s="243"/>
      <c r="C584" s="243"/>
      <c r="D584" s="243"/>
      <c r="E584" s="243"/>
    </row>
    <row r="585" spans="1:5">
      <c r="A585" s="247"/>
      <c r="B585" s="243"/>
      <c r="C585" s="243"/>
      <c r="D585" s="243"/>
      <c r="E585" s="243"/>
    </row>
    <row r="586" spans="1:5">
      <c r="A586" s="247"/>
      <c r="B586" s="243"/>
      <c r="C586" s="243"/>
      <c r="D586" s="243"/>
      <c r="E586" s="243"/>
    </row>
    <row r="587" spans="1:5">
      <c r="A587" s="247"/>
      <c r="B587" s="243"/>
      <c r="C587" s="243"/>
      <c r="D587" s="243"/>
      <c r="E587" s="243"/>
    </row>
    <row r="588" spans="1:5">
      <c r="A588" s="247"/>
      <c r="B588" s="243"/>
      <c r="C588" s="243"/>
      <c r="D588" s="243"/>
      <c r="E588" s="243"/>
    </row>
    <row r="589" spans="1:5">
      <c r="A589" s="247"/>
      <c r="B589" s="243"/>
      <c r="C589" s="243"/>
      <c r="D589" s="243"/>
      <c r="E589" s="243"/>
    </row>
    <row r="590" spans="1:5">
      <c r="A590" s="247"/>
      <c r="B590" s="243"/>
      <c r="C590" s="243"/>
      <c r="D590" s="243"/>
      <c r="E590" s="243"/>
    </row>
    <row r="591" spans="1:5">
      <c r="A591" s="247"/>
      <c r="B591" s="243"/>
      <c r="C591" s="243"/>
      <c r="D591" s="243"/>
      <c r="E591" s="243"/>
    </row>
    <row r="592" spans="1:5">
      <c r="A592" s="247"/>
      <c r="B592" s="243"/>
      <c r="C592" s="243"/>
      <c r="D592" s="243"/>
      <c r="E592" s="243"/>
    </row>
    <row r="593" spans="1:5">
      <c r="A593" s="247"/>
      <c r="B593" s="243"/>
      <c r="C593" s="243"/>
      <c r="D593" s="243"/>
      <c r="E593" s="243"/>
    </row>
    <row r="594" spans="1:5">
      <c r="A594" s="247"/>
      <c r="B594" s="243"/>
      <c r="C594" s="243"/>
      <c r="D594" s="243"/>
      <c r="E594" s="243"/>
    </row>
    <row r="595" spans="1:5">
      <c r="A595" s="247"/>
      <c r="B595" s="243"/>
      <c r="C595" s="243"/>
      <c r="D595" s="243"/>
      <c r="E595" s="243"/>
    </row>
    <row r="596" spans="1:5">
      <c r="A596" s="247"/>
      <c r="B596" s="243"/>
      <c r="C596" s="243"/>
      <c r="D596" s="243"/>
      <c r="E596" s="243"/>
    </row>
    <row r="597" spans="1:5">
      <c r="A597" s="247"/>
      <c r="B597" s="243"/>
      <c r="C597" s="243"/>
      <c r="D597" s="243"/>
      <c r="E597" s="243"/>
    </row>
    <row r="598" spans="1:5">
      <c r="A598" s="247"/>
      <c r="B598" s="243"/>
      <c r="C598" s="243"/>
      <c r="D598" s="243"/>
      <c r="E598" s="243"/>
    </row>
    <row r="599" spans="1:5">
      <c r="A599" s="247"/>
      <c r="B599" s="243"/>
      <c r="C599" s="243"/>
      <c r="D599" s="243"/>
      <c r="E599" s="243"/>
    </row>
    <row r="600" spans="1:5">
      <c r="A600" s="247"/>
      <c r="B600" s="243"/>
      <c r="C600" s="243"/>
      <c r="D600" s="243"/>
      <c r="E600" s="243"/>
    </row>
    <row r="601" spans="1:5">
      <c r="A601" s="247"/>
      <c r="B601" s="243"/>
      <c r="C601" s="243"/>
      <c r="D601" s="243"/>
      <c r="E601" s="243"/>
    </row>
    <row r="602" spans="1:5">
      <c r="A602" s="247"/>
      <c r="B602" s="243"/>
      <c r="C602" s="243"/>
      <c r="D602" s="243"/>
      <c r="E602" s="243"/>
    </row>
    <row r="603" spans="1:5">
      <c r="A603" s="247"/>
      <c r="B603" s="243"/>
      <c r="C603" s="243"/>
      <c r="D603" s="243"/>
      <c r="E603" s="243"/>
    </row>
    <row r="604" spans="1:5">
      <c r="A604" s="247"/>
      <c r="B604" s="243"/>
      <c r="C604" s="243"/>
      <c r="D604" s="243"/>
      <c r="E604" s="243"/>
    </row>
    <row r="605" spans="1:5">
      <c r="A605" s="247"/>
      <c r="B605" s="243"/>
      <c r="C605" s="243"/>
      <c r="D605" s="243"/>
      <c r="E605" s="243"/>
    </row>
    <row r="606" spans="1:5">
      <c r="A606" s="247"/>
      <c r="B606" s="243"/>
      <c r="C606" s="243"/>
      <c r="D606" s="243"/>
      <c r="E606" s="243"/>
    </row>
    <row r="607" spans="1:5">
      <c r="A607" s="247"/>
      <c r="B607" s="243"/>
      <c r="C607" s="243"/>
      <c r="D607" s="243"/>
      <c r="E607" s="243"/>
    </row>
    <row r="608" spans="1:5">
      <c r="A608" s="247"/>
      <c r="B608" s="243"/>
      <c r="C608" s="243"/>
      <c r="D608" s="243"/>
      <c r="E608" s="243"/>
    </row>
    <row r="609" spans="1:5">
      <c r="A609" s="247"/>
      <c r="B609" s="243"/>
      <c r="C609" s="243"/>
      <c r="D609" s="243"/>
      <c r="E609" s="243"/>
    </row>
    <row r="610" spans="1:5">
      <c r="A610" s="247"/>
      <c r="B610" s="243"/>
      <c r="C610" s="243"/>
      <c r="D610" s="243"/>
      <c r="E610" s="243"/>
    </row>
    <row r="611" spans="1:5">
      <c r="A611" s="247"/>
      <c r="B611" s="243"/>
      <c r="C611" s="243"/>
      <c r="D611" s="243"/>
      <c r="E611" s="243"/>
    </row>
    <row r="612" spans="1:5">
      <c r="A612" s="247"/>
      <c r="B612" s="243"/>
      <c r="C612" s="243"/>
      <c r="D612" s="243"/>
      <c r="E612" s="243"/>
    </row>
    <row r="613" spans="1:5">
      <c r="A613" s="247"/>
      <c r="B613" s="243"/>
      <c r="C613" s="243"/>
      <c r="D613" s="243"/>
      <c r="E613" s="243"/>
    </row>
    <row r="614" spans="1:5">
      <c r="A614" s="247"/>
      <c r="B614" s="243"/>
      <c r="C614" s="243"/>
      <c r="D614" s="243"/>
      <c r="E614" s="243"/>
    </row>
    <row r="615" spans="1:5">
      <c r="A615" s="247"/>
      <c r="B615" s="243"/>
      <c r="C615" s="243"/>
      <c r="D615" s="243"/>
      <c r="E615" s="243"/>
    </row>
    <row r="616" spans="1:5">
      <c r="A616" s="247"/>
      <c r="B616" s="243"/>
      <c r="C616" s="243"/>
      <c r="D616" s="243"/>
      <c r="E616" s="243"/>
    </row>
    <row r="617" spans="1:5">
      <c r="A617" s="247"/>
      <c r="B617" s="243"/>
      <c r="C617" s="243"/>
      <c r="D617" s="243"/>
      <c r="E617" s="243"/>
    </row>
    <row r="618" spans="1:5">
      <c r="A618" s="247"/>
      <c r="B618" s="243"/>
      <c r="C618" s="243"/>
      <c r="D618" s="243"/>
      <c r="E618" s="243"/>
    </row>
    <row r="619" spans="1:5">
      <c r="A619" s="247"/>
      <c r="B619" s="243"/>
      <c r="C619" s="243"/>
      <c r="D619" s="243"/>
      <c r="E619" s="243"/>
    </row>
    <row r="620" spans="1:5">
      <c r="A620" s="247"/>
      <c r="B620" s="243"/>
      <c r="C620" s="243"/>
      <c r="D620" s="243"/>
      <c r="E620" s="243"/>
    </row>
    <row r="621" spans="1:5">
      <c r="A621" s="247"/>
      <c r="B621" s="243"/>
      <c r="C621" s="243"/>
      <c r="D621" s="243"/>
      <c r="E621" s="243"/>
    </row>
    <row r="622" spans="1:5">
      <c r="A622" s="247"/>
      <c r="B622" s="243"/>
      <c r="C622" s="243"/>
      <c r="D622" s="243"/>
      <c r="E622" s="243"/>
    </row>
    <row r="623" spans="1:5">
      <c r="A623" s="247"/>
      <c r="B623" s="243"/>
      <c r="C623" s="243"/>
      <c r="D623" s="243"/>
      <c r="E623" s="243"/>
    </row>
    <row r="624" spans="1:5">
      <c r="A624" s="247"/>
      <c r="B624" s="243"/>
      <c r="C624" s="243"/>
      <c r="D624" s="243"/>
      <c r="E624" s="243"/>
    </row>
    <row r="625" spans="1:5">
      <c r="A625" s="247"/>
      <c r="B625" s="243"/>
      <c r="C625" s="243"/>
      <c r="D625" s="243"/>
      <c r="E625" s="243"/>
    </row>
    <row r="626" spans="1:5">
      <c r="A626" s="247"/>
      <c r="B626" s="243"/>
      <c r="C626" s="243"/>
      <c r="D626" s="243"/>
      <c r="E626" s="243"/>
    </row>
    <row r="627" spans="1:5">
      <c r="A627" s="247"/>
      <c r="B627" s="243"/>
      <c r="C627" s="243"/>
      <c r="D627" s="243"/>
      <c r="E627" s="243"/>
    </row>
    <row r="628" spans="1:5">
      <c r="A628" s="247"/>
      <c r="B628" s="243"/>
      <c r="C628" s="243"/>
      <c r="D628" s="243"/>
      <c r="E628" s="243"/>
    </row>
    <row r="629" spans="1:5">
      <c r="A629" s="247"/>
      <c r="B629" s="243"/>
      <c r="C629" s="243"/>
      <c r="D629" s="243"/>
      <c r="E629" s="243"/>
    </row>
    <row r="630" spans="1:5">
      <c r="A630" s="247"/>
      <c r="B630" s="243"/>
      <c r="C630" s="243"/>
      <c r="D630" s="243"/>
      <c r="E630" s="243"/>
    </row>
    <row r="631" spans="1:5">
      <c r="A631" s="247"/>
      <c r="B631" s="243"/>
      <c r="C631" s="243"/>
      <c r="D631" s="243"/>
      <c r="E631" s="243"/>
    </row>
    <row r="632" spans="1:5">
      <c r="A632" s="247"/>
      <c r="B632" s="243"/>
      <c r="C632" s="243"/>
      <c r="D632" s="243"/>
      <c r="E632" s="243"/>
    </row>
    <row r="633" spans="1:5">
      <c r="A633" s="247"/>
      <c r="B633" s="243"/>
      <c r="C633" s="243"/>
      <c r="D633" s="243"/>
      <c r="E633" s="243"/>
    </row>
    <row r="634" spans="1:5">
      <c r="A634" s="247"/>
      <c r="B634" s="243"/>
      <c r="C634" s="243"/>
      <c r="D634" s="243"/>
      <c r="E634" s="243"/>
    </row>
    <row r="635" spans="1:5">
      <c r="A635" s="247"/>
      <c r="B635" s="243"/>
      <c r="C635" s="243"/>
      <c r="D635" s="243"/>
      <c r="E635" s="243"/>
    </row>
    <row r="636" spans="1:5">
      <c r="A636" s="247"/>
      <c r="B636" s="243"/>
      <c r="C636" s="243"/>
      <c r="D636" s="243"/>
      <c r="E636" s="243"/>
    </row>
    <row r="637" spans="1:5">
      <c r="A637" s="247"/>
      <c r="B637" s="243"/>
      <c r="C637" s="243"/>
      <c r="D637" s="243"/>
      <c r="E637" s="243"/>
    </row>
    <row r="638" spans="1:5">
      <c r="A638" s="247"/>
      <c r="B638" s="243"/>
      <c r="C638" s="243"/>
      <c r="D638" s="243"/>
      <c r="E638" s="243"/>
    </row>
    <row r="639" spans="1:5">
      <c r="A639" s="247"/>
      <c r="B639" s="243"/>
      <c r="C639" s="243"/>
      <c r="D639" s="243"/>
      <c r="E639" s="243"/>
    </row>
    <row r="640" spans="1:5">
      <c r="A640" s="247"/>
      <c r="B640" s="243"/>
      <c r="C640" s="243"/>
      <c r="D640" s="243"/>
      <c r="E640" s="243"/>
    </row>
    <row r="641" spans="1:5">
      <c r="A641" s="247"/>
      <c r="B641" s="243"/>
      <c r="C641" s="243"/>
      <c r="D641" s="243"/>
      <c r="E641" s="243"/>
    </row>
    <row r="642" spans="1:5">
      <c r="A642" s="247"/>
      <c r="B642" s="243"/>
      <c r="C642" s="243"/>
      <c r="D642" s="243"/>
      <c r="E642" s="243"/>
    </row>
    <row r="643" spans="1:5">
      <c r="A643" s="247"/>
      <c r="B643" s="243"/>
      <c r="C643" s="243"/>
      <c r="D643" s="243"/>
      <c r="E643" s="243"/>
    </row>
    <row r="644" spans="1:5">
      <c r="A644" s="247"/>
      <c r="B644" s="243"/>
      <c r="C644" s="243"/>
      <c r="D644" s="243"/>
      <c r="E644" s="243"/>
    </row>
    <row r="645" spans="1:5">
      <c r="A645" s="247"/>
      <c r="B645" s="243"/>
      <c r="C645" s="243"/>
      <c r="D645" s="243"/>
      <c r="E645" s="243"/>
    </row>
    <row r="646" spans="1:5">
      <c r="A646" s="247"/>
      <c r="B646" s="243"/>
      <c r="C646" s="243"/>
      <c r="D646" s="243"/>
      <c r="E646" s="243"/>
    </row>
    <row r="647" spans="1:5">
      <c r="A647" s="247"/>
      <c r="B647" s="243"/>
      <c r="C647" s="243"/>
      <c r="D647" s="243"/>
      <c r="E647" s="243"/>
    </row>
    <row r="648" spans="1:5">
      <c r="A648" s="247"/>
      <c r="B648" s="243"/>
      <c r="C648" s="243"/>
      <c r="D648" s="243"/>
      <c r="E648" s="243"/>
    </row>
    <row r="649" spans="1:5">
      <c r="A649" s="247"/>
      <c r="B649" s="243"/>
      <c r="C649" s="243"/>
      <c r="D649" s="243"/>
      <c r="E649" s="243"/>
    </row>
    <row r="650" spans="1:5">
      <c r="A650" s="247"/>
      <c r="B650" s="243"/>
      <c r="C650" s="243"/>
      <c r="D650" s="243"/>
      <c r="E650" s="243"/>
    </row>
    <row r="651" spans="1:5">
      <c r="A651" s="247"/>
      <c r="B651" s="243"/>
      <c r="C651" s="243"/>
      <c r="D651" s="243"/>
      <c r="E651" s="243"/>
    </row>
    <row r="652" spans="1:5">
      <c r="A652" s="247"/>
      <c r="B652" s="243"/>
      <c r="C652" s="243"/>
      <c r="D652" s="243"/>
      <c r="E652" s="243"/>
    </row>
    <row r="653" spans="1:5">
      <c r="A653" s="247"/>
      <c r="B653" s="243"/>
      <c r="C653" s="243"/>
      <c r="D653" s="243"/>
      <c r="E653" s="243"/>
    </row>
    <row r="654" spans="1:5">
      <c r="A654" s="247"/>
      <c r="B654" s="243"/>
      <c r="C654" s="243"/>
      <c r="D654" s="243"/>
      <c r="E654" s="243"/>
    </row>
    <row r="655" spans="1:5">
      <c r="A655" s="247"/>
      <c r="B655" s="243"/>
      <c r="C655" s="243"/>
      <c r="D655" s="243"/>
      <c r="E655" s="243"/>
    </row>
    <row r="656" spans="1:5">
      <c r="A656" s="247"/>
      <c r="B656" s="243"/>
      <c r="C656" s="243"/>
      <c r="D656" s="243"/>
      <c r="E656" s="243"/>
    </row>
    <row r="657" spans="1:5">
      <c r="A657" s="247"/>
      <c r="B657" s="243"/>
      <c r="C657" s="243"/>
      <c r="D657" s="243"/>
      <c r="E657" s="243"/>
    </row>
    <row r="658" spans="1:5">
      <c r="A658" s="247"/>
      <c r="B658" s="243"/>
      <c r="C658" s="243"/>
      <c r="D658" s="243"/>
      <c r="E658" s="243"/>
    </row>
    <row r="659" spans="1:5">
      <c r="A659" s="247"/>
      <c r="B659" s="243"/>
      <c r="C659" s="243"/>
      <c r="D659" s="243"/>
      <c r="E659" s="243"/>
    </row>
    <row r="660" spans="1:5">
      <c r="A660" s="247"/>
      <c r="B660" s="243"/>
      <c r="C660" s="243"/>
      <c r="D660" s="243"/>
      <c r="E660" s="243"/>
    </row>
    <row r="661" spans="1:5">
      <c r="A661" s="247"/>
      <c r="B661" s="243"/>
      <c r="C661" s="243"/>
      <c r="D661" s="243"/>
      <c r="E661" s="243"/>
    </row>
    <row r="662" spans="1:5">
      <c r="A662" s="247"/>
      <c r="B662" s="243"/>
      <c r="C662" s="243"/>
      <c r="D662" s="243"/>
      <c r="E662" s="243"/>
    </row>
    <row r="663" spans="1:5">
      <c r="A663" s="247"/>
      <c r="B663" s="243"/>
      <c r="C663" s="243"/>
      <c r="D663" s="243"/>
      <c r="E663" s="243"/>
    </row>
    <row r="664" spans="1:5">
      <c r="A664" s="247"/>
      <c r="B664" s="243"/>
      <c r="C664" s="243"/>
      <c r="D664" s="243"/>
      <c r="E664" s="243"/>
    </row>
    <row r="665" spans="1:5">
      <c r="A665" s="247"/>
      <c r="B665" s="243"/>
      <c r="C665" s="243"/>
      <c r="D665" s="243"/>
      <c r="E665" s="243"/>
    </row>
    <row r="666" spans="1:5">
      <c r="A666" s="247"/>
      <c r="B666" s="243"/>
      <c r="C666" s="243"/>
      <c r="D666" s="243"/>
      <c r="E666" s="243"/>
    </row>
    <row r="667" spans="1:5">
      <c r="A667" s="247"/>
      <c r="B667" s="243"/>
      <c r="C667" s="243"/>
      <c r="D667" s="243"/>
      <c r="E667" s="243"/>
    </row>
    <row r="668" spans="1:5">
      <c r="A668" s="247"/>
      <c r="B668" s="243"/>
      <c r="C668" s="243"/>
      <c r="D668" s="243"/>
      <c r="E668" s="243"/>
    </row>
    <row r="669" spans="1:5">
      <c r="A669" s="247"/>
      <c r="B669" s="243"/>
      <c r="C669" s="243"/>
      <c r="D669" s="243"/>
      <c r="E669" s="243"/>
    </row>
    <row r="670" spans="1:5">
      <c r="A670" s="247"/>
      <c r="B670" s="243"/>
      <c r="C670" s="243"/>
      <c r="D670" s="243"/>
      <c r="E670" s="243"/>
    </row>
    <row r="671" spans="1:5">
      <c r="A671" s="247"/>
      <c r="B671" s="243"/>
      <c r="C671" s="243"/>
      <c r="D671" s="243"/>
      <c r="E671" s="243"/>
    </row>
    <row r="672" spans="1:5">
      <c r="A672" s="247"/>
      <c r="B672" s="243"/>
      <c r="C672" s="243"/>
      <c r="D672" s="243"/>
      <c r="E672" s="243"/>
    </row>
    <row r="673" spans="1:5">
      <c r="A673" s="247"/>
      <c r="B673" s="243"/>
      <c r="C673" s="243"/>
      <c r="D673" s="243"/>
      <c r="E673" s="243"/>
    </row>
    <row r="674" spans="1:5">
      <c r="A674" s="247"/>
      <c r="B674" s="243"/>
      <c r="C674" s="243"/>
      <c r="D674" s="243"/>
      <c r="E674" s="243"/>
    </row>
    <row r="675" spans="1:5">
      <c r="A675" s="247"/>
      <c r="B675" s="243"/>
      <c r="C675" s="243"/>
      <c r="D675" s="243"/>
      <c r="E675" s="243"/>
    </row>
    <row r="676" spans="1:5">
      <c r="A676" s="247"/>
      <c r="B676" s="243"/>
      <c r="C676" s="243"/>
      <c r="D676" s="243"/>
      <c r="E676" s="243"/>
    </row>
    <row r="677" spans="1:5">
      <c r="A677" s="247"/>
      <c r="B677" s="243"/>
      <c r="C677" s="243"/>
      <c r="D677" s="243"/>
      <c r="E677" s="243"/>
    </row>
    <row r="678" spans="1:5">
      <c r="A678" s="247"/>
      <c r="B678" s="243"/>
      <c r="C678" s="243"/>
      <c r="D678" s="243"/>
      <c r="E678" s="243"/>
    </row>
    <row r="679" spans="1:5">
      <c r="A679" s="247"/>
      <c r="B679" s="243"/>
      <c r="C679" s="243"/>
      <c r="D679" s="243"/>
      <c r="E679" s="243"/>
    </row>
    <row r="680" spans="1:5">
      <c r="A680" s="247"/>
      <c r="B680" s="243"/>
      <c r="C680" s="243"/>
      <c r="D680" s="243"/>
      <c r="E680" s="243"/>
    </row>
    <row r="681" spans="1:5">
      <c r="A681" s="247"/>
      <c r="B681" s="243"/>
      <c r="C681" s="243"/>
      <c r="D681" s="243"/>
      <c r="E681" s="243"/>
    </row>
    <row r="682" spans="1:5">
      <c r="A682" s="247"/>
      <c r="B682" s="243"/>
      <c r="C682" s="243"/>
      <c r="D682" s="243"/>
      <c r="E682" s="243"/>
    </row>
    <row r="683" spans="1:5">
      <c r="A683" s="247"/>
      <c r="B683" s="243"/>
      <c r="C683" s="243"/>
      <c r="D683" s="243"/>
      <c r="E683" s="243"/>
    </row>
    <row r="684" spans="1:5">
      <c r="A684" s="247"/>
      <c r="B684" s="243"/>
      <c r="C684" s="243"/>
      <c r="D684" s="243"/>
      <c r="E684" s="243"/>
    </row>
    <row r="685" spans="1:5">
      <c r="A685" s="247"/>
      <c r="B685" s="243"/>
      <c r="C685" s="243"/>
      <c r="D685" s="243"/>
      <c r="E685" s="243"/>
    </row>
    <row r="686" spans="1:5">
      <c r="A686" s="247"/>
      <c r="B686" s="243"/>
      <c r="C686" s="243"/>
      <c r="D686" s="243"/>
      <c r="E686" s="243"/>
    </row>
    <row r="687" spans="1:5">
      <c r="A687" s="247"/>
      <c r="B687" s="243"/>
      <c r="C687" s="243"/>
      <c r="D687" s="243"/>
      <c r="E687" s="243"/>
    </row>
    <row r="688" spans="1:5">
      <c r="A688" s="247"/>
      <c r="B688" s="243"/>
      <c r="C688" s="243"/>
      <c r="D688" s="243"/>
      <c r="E688" s="243"/>
    </row>
    <row r="689" spans="1:5">
      <c r="A689" s="247"/>
      <c r="B689" s="243"/>
      <c r="C689" s="243"/>
      <c r="D689" s="243"/>
      <c r="E689" s="243"/>
    </row>
    <row r="690" spans="1:5">
      <c r="A690" s="247"/>
      <c r="B690" s="243"/>
      <c r="C690" s="243"/>
      <c r="D690" s="243"/>
      <c r="E690" s="243"/>
    </row>
    <row r="691" spans="1:5">
      <c r="A691" s="247"/>
      <c r="B691" s="243"/>
      <c r="C691" s="243"/>
      <c r="D691" s="243"/>
      <c r="E691" s="243"/>
    </row>
    <row r="692" spans="1:5">
      <c r="A692" s="247"/>
      <c r="B692" s="243"/>
      <c r="C692" s="243"/>
      <c r="D692" s="243"/>
      <c r="E692" s="243"/>
    </row>
    <row r="693" spans="1:5">
      <c r="A693" s="247"/>
      <c r="B693" s="243"/>
      <c r="C693" s="243"/>
      <c r="D693" s="243"/>
      <c r="E693" s="243"/>
    </row>
    <row r="694" spans="1:5">
      <c r="A694" s="247"/>
      <c r="B694" s="243"/>
      <c r="C694" s="243"/>
      <c r="D694" s="243"/>
      <c r="E694" s="243"/>
    </row>
    <row r="695" spans="1:5">
      <c r="A695" s="247"/>
      <c r="B695" s="243"/>
      <c r="C695" s="243"/>
      <c r="D695" s="243"/>
      <c r="E695" s="243"/>
    </row>
    <row r="696" spans="1:5">
      <c r="A696" s="247"/>
      <c r="B696" s="243"/>
      <c r="C696" s="243"/>
      <c r="D696" s="243"/>
      <c r="E696" s="243"/>
    </row>
    <row r="697" spans="1:5">
      <c r="A697" s="247"/>
      <c r="B697" s="243"/>
      <c r="C697" s="243"/>
      <c r="D697" s="243"/>
      <c r="E697" s="243"/>
    </row>
    <row r="698" spans="1:5">
      <c r="A698" s="247"/>
      <c r="B698" s="243"/>
      <c r="C698" s="243"/>
      <c r="D698" s="243"/>
      <c r="E698" s="243"/>
    </row>
    <row r="699" spans="1:5">
      <c r="A699" s="247"/>
      <c r="B699" s="243"/>
      <c r="C699" s="243"/>
      <c r="D699" s="243"/>
      <c r="E699" s="243"/>
    </row>
    <row r="700" spans="1:5">
      <c r="A700" s="247"/>
      <c r="B700" s="243"/>
      <c r="C700" s="243"/>
      <c r="D700" s="243"/>
      <c r="E700" s="243"/>
    </row>
    <row r="701" spans="1:5">
      <c r="A701" s="247"/>
      <c r="B701" s="243"/>
      <c r="C701" s="243"/>
      <c r="D701" s="243"/>
      <c r="E701" s="243"/>
    </row>
    <row r="702" spans="1:5">
      <c r="A702" s="247"/>
      <c r="B702" s="243"/>
      <c r="C702" s="243"/>
      <c r="D702" s="243"/>
      <c r="E702" s="243"/>
    </row>
    <row r="703" spans="1:5">
      <c r="A703" s="247"/>
      <c r="B703" s="243"/>
      <c r="C703" s="243"/>
      <c r="D703" s="243"/>
      <c r="E703" s="243"/>
    </row>
    <row r="704" spans="1:5">
      <c r="A704" s="247"/>
      <c r="B704" s="243"/>
      <c r="C704" s="243"/>
      <c r="D704" s="243"/>
      <c r="E704" s="243"/>
    </row>
    <row r="705" spans="1:5">
      <c r="A705" s="247"/>
      <c r="B705" s="243"/>
      <c r="C705" s="243"/>
      <c r="D705" s="243"/>
      <c r="E705" s="243"/>
    </row>
    <row r="706" spans="1:5">
      <c r="A706" s="247"/>
      <c r="B706" s="243"/>
      <c r="C706" s="243"/>
      <c r="D706" s="243"/>
      <c r="E706" s="243"/>
    </row>
    <row r="707" spans="1:5">
      <c r="A707" s="247"/>
      <c r="B707" s="243"/>
      <c r="C707" s="243"/>
      <c r="D707" s="243"/>
      <c r="E707" s="243"/>
    </row>
    <row r="708" spans="1:5">
      <c r="A708" s="247"/>
      <c r="B708" s="243"/>
      <c r="C708" s="243"/>
      <c r="D708" s="243"/>
      <c r="E708" s="243"/>
    </row>
    <row r="709" spans="1:5">
      <c r="A709" s="247"/>
      <c r="B709" s="243"/>
      <c r="C709" s="243"/>
      <c r="D709" s="243"/>
      <c r="E709" s="243"/>
    </row>
    <row r="710" spans="1:5">
      <c r="A710" s="247"/>
      <c r="B710" s="243"/>
      <c r="C710" s="243"/>
      <c r="D710" s="243"/>
      <c r="E710" s="243"/>
    </row>
    <row r="711" spans="1:5">
      <c r="A711" s="247"/>
      <c r="B711" s="243"/>
      <c r="C711" s="243"/>
      <c r="D711" s="243"/>
      <c r="E711" s="243"/>
    </row>
    <row r="712" spans="1:5">
      <c r="A712" s="247"/>
      <c r="B712" s="243"/>
      <c r="C712" s="243"/>
      <c r="D712" s="243"/>
      <c r="E712" s="243"/>
    </row>
    <row r="713" spans="1:5">
      <c r="A713" s="247"/>
      <c r="B713" s="243"/>
      <c r="C713" s="243"/>
      <c r="D713" s="243"/>
      <c r="E713" s="243"/>
    </row>
    <row r="714" spans="1:5">
      <c r="A714" s="247"/>
      <c r="B714" s="243"/>
      <c r="C714" s="243"/>
      <c r="D714" s="243"/>
      <c r="E714" s="243"/>
    </row>
    <row r="715" spans="1:5">
      <c r="A715" s="247"/>
      <c r="B715" s="243"/>
      <c r="C715" s="243"/>
      <c r="D715" s="243"/>
      <c r="E715" s="243"/>
    </row>
    <row r="716" spans="1:5">
      <c r="A716" s="247"/>
      <c r="B716" s="243"/>
      <c r="C716" s="243"/>
      <c r="D716" s="243"/>
      <c r="E716" s="243"/>
    </row>
    <row r="717" spans="1:5">
      <c r="A717" s="247"/>
      <c r="B717" s="243"/>
      <c r="C717" s="243"/>
      <c r="D717" s="243"/>
      <c r="E717" s="243"/>
    </row>
    <row r="718" spans="1:5">
      <c r="A718" s="247"/>
      <c r="B718" s="243"/>
      <c r="C718" s="243"/>
      <c r="D718" s="243"/>
      <c r="E718" s="243"/>
    </row>
    <row r="719" spans="1:5">
      <c r="A719" s="247"/>
      <c r="B719" s="243"/>
      <c r="C719" s="243"/>
      <c r="D719" s="243"/>
      <c r="E719" s="243"/>
    </row>
    <row r="720" spans="1:5">
      <c r="A720" s="247"/>
      <c r="B720" s="243"/>
      <c r="C720" s="243"/>
      <c r="D720" s="243"/>
      <c r="E720" s="243"/>
    </row>
    <row r="721" spans="1:5">
      <c r="A721" s="247"/>
      <c r="B721" s="243"/>
      <c r="C721" s="243"/>
      <c r="D721" s="243"/>
      <c r="E721" s="243"/>
    </row>
    <row r="722" spans="1:5">
      <c r="A722" s="247"/>
      <c r="B722" s="243"/>
      <c r="C722" s="243"/>
      <c r="D722" s="243"/>
      <c r="E722" s="243"/>
    </row>
    <row r="723" spans="1:5">
      <c r="A723" s="247"/>
      <c r="B723" s="243"/>
      <c r="C723" s="243"/>
      <c r="D723" s="243"/>
      <c r="E723" s="243"/>
    </row>
    <row r="724" spans="1:5">
      <c r="A724" s="247"/>
      <c r="B724" s="243"/>
      <c r="C724" s="243"/>
      <c r="D724" s="243"/>
      <c r="E724" s="243"/>
    </row>
    <row r="725" spans="1:5">
      <c r="A725" s="247"/>
      <c r="B725" s="243"/>
      <c r="C725" s="243"/>
      <c r="D725" s="243"/>
      <c r="E725" s="243"/>
    </row>
    <row r="726" spans="1:5">
      <c r="A726" s="247"/>
      <c r="B726" s="243"/>
      <c r="C726" s="243"/>
      <c r="D726" s="243"/>
      <c r="E726" s="243"/>
    </row>
    <row r="727" spans="1:5">
      <c r="A727" s="247"/>
      <c r="B727" s="243"/>
      <c r="C727" s="243"/>
      <c r="D727" s="243"/>
      <c r="E727" s="243"/>
    </row>
    <row r="728" spans="1:5">
      <c r="A728" s="247"/>
      <c r="B728" s="243"/>
      <c r="C728" s="243"/>
      <c r="D728" s="243"/>
      <c r="E728" s="243"/>
    </row>
    <row r="729" spans="1:5">
      <c r="A729" s="247"/>
      <c r="B729" s="243"/>
      <c r="C729" s="243"/>
      <c r="D729" s="243"/>
      <c r="E729" s="243"/>
    </row>
    <row r="730" spans="1:5">
      <c r="A730" s="247"/>
      <c r="B730" s="243"/>
      <c r="C730" s="243"/>
      <c r="D730" s="243"/>
      <c r="E730" s="243"/>
    </row>
    <row r="731" spans="1:5">
      <c r="A731" s="247"/>
      <c r="B731" s="243"/>
      <c r="C731" s="243"/>
      <c r="D731" s="243"/>
      <c r="E731" s="243"/>
    </row>
    <row r="732" spans="1:5">
      <c r="A732" s="247"/>
      <c r="B732" s="243"/>
      <c r="C732" s="243"/>
      <c r="D732" s="243"/>
      <c r="E732" s="243"/>
    </row>
    <row r="733" spans="1:5">
      <c r="A733" s="247"/>
      <c r="B733" s="243"/>
      <c r="C733" s="243"/>
      <c r="D733" s="243"/>
      <c r="E733" s="243"/>
    </row>
    <row r="734" spans="1:5">
      <c r="A734" s="247"/>
      <c r="B734" s="243"/>
      <c r="C734" s="243"/>
      <c r="D734" s="243"/>
      <c r="E734" s="243"/>
    </row>
    <row r="735" spans="1:5">
      <c r="A735" s="247"/>
      <c r="B735" s="243"/>
      <c r="C735" s="243"/>
      <c r="D735" s="243"/>
      <c r="E735" s="243"/>
    </row>
    <row r="736" spans="1:5">
      <c r="A736" s="247"/>
      <c r="B736" s="243"/>
      <c r="C736" s="243"/>
      <c r="D736" s="243"/>
      <c r="E736" s="243"/>
    </row>
    <row r="737" spans="1:5">
      <c r="A737" s="247"/>
      <c r="B737" s="243"/>
      <c r="C737" s="243"/>
      <c r="D737" s="243"/>
      <c r="E737" s="243"/>
    </row>
    <row r="738" spans="1:5">
      <c r="A738" s="247"/>
      <c r="B738" s="243"/>
      <c r="C738" s="243"/>
      <c r="D738" s="243"/>
      <c r="E738" s="243"/>
    </row>
    <row r="739" spans="1:5">
      <c r="A739" s="247"/>
      <c r="B739" s="243"/>
      <c r="C739" s="243"/>
      <c r="D739" s="243"/>
      <c r="E739" s="243"/>
    </row>
    <row r="740" spans="1:5">
      <c r="A740" s="247"/>
      <c r="B740" s="243"/>
      <c r="C740" s="243"/>
      <c r="D740" s="243"/>
      <c r="E740" s="243"/>
    </row>
    <row r="741" spans="1:5">
      <c r="A741" s="247"/>
      <c r="B741" s="243"/>
      <c r="C741" s="243"/>
      <c r="D741" s="243"/>
      <c r="E741" s="243"/>
    </row>
    <row r="742" spans="1:5">
      <c r="A742" s="247"/>
      <c r="B742" s="243"/>
      <c r="C742" s="243"/>
      <c r="D742" s="243"/>
      <c r="E742" s="243"/>
    </row>
    <row r="743" spans="1:5">
      <c r="A743" s="247"/>
      <c r="B743" s="243"/>
      <c r="C743" s="243"/>
      <c r="D743" s="243"/>
      <c r="E743" s="243"/>
    </row>
    <row r="744" spans="1:5">
      <c r="A744" s="247"/>
      <c r="B744" s="243"/>
      <c r="C744" s="243"/>
      <c r="D744" s="243"/>
      <c r="E744" s="243"/>
    </row>
    <row r="745" spans="1:5">
      <c r="A745" s="247"/>
      <c r="B745" s="243"/>
      <c r="C745" s="243"/>
      <c r="D745" s="243"/>
      <c r="E745" s="243"/>
    </row>
    <row r="746" spans="1:5">
      <c r="A746" s="247"/>
      <c r="B746" s="243"/>
      <c r="C746" s="243"/>
      <c r="D746" s="243"/>
      <c r="E746" s="243"/>
    </row>
    <row r="747" spans="1:5">
      <c r="A747" s="247"/>
      <c r="B747" s="243"/>
      <c r="C747" s="243"/>
      <c r="D747" s="243"/>
      <c r="E747" s="243"/>
    </row>
    <row r="748" spans="1:5">
      <c r="A748" s="247"/>
      <c r="B748" s="243"/>
      <c r="C748" s="243"/>
      <c r="D748" s="243"/>
      <c r="E748" s="243"/>
    </row>
    <row r="749" spans="1:5">
      <c r="A749" s="247"/>
      <c r="B749" s="243"/>
      <c r="C749" s="243"/>
      <c r="D749" s="243"/>
      <c r="E749" s="243"/>
    </row>
    <row r="750" spans="1:5">
      <c r="A750" s="247"/>
      <c r="B750" s="243"/>
      <c r="C750" s="243"/>
      <c r="D750" s="243"/>
      <c r="E750" s="243"/>
    </row>
    <row r="751" spans="1:5">
      <c r="A751" s="247"/>
      <c r="B751" s="243"/>
      <c r="C751" s="243"/>
      <c r="D751" s="243"/>
      <c r="E751" s="243"/>
    </row>
    <row r="752" spans="1:5">
      <c r="A752" s="247"/>
      <c r="B752" s="243"/>
      <c r="C752" s="243"/>
      <c r="D752" s="243"/>
      <c r="E752" s="243"/>
    </row>
    <row r="753" spans="1:5">
      <c r="A753" s="247"/>
      <c r="B753" s="243"/>
      <c r="C753" s="243"/>
      <c r="D753" s="243"/>
      <c r="E753" s="243"/>
    </row>
    <row r="754" spans="1:5">
      <c r="A754" s="247"/>
      <c r="B754" s="243"/>
      <c r="C754" s="243"/>
      <c r="D754" s="243"/>
      <c r="E754" s="243"/>
    </row>
    <row r="755" spans="1:5">
      <c r="A755" s="247"/>
      <c r="B755" s="243"/>
      <c r="C755" s="243"/>
      <c r="D755" s="243"/>
      <c r="E755" s="243"/>
    </row>
    <row r="756" spans="1:5">
      <c r="A756" s="247"/>
      <c r="B756" s="243"/>
      <c r="C756" s="243"/>
      <c r="D756" s="243"/>
      <c r="E756" s="243"/>
    </row>
    <row r="757" spans="1:5">
      <c r="A757" s="247"/>
      <c r="B757" s="243"/>
      <c r="C757" s="243"/>
      <c r="D757" s="243"/>
      <c r="E757" s="243"/>
    </row>
    <row r="758" spans="1:5">
      <c r="A758" s="247"/>
      <c r="B758" s="243"/>
      <c r="C758" s="243"/>
      <c r="D758" s="243"/>
      <c r="E758" s="243"/>
    </row>
    <row r="759" spans="1:5">
      <c r="A759" s="247"/>
      <c r="B759" s="243"/>
      <c r="C759" s="243"/>
      <c r="D759" s="243"/>
      <c r="E759" s="243"/>
    </row>
    <row r="760" spans="1:5">
      <c r="A760" s="247"/>
      <c r="B760" s="243"/>
      <c r="C760" s="243"/>
      <c r="D760" s="243"/>
      <c r="E760" s="243"/>
    </row>
    <row r="761" spans="1:5">
      <c r="A761" s="247"/>
      <c r="B761" s="243"/>
      <c r="C761" s="243"/>
      <c r="D761" s="243"/>
      <c r="E761" s="243"/>
    </row>
    <row r="762" spans="1:5">
      <c r="A762" s="247"/>
      <c r="B762" s="243"/>
      <c r="C762" s="243"/>
      <c r="D762" s="243"/>
      <c r="E762" s="243"/>
    </row>
    <row r="763" spans="1:5">
      <c r="A763" s="247"/>
      <c r="B763" s="243"/>
      <c r="C763" s="243"/>
      <c r="D763" s="243"/>
      <c r="E763" s="243"/>
    </row>
    <row r="764" spans="1:5">
      <c r="A764" s="247"/>
      <c r="B764" s="243"/>
      <c r="C764" s="243"/>
      <c r="D764" s="243"/>
      <c r="E764" s="243"/>
    </row>
    <row r="765" spans="1:5">
      <c r="A765" s="247"/>
      <c r="B765" s="243"/>
      <c r="C765" s="243"/>
      <c r="D765" s="243"/>
      <c r="E765" s="243"/>
    </row>
    <row r="766" spans="1:5">
      <c r="A766" s="247"/>
      <c r="B766" s="243"/>
      <c r="C766" s="243"/>
      <c r="D766" s="243"/>
      <c r="E766" s="243"/>
    </row>
    <row r="767" spans="1:5">
      <c r="A767" s="247"/>
      <c r="B767" s="243"/>
      <c r="C767" s="243"/>
      <c r="D767" s="243"/>
      <c r="E767" s="243"/>
    </row>
    <row r="768" spans="1:5">
      <c r="A768" s="247"/>
      <c r="B768" s="243"/>
      <c r="C768" s="243"/>
      <c r="D768" s="243"/>
      <c r="E768" s="243"/>
    </row>
    <row r="769" spans="1:5">
      <c r="A769" s="247"/>
      <c r="B769" s="243"/>
      <c r="C769" s="243"/>
      <c r="D769" s="243"/>
      <c r="E769" s="243"/>
    </row>
    <row r="770" spans="1:5">
      <c r="A770" s="247"/>
      <c r="B770" s="243"/>
      <c r="C770" s="243"/>
      <c r="D770" s="243"/>
      <c r="E770" s="243"/>
    </row>
    <row r="771" spans="1:5">
      <c r="A771" s="247"/>
      <c r="B771" s="243"/>
      <c r="C771" s="243"/>
      <c r="D771" s="243"/>
      <c r="E771" s="243"/>
    </row>
    <row r="772" spans="1:5">
      <c r="A772" s="247"/>
      <c r="B772" s="243"/>
      <c r="C772" s="243"/>
      <c r="D772" s="243"/>
      <c r="E772" s="243"/>
    </row>
    <row r="773" spans="1:5">
      <c r="A773" s="247"/>
      <c r="B773" s="243"/>
      <c r="C773" s="243"/>
      <c r="D773" s="243"/>
      <c r="E773" s="243"/>
    </row>
    <row r="774" spans="1:5">
      <c r="A774" s="247"/>
      <c r="B774" s="243"/>
      <c r="C774" s="243"/>
      <c r="D774" s="243"/>
      <c r="E774" s="243"/>
    </row>
    <row r="775" spans="1:5">
      <c r="A775" s="247"/>
      <c r="B775" s="243"/>
      <c r="C775" s="243"/>
      <c r="D775" s="243"/>
      <c r="E775" s="243"/>
    </row>
    <row r="776" spans="1:5">
      <c r="A776" s="247"/>
      <c r="B776" s="243"/>
      <c r="C776" s="243"/>
      <c r="D776" s="243"/>
      <c r="E776" s="243"/>
    </row>
    <row r="777" spans="1:5">
      <c r="A777" s="247"/>
      <c r="B777" s="243"/>
      <c r="C777" s="243"/>
      <c r="D777" s="243"/>
      <c r="E777" s="243"/>
    </row>
    <row r="778" spans="1:5">
      <c r="A778" s="247"/>
      <c r="B778" s="243"/>
      <c r="C778" s="243"/>
      <c r="D778" s="243"/>
      <c r="E778" s="243"/>
    </row>
    <row r="779" spans="1:5">
      <c r="A779" s="247"/>
      <c r="B779" s="243"/>
      <c r="C779" s="243"/>
      <c r="D779" s="243"/>
      <c r="E779" s="243"/>
    </row>
    <row r="780" spans="1:5">
      <c r="A780" s="247"/>
      <c r="B780" s="243"/>
      <c r="C780" s="243"/>
      <c r="D780" s="243"/>
      <c r="E780" s="243"/>
    </row>
    <row r="781" spans="1:5">
      <c r="A781" s="247"/>
      <c r="B781" s="243"/>
      <c r="C781" s="243"/>
      <c r="D781" s="243"/>
      <c r="E781" s="243"/>
    </row>
    <row r="782" spans="1:5">
      <c r="A782" s="247"/>
      <c r="B782" s="243"/>
      <c r="C782" s="243"/>
      <c r="D782" s="243"/>
      <c r="E782" s="243"/>
    </row>
    <row r="783" spans="1:5">
      <c r="A783" s="247"/>
      <c r="B783" s="243"/>
      <c r="C783" s="243"/>
      <c r="D783" s="243"/>
      <c r="E783" s="243"/>
    </row>
    <row r="784" spans="1:5">
      <c r="A784" s="247"/>
      <c r="B784" s="243"/>
      <c r="C784" s="243"/>
      <c r="D784" s="243"/>
      <c r="E784" s="243"/>
    </row>
    <row r="785" spans="1:5">
      <c r="A785" s="247"/>
      <c r="B785" s="243"/>
      <c r="C785" s="243"/>
      <c r="D785" s="243"/>
      <c r="E785" s="243"/>
    </row>
    <row r="786" spans="1:5">
      <c r="A786" s="247"/>
      <c r="B786" s="243"/>
      <c r="C786" s="243"/>
      <c r="D786" s="243"/>
      <c r="E786" s="243"/>
    </row>
    <row r="787" spans="1:5">
      <c r="A787" s="247"/>
      <c r="B787" s="243"/>
      <c r="C787" s="243"/>
      <c r="D787" s="243"/>
      <c r="E787" s="243"/>
    </row>
    <row r="788" spans="1:5">
      <c r="A788" s="247"/>
      <c r="B788" s="243"/>
      <c r="C788" s="243"/>
      <c r="D788" s="243"/>
      <c r="E788" s="243"/>
    </row>
    <row r="789" spans="1:5">
      <c r="A789" s="247"/>
      <c r="B789" s="243"/>
      <c r="C789" s="243"/>
      <c r="D789" s="243"/>
      <c r="E789" s="243"/>
    </row>
    <row r="790" spans="1:5">
      <c r="A790" s="247"/>
      <c r="B790" s="243"/>
      <c r="C790" s="243"/>
      <c r="D790" s="243"/>
      <c r="E790" s="243"/>
    </row>
    <row r="791" spans="1:5">
      <c r="A791" s="247"/>
      <c r="B791" s="243"/>
      <c r="C791" s="243"/>
      <c r="D791" s="243"/>
      <c r="E791" s="243"/>
    </row>
    <row r="792" spans="1:5">
      <c r="A792" s="247"/>
      <c r="B792" s="243"/>
      <c r="C792" s="243"/>
      <c r="D792" s="243"/>
      <c r="E792" s="243"/>
    </row>
    <row r="793" spans="1:5">
      <c r="A793" s="247"/>
      <c r="B793" s="243"/>
      <c r="C793" s="243"/>
      <c r="D793" s="243"/>
      <c r="E793" s="243"/>
    </row>
    <row r="794" spans="1:5">
      <c r="A794" s="247"/>
      <c r="B794" s="243"/>
      <c r="C794" s="243"/>
      <c r="D794" s="243"/>
      <c r="E794" s="243"/>
    </row>
    <row r="795" spans="1:5">
      <c r="A795" s="247"/>
      <c r="B795" s="243"/>
      <c r="C795" s="243"/>
      <c r="D795" s="243"/>
      <c r="E795" s="243"/>
    </row>
    <row r="796" spans="1:5">
      <c r="A796" s="247"/>
      <c r="B796" s="243"/>
      <c r="C796" s="243"/>
      <c r="D796" s="243"/>
      <c r="E796" s="243"/>
    </row>
    <row r="797" spans="1:5">
      <c r="A797" s="247"/>
      <c r="B797" s="243"/>
      <c r="C797" s="243"/>
      <c r="D797" s="243"/>
      <c r="E797" s="243"/>
    </row>
    <row r="798" spans="1:5">
      <c r="A798" s="247"/>
      <c r="B798" s="243"/>
      <c r="C798" s="243"/>
      <c r="D798" s="243"/>
      <c r="E798" s="243"/>
    </row>
    <row r="799" spans="1:5">
      <c r="A799" s="247"/>
      <c r="B799" s="243"/>
      <c r="C799" s="243"/>
      <c r="D799" s="243"/>
      <c r="E799" s="243"/>
    </row>
    <row r="800" spans="1:5">
      <c r="A800" s="247"/>
      <c r="B800" s="243"/>
      <c r="C800" s="243"/>
      <c r="D800" s="243"/>
      <c r="E800" s="243"/>
    </row>
    <row r="801" spans="1:5">
      <c r="A801" s="247"/>
      <c r="B801" s="243"/>
      <c r="C801" s="243"/>
      <c r="D801" s="243"/>
      <c r="E801" s="243"/>
    </row>
    <row r="802" spans="1:5">
      <c r="A802" s="247"/>
      <c r="B802" s="243"/>
      <c r="C802" s="243"/>
      <c r="D802" s="243"/>
      <c r="E802" s="243"/>
    </row>
    <row r="803" spans="1:5">
      <c r="A803" s="247"/>
      <c r="B803" s="243"/>
      <c r="C803" s="243"/>
      <c r="D803" s="243"/>
      <c r="E803" s="243"/>
    </row>
    <row r="804" spans="1:5">
      <c r="A804" s="247"/>
      <c r="B804" s="243"/>
      <c r="C804" s="243"/>
      <c r="D804" s="243"/>
      <c r="E804" s="243"/>
    </row>
    <row r="805" spans="1:5">
      <c r="A805" s="247"/>
      <c r="B805" s="243"/>
      <c r="C805" s="243"/>
      <c r="D805" s="243"/>
      <c r="E805" s="243"/>
    </row>
    <row r="806" spans="1:5">
      <c r="A806" s="247"/>
      <c r="B806" s="243"/>
      <c r="C806" s="243"/>
      <c r="D806" s="243"/>
      <c r="E806" s="243"/>
    </row>
    <row r="807" spans="1:5">
      <c r="A807" s="247"/>
      <c r="B807" s="243"/>
      <c r="C807" s="243"/>
      <c r="D807" s="243"/>
      <c r="E807" s="243"/>
    </row>
    <row r="808" spans="1:5">
      <c r="A808" s="247"/>
      <c r="B808" s="243"/>
      <c r="C808" s="243"/>
      <c r="D808" s="243"/>
      <c r="E808" s="243"/>
    </row>
    <row r="809" spans="1:5">
      <c r="A809" s="247"/>
      <c r="B809" s="243"/>
      <c r="C809" s="243"/>
      <c r="D809" s="243"/>
      <c r="E809" s="243"/>
    </row>
    <row r="810" spans="1:5">
      <c r="A810" s="247"/>
      <c r="B810" s="243"/>
      <c r="C810" s="243"/>
      <c r="D810" s="243"/>
      <c r="E810" s="243"/>
    </row>
    <row r="811" spans="1:5">
      <c r="A811" s="247"/>
      <c r="B811" s="243"/>
      <c r="C811" s="243"/>
      <c r="D811" s="243"/>
      <c r="E811" s="243"/>
    </row>
    <row r="812" spans="1:5">
      <c r="A812" s="247"/>
      <c r="B812" s="243"/>
      <c r="C812" s="243"/>
      <c r="D812" s="243"/>
      <c r="E812" s="243"/>
    </row>
    <row r="813" spans="1:5">
      <c r="A813" s="247"/>
      <c r="B813" s="243"/>
      <c r="C813" s="243"/>
      <c r="D813" s="243"/>
      <c r="E813" s="243"/>
    </row>
    <row r="814" spans="1:5">
      <c r="A814" s="246"/>
      <c r="B814" s="243"/>
      <c r="C814" s="243"/>
      <c r="D814" s="243"/>
      <c r="E814" s="243"/>
    </row>
    <row r="815" spans="1:5">
      <c r="B815" s="243"/>
      <c r="C815" s="243"/>
      <c r="D815" s="243"/>
      <c r="E815" s="243"/>
    </row>
    <row r="816" spans="1:5">
      <c r="B816" s="243"/>
      <c r="C816" s="243"/>
      <c r="D816" s="243"/>
      <c r="E816" s="243"/>
    </row>
    <row r="817" spans="2:5">
      <c r="B817" s="243"/>
      <c r="C817" s="243"/>
      <c r="D817" s="243"/>
      <c r="E817" s="243"/>
    </row>
    <row r="818" spans="2:5">
      <c r="B818" s="243"/>
      <c r="C818" s="243"/>
      <c r="D818" s="243"/>
      <c r="E818" s="243"/>
    </row>
    <row r="819" spans="2:5">
      <c r="B819" s="243"/>
      <c r="C819" s="243"/>
      <c r="D819" s="243"/>
      <c r="E819" s="243"/>
    </row>
    <row r="820" spans="2:5">
      <c r="B820" s="243"/>
      <c r="C820" s="243"/>
      <c r="D820" s="243"/>
      <c r="E820" s="243"/>
    </row>
    <row r="821" spans="2:5">
      <c r="B821" s="243"/>
      <c r="C821" s="243"/>
      <c r="D821" s="243"/>
      <c r="E821" s="243"/>
    </row>
    <row r="822" spans="2:5">
      <c r="B822" s="243"/>
      <c r="C822" s="243"/>
      <c r="D822" s="243"/>
      <c r="E822" s="243"/>
    </row>
    <row r="823" spans="2:5">
      <c r="B823" s="243"/>
      <c r="C823" s="243"/>
      <c r="D823" s="243"/>
      <c r="E823" s="243"/>
    </row>
    <row r="824" spans="2:5">
      <c r="B824" s="243"/>
      <c r="C824" s="243"/>
      <c r="D824" s="243"/>
      <c r="E824" s="243"/>
    </row>
    <row r="825" spans="2:5">
      <c r="B825" s="243"/>
      <c r="C825" s="243"/>
      <c r="D825" s="243"/>
      <c r="E825" s="243"/>
    </row>
    <row r="826" spans="2:5">
      <c r="B826" s="243"/>
      <c r="C826" s="243"/>
      <c r="D826" s="243"/>
      <c r="E826" s="243"/>
    </row>
    <row r="827" spans="2:5">
      <c r="B827" s="243"/>
      <c r="C827" s="243"/>
      <c r="D827" s="243"/>
      <c r="E827" s="243"/>
    </row>
    <row r="828" spans="2:5">
      <c r="B828" s="243"/>
      <c r="C828" s="243"/>
      <c r="D828" s="243"/>
      <c r="E828" s="243"/>
    </row>
    <row r="829" spans="2:5">
      <c r="B829" s="243"/>
      <c r="C829" s="243"/>
      <c r="D829" s="243"/>
      <c r="E829" s="243"/>
    </row>
    <row r="830" spans="2:5">
      <c r="B830" s="243"/>
      <c r="C830" s="243"/>
      <c r="D830" s="243"/>
      <c r="E830" s="243"/>
    </row>
    <row r="831" spans="2:5">
      <c r="B831" s="243"/>
      <c r="C831" s="243"/>
      <c r="D831" s="243"/>
      <c r="E831" s="243"/>
    </row>
    <row r="832" spans="2:5">
      <c r="B832" s="243"/>
      <c r="C832" s="243"/>
      <c r="D832" s="243"/>
      <c r="E832" s="243"/>
    </row>
    <row r="833" spans="2:5">
      <c r="B833" s="243"/>
      <c r="C833" s="243"/>
      <c r="D833" s="243"/>
      <c r="E833" s="243"/>
    </row>
    <row r="834" spans="2:5">
      <c r="B834" s="243"/>
      <c r="C834" s="243"/>
      <c r="D834" s="243"/>
      <c r="E834" s="243"/>
    </row>
    <row r="835" spans="2:5">
      <c r="B835" s="243"/>
      <c r="C835" s="243"/>
      <c r="D835" s="243"/>
      <c r="E835" s="243"/>
    </row>
    <row r="836" spans="2:5">
      <c r="B836" s="243"/>
      <c r="C836" s="243"/>
      <c r="D836" s="243"/>
      <c r="E836" s="243"/>
    </row>
    <row r="837" spans="2:5">
      <c r="B837" s="243"/>
      <c r="C837" s="243"/>
      <c r="D837" s="243"/>
      <c r="E837" s="243"/>
    </row>
    <row r="838" spans="2:5">
      <c r="B838" s="243"/>
      <c r="C838" s="243"/>
      <c r="D838" s="243"/>
      <c r="E838" s="243"/>
    </row>
    <row r="839" spans="2:5">
      <c r="B839" s="243"/>
      <c r="C839" s="243"/>
      <c r="D839" s="243"/>
      <c r="E839" s="243"/>
    </row>
    <row r="840" spans="2:5">
      <c r="B840" s="243"/>
      <c r="C840" s="243"/>
      <c r="D840" s="243"/>
      <c r="E840" s="243"/>
    </row>
    <row r="841" spans="2:5">
      <c r="B841" s="243"/>
      <c r="C841" s="243"/>
      <c r="D841" s="243"/>
      <c r="E841" s="243"/>
    </row>
    <row r="842" spans="2:5">
      <c r="B842" s="243"/>
      <c r="C842" s="243"/>
      <c r="D842" s="243"/>
      <c r="E842" s="243"/>
    </row>
    <row r="843" spans="2:5">
      <c r="B843" s="243"/>
      <c r="C843" s="243"/>
      <c r="D843" s="243"/>
      <c r="E843" s="243"/>
    </row>
    <row r="844" spans="2:5">
      <c r="B844" s="243"/>
      <c r="C844" s="243"/>
      <c r="D844" s="243"/>
      <c r="E844" s="243"/>
    </row>
    <row r="845" spans="2:5">
      <c r="B845" s="243"/>
      <c r="C845" s="243"/>
      <c r="D845" s="243"/>
      <c r="E845" s="243"/>
    </row>
    <row r="846" spans="2:5">
      <c r="B846" s="243"/>
      <c r="C846" s="243"/>
      <c r="D846" s="243"/>
      <c r="E846" s="243"/>
    </row>
    <row r="847" spans="2:5">
      <c r="B847" s="243"/>
      <c r="C847" s="243"/>
      <c r="D847" s="243"/>
      <c r="E847" s="243"/>
    </row>
    <row r="848" spans="2:5">
      <c r="B848" s="243"/>
      <c r="C848" s="243"/>
      <c r="D848" s="243"/>
      <c r="E848" s="243"/>
    </row>
    <row r="849" spans="2:5">
      <c r="B849" s="243"/>
      <c r="C849" s="243"/>
      <c r="D849" s="243"/>
      <c r="E849" s="243"/>
    </row>
    <row r="850" spans="2:5">
      <c r="B850" s="243"/>
      <c r="C850" s="243"/>
      <c r="D850" s="243"/>
      <c r="E850" s="243"/>
    </row>
    <row r="851" spans="2:5">
      <c r="B851" s="243"/>
      <c r="C851" s="243"/>
      <c r="D851" s="243"/>
      <c r="E851" s="243"/>
    </row>
    <row r="852" spans="2:5">
      <c r="B852" s="243"/>
      <c r="C852" s="243"/>
      <c r="D852" s="243"/>
      <c r="E852" s="243"/>
    </row>
    <row r="853" spans="2:5">
      <c r="B853" s="243"/>
      <c r="C853" s="243"/>
      <c r="D853" s="243"/>
      <c r="E853" s="243"/>
    </row>
    <row r="854" spans="2:5">
      <c r="B854" s="243"/>
      <c r="C854" s="243"/>
      <c r="D854" s="243"/>
      <c r="E854" s="243"/>
    </row>
    <row r="855" spans="2:5">
      <c r="B855" s="243"/>
      <c r="C855" s="243"/>
      <c r="D855" s="243"/>
      <c r="E855" s="243"/>
    </row>
    <row r="856" spans="2:5">
      <c r="B856" s="243"/>
      <c r="C856" s="243"/>
      <c r="D856" s="243"/>
      <c r="E856" s="243"/>
    </row>
    <row r="857" spans="2:5">
      <c r="B857" s="243"/>
      <c r="C857" s="243"/>
      <c r="D857" s="243"/>
      <c r="E857" s="243"/>
    </row>
    <row r="858" spans="2:5">
      <c r="B858" s="243"/>
      <c r="C858" s="243"/>
      <c r="D858" s="243"/>
      <c r="E858" s="243"/>
    </row>
    <row r="859" spans="2:5">
      <c r="B859" s="243"/>
      <c r="C859" s="243"/>
      <c r="D859" s="243"/>
      <c r="E859" s="243"/>
    </row>
    <row r="860" spans="2:5">
      <c r="B860" s="243"/>
      <c r="C860" s="243"/>
      <c r="D860" s="243"/>
      <c r="E860" s="243"/>
    </row>
    <row r="861" spans="2:5">
      <c r="B861" s="243"/>
      <c r="C861" s="243"/>
      <c r="D861" s="243"/>
      <c r="E861" s="243"/>
    </row>
    <row r="862" spans="2:5">
      <c r="B862" s="243"/>
      <c r="C862" s="243"/>
      <c r="D862" s="243"/>
      <c r="E862" s="243"/>
    </row>
    <row r="863" spans="2:5">
      <c r="B863" s="243"/>
      <c r="C863" s="243"/>
      <c r="D863" s="243"/>
      <c r="E863" s="243"/>
    </row>
    <row r="864" spans="2:5">
      <c r="B864" s="243"/>
      <c r="C864" s="243"/>
      <c r="D864" s="243"/>
      <c r="E864" s="243"/>
    </row>
    <row r="865" spans="2:5">
      <c r="B865" s="243"/>
      <c r="C865" s="243"/>
      <c r="D865" s="243"/>
      <c r="E865" s="243"/>
    </row>
    <row r="866" spans="2:5">
      <c r="B866" s="243"/>
      <c r="C866" s="243"/>
      <c r="D866" s="243"/>
      <c r="E866" s="243"/>
    </row>
    <row r="867" spans="2:5">
      <c r="B867" s="243"/>
      <c r="C867" s="243"/>
      <c r="D867" s="243"/>
      <c r="E867" s="243"/>
    </row>
    <row r="868" spans="2:5">
      <c r="B868" s="243"/>
      <c r="C868" s="243"/>
      <c r="D868" s="243"/>
      <c r="E868" s="243"/>
    </row>
    <row r="869" spans="2:5">
      <c r="B869" s="243"/>
      <c r="C869" s="243"/>
      <c r="D869" s="243"/>
      <c r="E869" s="243"/>
    </row>
    <row r="870" spans="2:5">
      <c r="B870" s="243"/>
      <c r="C870" s="243"/>
      <c r="D870" s="243"/>
      <c r="E870" s="243"/>
    </row>
    <row r="871" spans="2:5">
      <c r="B871" s="243"/>
      <c r="C871" s="243"/>
      <c r="D871" s="243"/>
      <c r="E871" s="243"/>
    </row>
    <row r="872" spans="2:5">
      <c r="B872" s="243"/>
      <c r="C872" s="243"/>
      <c r="D872" s="243"/>
      <c r="E872" s="243"/>
    </row>
    <row r="873" spans="2:5">
      <c r="B873" s="243"/>
      <c r="C873" s="243"/>
      <c r="D873" s="243"/>
      <c r="E873" s="243"/>
    </row>
    <row r="874" spans="2:5">
      <c r="B874" s="243"/>
      <c r="C874" s="243"/>
      <c r="D874" s="243"/>
      <c r="E874" s="243"/>
    </row>
    <row r="875" spans="2:5">
      <c r="B875" s="243"/>
      <c r="C875" s="243"/>
      <c r="D875" s="243"/>
      <c r="E875" s="243"/>
    </row>
    <row r="876" spans="2:5">
      <c r="B876" s="243"/>
      <c r="C876" s="243"/>
      <c r="D876" s="243"/>
      <c r="E876" s="243"/>
    </row>
    <row r="877" spans="2:5">
      <c r="B877" s="243"/>
      <c r="C877" s="243"/>
      <c r="D877" s="243"/>
      <c r="E877" s="243"/>
    </row>
    <row r="878" spans="2:5">
      <c r="B878" s="243"/>
      <c r="C878" s="243"/>
      <c r="D878" s="243"/>
      <c r="E878" s="243"/>
    </row>
    <row r="879" spans="2:5">
      <c r="B879" s="243"/>
      <c r="C879" s="243"/>
      <c r="D879" s="243"/>
      <c r="E879" s="243"/>
    </row>
    <row r="880" spans="2:5">
      <c r="B880" s="243"/>
      <c r="C880" s="243"/>
      <c r="D880" s="243"/>
      <c r="E880" s="243"/>
    </row>
    <row r="881" spans="2:5">
      <c r="B881" s="243"/>
      <c r="C881" s="243"/>
      <c r="D881" s="243"/>
      <c r="E881" s="243"/>
    </row>
    <row r="882" spans="2:5">
      <c r="B882" s="243"/>
      <c r="C882" s="243"/>
      <c r="D882" s="243"/>
      <c r="E882" s="243"/>
    </row>
    <row r="883" spans="2:5">
      <c r="B883" s="243"/>
      <c r="C883" s="243"/>
      <c r="D883" s="243"/>
      <c r="E883" s="243"/>
    </row>
    <row r="884" spans="2:5">
      <c r="B884" s="243"/>
      <c r="C884" s="243"/>
      <c r="D884" s="243"/>
      <c r="E884" s="243"/>
    </row>
    <row r="885" spans="2:5">
      <c r="B885" s="243"/>
      <c r="C885" s="243"/>
      <c r="D885" s="243"/>
      <c r="E885" s="243"/>
    </row>
    <row r="886" spans="2:5">
      <c r="B886" s="243"/>
      <c r="C886" s="243"/>
      <c r="D886" s="243"/>
      <c r="E886" s="243"/>
    </row>
    <row r="887" spans="2:5">
      <c r="B887" s="243"/>
      <c r="C887" s="243"/>
      <c r="D887" s="243"/>
      <c r="E887" s="243"/>
    </row>
    <row r="888" spans="2:5">
      <c r="B888" s="243"/>
      <c r="C888" s="243"/>
      <c r="D888" s="243"/>
      <c r="E888" s="243"/>
    </row>
    <row r="889" spans="2:5">
      <c r="B889" s="243"/>
      <c r="C889" s="243"/>
      <c r="D889" s="243"/>
      <c r="E889" s="243"/>
    </row>
    <row r="890" spans="2:5">
      <c r="B890" s="243"/>
      <c r="C890" s="243"/>
      <c r="D890" s="243"/>
      <c r="E890" s="243"/>
    </row>
    <row r="891" spans="2:5">
      <c r="B891" s="243"/>
      <c r="C891" s="243"/>
      <c r="D891" s="243"/>
      <c r="E891" s="243"/>
    </row>
    <row r="892" spans="2:5">
      <c r="B892" s="243"/>
      <c r="C892" s="243"/>
      <c r="D892" s="243"/>
      <c r="E892" s="243"/>
    </row>
    <row r="893" spans="2:5">
      <c r="B893" s="243"/>
      <c r="C893" s="243"/>
      <c r="D893" s="243"/>
      <c r="E893" s="243"/>
    </row>
    <row r="894" spans="2:5">
      <c r="B894" s="243"/>
      <c r="C894" s="243"/>
      <c r="D894" s="243"/>
      <c r="E894" s="243"/>
    </row>
    <row r="895" spans="2:5">
      <c r="B895" s="243"/>
      <c r="C895" s="243"/>
      <c r="D895" s="243"/>
      <c r="E895" s="243"/>
    </row>
    <row r="896" spans="2:5">
      <c r="B896" s="243"/>
      <c r="C896" s="243"/>
      <c r="D896" s="243"/>
      <c r="E896" s="243"/>
    </row>
    <row r="897" spans="2:5">
      <c r="B897" s="243"/>
      <c r="C897" s="243"/>
      <c r="D897" s="243"/>
      <c r="E897" s="243"/>
    </row>
    <row r="898" spans="2:5">
      <c r="B898" s="243"/>
      <c r="C898" s="243"/>
      <c r="D898" s="243"/>
      <c r="E898" s="243"/>
    </row>
    <row r="899" spans="2:5">
      <c r="B899" s="243"/>
      <c r="C899" s="243"/>
      <c r="D899" s="243"/>
      <c r="E899" s="243"/>
    </row>
    <row r="900" spans="2:5">
      <c r="B900" s="243"/>
      <c r="C900" s="243"/>
      <c r="D900" s="243"/>
      <c r="E900" s="243"/>
    </row>
    <row r="901" spans="2:5">
      <c r="B901" s="243"/>
      <c r="C901" s="243"/>
      <c r="D901" s="243"/>
      <c r="E901" s="243"/>
    </row>
    <row r="902" spans="2:5">
      <c r="B902" s="243"/>
      <c r="C902" s="243"/>
      <c r="D902" s="243"/>
      <c r="E902" s="243"/>
    </row>
    <row r="903" spans="2:5">
      <c r="B903" s="243"/>
      <c r="C903" s="243"/>
      <c r="D903" s="243"/>
      <c r="E903" s="243"/>
    </row>
    <row r="904" spans="2:5">
      <c r="B904" s="243"/>
      <c r="C904" s="243"/>
      <c r="D904" s="243"/>
      <c r="E904" s="243"/>
    </row>
    <row r="905" spans="2:5">
      <c r="B905" s="243"/>
      <c r="C905" s="243"/>
      <c r="D905" s="243"/>
      <c r="E905" s="243"/>
    </row>
    <row r="906" spans="2:5">
      <c r="B906" s="243"/>
      <c r="C906" s="243"/>
      <c r="D906" s="243"/>
      <c r="E906" s="243"/>
    </row>
    <row r="907" spans="2:5">
      <c r="B907" s="243"/>
      <c r="C907" s="243"/>
      <c r="D907" s="243"/>
      <c r="E907" s="243"/>
    </row>
    <row r="908" spans="2:5">
      <c r="B908" s="243"/>
      <c r="C908" s="243"/>
      <c r="D908" s="243"/>
      <c r="E908" s="243"/>
    </row>
    <row r="909" spans="2:5">
      <c r="B909" s="243"/>
      <c r="C909" s="243"/>
      <c r="D909" s="243"/>
      <c r="E909" s="243"/>
    </row>
    <row r="910" spans="2:5">
      <c r="B910" s="243"/>
      <c r="C910" s="243"/>
      <c r="D910" s="243"/>
      <c r="E910" s="243"/>
    </row>
    <row r="911" spans="2:5">
      <c r="B911" s="243"/>
      <c r="C911" s="243"/>
      <c r="D911" s="243"/>
      <c r="E911" s="243"/>
    </row>
    <row r="912" spans="2:5">
      <c r="B912" s="243"/>
      <c r="C912" s="243"/>
      <c r="D912" s="243"/>
      <c r="E912" s="243"/>
    </row>
    <row r="913" spans="2:5">
      <c r="B913" s="243"/>
      <c r="C913" s="243"/>
      <c r="D913" s="243"/>
      <c r="E913" s="243"/>
    </row>
    <row r="914" spans="2:5">
      <c r="B914" s="243"/>
      <c r="C914" s="243"/>
      <c r="D914" s="243"/>
      <c r="E914" s="243"/>
    </row>
    <row r="915" spans="2:5">
      <c r="B915" s="243"/>
      <c r="C915" s="243"/>
      <c r="D915" s="243"/>
      <c r="E915" s="243"/>
    </row>
    <row r="916" spans="2:5">
      <c r="B916" s="243"/>
      <c r="C916" s="243"/>
      <c r="D916" s="243"/>
      <c r="E916" s="243"/>
    </row>
    <row r="917" spans="2:5">
      <c r="B917" s="243"/>
      <c r="C917" s="243"/>
      <c r="D917" s="243"/>
      <c r="E917" s="243"/>
    </row>
    <row r="918" spans="2:5">
      <c r="B918" s="243"/>
      <c r="C918" s="243"/>
      <c r="D918" s="243"/>
      <c r="E918" s="243"/>
    </row>
    <row r="919" spans="2:5">
      <c r="B919" s="243"/>
      <c r="C919" s="243"/>
      <c r="D919" s="243"/>
      <c r="E919" s="243"/>
    </row>
    <row r="920" spans="2:5">
      <c r="B920" s="243"/>
      <c r="C920" s="243"/>
      <c r="D920" s="243"/>
      <c r="E920" s="243"/>
    </row>
    <row r="921" spans="2:5">
      <c r="B921" s="243"/>
      <c r="C921" s="243"/>
      <c r="D921" s="243"/>
      <c r="E921" s="243"/>
    </row>
    <row r="922" spans="2:5">
      <c r="B922" s="243"/>
      <c r="C922" s="243"/>
      <c r="D922" s="243"/>
      <c r="E922" s="243"/>
    </row>
    <row r="923" spans="2:5">
      <c r="B923" s="243"/>
      <c r="C923" s="243"/>
      <c r="D923" s="243"/>
      <c r="E923" s="243"/>
    </row>
    <row r="924" spans="2:5">
      <c r="B924" s="243"/>
      <c r="C924" s="243"/>
      <c r="D924" s="243"/>
      <c r="E924" s="243"/>
    </row>
    <row r="925" spans="2:5">
      <c r="B925" s="243"/>
      <c r="C925" s="243"/>
      <c r="D925" s="243"/>
      <c r="E925" s="243"/>
    </row>
    <row r="926" spans="2:5">
      <c r="B926" s="243"/>
      <c r="C926" s="243"/>
      <c r="D926" s="243"/>
      <c r="E926" s="243"/>
    </row>
    <row r="927" spans="2:5">
      <c r="B927" s="243"/>
      <c r="C927" s="243"/>
      <c r="D927" s="243"/>
      <c r="E927" s="243"/>
    </row>
    <row r="928" spans="2:5">
      <c r="B928" s="243"/>
      <c r="C928" s="243"/>
      <c r="D928" s="243"/>
      <c r="E928" s="243"/>
    </row>
    <row r="929" spans="2:5">
      <c r="B929" s="243"/>
      <c r="C929" s="243"/>
      <c r="D929" s="243"/>
      <c r="E929" s="243"/>
    </row>
    <row r="930" spans="2:5">
      <c r="B930" s="243"/>
      <c r="C930" s="243"/>
      <c r="D930" s="243"/>
      <c r="E930" s="243"/>
    </row>
    <row r="931" spans="2:5">
      <c r="B931" s="243"/>
      <c r="C931" s="243"/>
      <c r="D931" s="243"/>
      <c r="E931" s="243"/>
    </row>
    <row r="932" spans="2:5">
      <c r="B932" s="243"/>
      <c r="C932" s="243"/>
      <c r="D932" s="243"/>
      <c r="E932" s="243"/>
    </row>
    <row r="933" spans="2:5">
      <c r="B933" s="243"/>
      <c r="C933" s="243"/>
      <c r="D933" s="243"/>
      <c r="E933" s="243"/>
    </row>
    <row r="934" spans="2:5">
      <c r="B934" s="243"/>
      <c r="C934" s="243"/>
      <c r="D934" s="243"/>
      <c r="E934" s="243"/>
    </row>
    <row r="935" spans="2:5">
      <c r="B935" s="243"/>
      <c r="C935" s="243"/>
      <c r="D935" s="243"/>
      <c r="E935" s="243"/>
    </row>
    <row r="936" spans="2:5">
      <c r="B936" s="243"/>
      <c r="C936" s="243"/>
      <c r="D936" s="243"/>
      <c r="E936" s="243"/>
    </row>
    <row r="937" spans="2:5">
      <c r="B937" s="243"/>
      <c r="C937" s="243"/>
      <c r="D937" s="243"/>
      <c r="E937" s="243"/>
    </row>
    <row r="938" spans="2:5">
      <c r="B938" s="243"/>
      <c r="C938" s="243"/>
      <c r="D938" s="243"/>
      <c r="E938" s="243"/>
    </row>
    <row r="939" spans="2:5">
      <c r="B939" s="243"/>
      <c r="C939" s="243"/>
      <c r="D939" s="243"/>
      <c r="E939" s="243"/>
    </row>
    <row r="940" spans="2:5">
      <c r="B940" s="243"/>
      <c r="C940" s="243"/>
      <c r="D940" s="243"/>
      <c r="E940" s="243"/>
    </row>
    <row r="941" spans="2:5">
      <c r="B941" s="243"/>
      <c r="C941" s="243"/>
      <c r="D941" s="243"/>
      <c r="E941" s="243"/>
    </row>
    <row r="942" spans="2:5">
      <c r="B942" s="243"/>
      <c r="C942" s="243"/>
      <c r="D942" s="243"/>
      <c r="E942" s="243"/>
    </row>
    <row r="943" spans="2:5">
      <c r="B943" s="243"/>
      <c r="C943" s="243"/>
      <c r="D943" s="243"/>
      <c r="E943" s="243"/>
    </row>
    <row r="944" spans="2:5">
      <c r="B944" s="243"/>
      <c r="C944" s="243"/>
      <c r="D944" s="243"/>
      <c r="E944" s="243"/>
    </row>
    <row r="945" spans="2:5">
      <c r="B945" s="243"/>
      <c r="C945" s="243"/>
      <c r="D945" s="243"/>
      <c r="E945" s="243"/>
    </row>
    <row r="946" spans="2:5">
      <c r="B946" s="243"/>
      <c r="C946" s="243"/>
      <c r="D946" s="243"/>
      <c r="E946" s="243"/>
    </row>
    <row r="947" spans="2:5">
      <c r="B947" s="243"/>
      <c r="C947" s="243"/>
      <c r="D947" s="243"/>
      <c r="E947" s="243"/>
    </row>
    <row r="948" spans="2:5">
      <c r="B948" s="243"/>
      <c r="C948" s="243"/>
      <c r="D948" s="243"/>
      <c r="E948" s="243"/>
    </row>
    <row r="949" spans="2:5">
      <c r="B949" s="243"/>
      <c r="C949" s="243"/>
      <c r="D949" s="243"/>
      <c r="E949" s="243"/>
    </row>
    <row r="950" spans="2:5">
      <c r="B950" s="243"/>
      <c r="C950" s="243"/>
      <c r="D950" s="243"/>
      <c r="E950" s="243"/>
    </row>
    <row r="951" spans="2:5">
      <c r="B951" s="243"/>
      <c r="C951" s="243"/>
      <c r="D951" s="243"/>
      <c r="E951" s="243"/>
    </row>
    <row r="952" spans="2:5">
      <c r="B952" s="243"/>
      <c r="C952" s="243"/>
      <c r="D952" s="243"/>
      <c r="E952" s="243"/>
    </row>
    <row r="953" spans="2:5">
      <c r="B953" s="243"/>
      <c r="C953" s="243"/>
      <c r="D953" s="243"/>
      <c r="E953" s="243"/>
    </row>
    <row r="954" spans="2:5">
      <c r="B954" s="243"/>
      <c r="C954" s="243"/>
      <c r="D954" s="243"/>
      <c r="E954" s="243"/>
    </row>
    <row r="955" spans="2:5">
      <c r="B955" s="243"/>
      <c r="C955" s="243"/>
      <c r="D955" s="243"/>
      <c r="E955" s="243"/>
    </row>
    <row r="956" spans="2:5">
      <c r="B956" s="243"/>
      <c r="C956" s="243"/>
      <c r="D956" s="243"/>
      <c r="E956" s="243"/>
    </row>
    <row r="957" spans="2:5">
      <c r="B957" s="243"/>
      <c r="C957" s="243"/>
      <c r="D957" s="243"/>
      <c r="E957" s="243"/>
    </row>
    <row r="958" spans="2:5">
      <c r="B958" s="243"/>
      <c r="C958" s="243"/>
      <c r="D958" s="243"/>
      <c r="E958" s="243"/>
    </row>
    <row r="959" spans="2:5">
      <c r="B959" s="243"/>
      <c r="C959" s="243"/>
      <c r="D959" s="243"/>
      <c r="E959" s="243"/>
    </row>
    <row r="960" spans="2:5">
      <c r="B960" s="243"/>
      <c r="C960" s="243"/>
      <c r="D960" s="243"/>
      <c r="E960" s="243"/>
    </row>
    <row r="961" spans="2:5">
      <c r="B961" s="243"/>
      <c r="C961" s="243"/>
      <c r="D961" s="243"/>
      <c r="E961" s="243"/>
    </row>
    <row r="962" spans="2:5">
      <c r="B962" s="243"/>
      <c r="C962" s="243"/>
      <c r="D962" s="243"/>
      <c r="E962" s="243"/>
    </row>
    <row r="963" spans="2:5">
      <c r="B963" s="243"/>
      <c r="C963" s="243"/>
      <c r="D963" s="243"/>
      <c r="E963" s="243"/>
    </row>
    <row r="964" spans="2:5">
      <c r="B964" s="243"/>
      <c r="C964" s="243"/>
      <c r="D964" s="243"/>
      <c r="E964" s="243"/>
    </row>
    <row r="965" spans="2:5">
      <c r="B965" s="243"/>
      <c r="C965" s="243"/>
      <c r="D965" s="243"/>
      <c r="E965" s="243"/>
    </row>
    <row r="966" spans="2:5">
      <c r="B966" s="243"/>
      <c r="C966" s="243"/>
      <c r="D966" s="243"/>
      <c r="E966" s="243"/>
    </row>
    <row r="967" spans="2:5">
      <c r="B967" s="243"/>
      <c r="C967" s="243"/>
      <c r="D967" s="243"/>
      <c r="E967" s="243"/>
    </row>
    <row r="968" spans="2:5">
      <c r="B968" s="243"/>
      <c r="C968" s="243"/>
      <c r="D968" s="243"/>
      <c r="E968" s="243"/>
    </row>
    <row r="969" spans="2:5">
      <c r="B969" s="243"/>
      <c r="C969" s="243"/>
      <c r="D969" s="243"/>
      <c r="E969" s="243"/>
    </row>
    <row r="970" spans="2:5">
      <c r="B970" s="243"/>
      <c r="C970" s="243"/>
      <c r="D970" s="243"/>
      <c r="E970" s="243"/>
    </row>
    <row r="971" spans="2:5">
      <c r="B971" s="243"/>
      <c r="C971" s="243"/>
      <c r="D971" s="243"/>
      <c r="E971" s="243"/>
    </row>
    <row r="972" spans="2:5">
      <c r="B972" s="243"/>
      <c r="C972" s="243"/>
      <c r="D972" s="243"/>
      <c r="E972" s="243"/>
    </row>
    <row r="973" spans="2:5">
      <c r="B973" s="243"/>
      <c r="C973" s="243"/>
      <c r="D973" s="243"/>
      <c r="E973" s="243"/>
    </row>
    <row r="974" spans="2:5">
      <c r="B974" s="243"/>
      <c r="C974" s="243"/>
      <c r="D974" s="243"/>
      <c r="E974" s="243"/>
    </row>
    <row r="975" spans="2:5">
      <c r="B975" s="243"/>
      <c r="C975" s="243"/>
      <c r="D975" s="243"/>
      <c r="E975" s="243"/>
    </row>
    <row r="976" spans="2:5">
      <c r="B976" s="243"/>
      <c r="C976" s="243"/>
      <c r="D976" s="243"/>
      <c r="E976" s="243"/>
    </row>
    <row r="977" spans="2:5">
      <c r="B977" s="243"/>
      <c r="C977" s="243"/>
      <c r="D977" s="243"/>
      <c r="E977" s="243"/>
    </row>
    <row r="978" spans="2:5">
      <c r="B978" s="243"/>
      <c r="C978" s="243"/>
      <c r="D978" s="243"/>
      <c r="E978" s="243"/>
    </row>
    <row r="979" spans="2:5">
      <c r="B979" s="243"/>
      <c r="C979" s="243"/>
      <c r="D979" s="243"/>
      <c r="E979" s="243"/>
    </row>
    <row r="980" spans="2:5">
      <c r="B980" s="243"/>
      <c r="C980" s="243"/>
      <c r="D980" s="243"/>
      <c r="E980" s="243"/>
    </row>
    <row r="981" spans="2:5">
      <c r="B981" s="243"/>
      <c r="C981" s="243"/>
      <c r="D981" s="243"/>
      <c r="E981" s="243"/>
    </row>
    <row r="982" spans="2:5">
      <c r="B982" s="243"/>
      <c r="C982" s="243"/>
      <c r="D982" s="243"/>
      <c r="E982" s="243"/>
    </row>
    <row r="983" spans="2:5">
      <c r="B983" s="243"/>
      <c r="C983" s="243"/>
      <c r="D983" s="243"/>
      <c r="E983" s="243"/>
    </row>
    <row r="984" spans="2:5">
      <c r="B984" s="243"/>
      <c r="C984" s="243"/>
      <c r="D984" s="243"/>
      <c r="E984" s="243"/>
    </row>
    <row r="985" spans="2:5">
      <c r="B985" s="243"/>
      <c r="C985" s="243"/>
      <c r="D985" s="243"/>
      <c r="E985" s="243"/>
    </row>
    <row r="986" spans="2:5">
      <c r="B986" s="243"/>
      <c r="C986" s="243"/>
      <c r="D986" s="243"/>
      <c r="E986" s="243"/>
    </row>
    <row r="987" spans="2:5">
      <c r="B987" s="243"/>
      <c r="C987" s="243"/>
      <c r="D987" s="243"/>
      <c r="E987" s="243"/>
    </row>
    <row r="988" spans="2:5">
      <c r="B988" s="243"/>
      <c r="C988" s="243"/>
      <c r="D988" s="243"/>
      <c r="E988" s="243"/>
    </row>
    <row r="989" spans="2:5">
      <c r="B989" s="243"/>
      <c r="C989" s="243"/>
      <c r="D989" s="243"/>
      <c r="E989" s="243"/>
    </row>
    <row r="990" spans="2:5">
      <c r="B990" s="243"/>
      <c r="C990" s="243"/>
      <c r="D990" s="243"/>
      <c r="E990" s="243"/>
    </row>
    <row r="991" spans="2:5">
      <c r="B991" s="243"/>
      <c r="C991" s="243"/>
      <c r="D991" s="243"/>
      <c r="E991" s="243"/>
    </row>
    <row r="992" spans="2:5">
      <c r="B992" s="243"/>
      <c r="C992" s="243"/>
      <c r="D992" s="243"/>
      <c r="E992" s="243"/>
    </row>
    <row r="993" spans="2:5">
      <c r="B993" s="243"/>
      <c r="C993" s="243"/>
      <c r="D993" s="243"/>
      <c r="E993" s="243"/>
    </row>
    <row r="994" spans="2:5">
      <c r="B994" s="243"/>
      <c r="C994" s="243"/>
      <c r="D994" s="243"/>
      <c r="E994" s="243"/>
    </row>
    <row r="995" spans="2:5">
      <c r="B995" s="243"/>
      <c r="C995" s="243"/>
      <c r="D995" s="243"/>
      <c r="E995" s="243"/>
    </row>
    <row r="996" spans="2:5">
      <c r="B996" s="243"/>
      <c r="C996" s="243"/>
      <c r="D996" s="243"/>
      <c r="E996" s="243"/>
    </row>
    <row r="997" spans="2:5">
      <c r="B997" s="243"/>
      <c r="C997" s="243"/>
      <c r="D997" s="243"/>
      <c r="E997" s="243"/>
    </row>
    <row r="998" spans="2:5">
      <c r="B998" s="243"/>
      <c r="C998" s="243"/>
      <c r="D998" s="243"/>
      <c r="E998" s="243"/>
    </row>
    <row r="999" spans="2:5">
      <c r="B999" s="243"/>
      <c r="C999" s="243"/>
      <c r="D999" s="243"/>
      <c r="E999" s="243"/>
    </row>
    <row r="1000" spans="2:5">
      <c r="B1000" s="243"/>
      <c r="C1000" s="243"/>
      <c r="D1000" s="243"/>
      <c r="E1000" s="243"/>
    </row>
    <row r="1001" spans="2:5">
      <c r="B1001" s="243"/>
      <c r="C1001" s="243"/>
      <c r="D1001" s="243"/>
      <c r="E1001" s="243"/>
    </row>
    <row r="1002" spans="2:5">
      <c r="B1002" s="243"/>
      <c r="C1002" s="243"/>
      <c r="D1002" s="243"/>
      <c r="E1002" s="243"/>
    </row>
    <row r="1003" spans="2:5">
      <c r="B1003" s="243"/>
      <c r="C1003" s="243"/>
      <c r="D1003" s="243"/>
      <c r="E1003" s="243"/>
    </row>
    <row r="1004" spans="2:5">
      <c r="B1004" s="243"/>
      <c r="C1004" s="243"/>
      <c r="D1004" s="243"/>
      <c r="E1004" s="243"/>
    </row>
    <row r="1005" spans="2:5">
      <c r="B1005" s="243"/>
      <c r="C1005" s="243"/>
      <c r="D1005" s="243"/>
      <c r="E1005" s="243"/>
    </row>
    <row r="1006" spans="2:5">
      <c r="B1006" s="243"/>
      <c r="C1006" s="243"/>
      <c r="D1006" s="243"/>
      <c r="E1006" s="243"/>
    </row>
    <row r="1007" spans="2:5">
      <c r="B1007" s="243"/>
      <c r="C1007" s="243"/>
      <c r="D1007" s="243"/>
      <c r="E1007" s="243"/>
    </row>
    <row r="1008" spans="2:5">
      <c r="B1008" s="243"/>
      <c r="C1008" s="243"/>
      <c r="D1008" s="243"/>
      <c r="E1008" s="243"/>
    </row>
    <row r="1009" spans="2:5">
      <c r="B1009" s="243"/>
      <c r="C1009" s="243"/>
      <c r="D1009" s="243"/>
      <c r="E1009" s="243"/>
    </row>
    <row r="1010" spans="2:5">
      <c r="B1010" s="243"/>
      <c r="C1010" s="243"/>
      <c r="D1010" s="243"/>
      <c r="E1010" s="243"/>
    </row>
    <row r="1011" spans="2:5">
      <c r="B1011" s="243"/>
      <c r="C1011" s="243"/>
      <c r="D1011" s="243"/>
      <c r="E1011" s="243"/>
    </row>
    <row r="1012" spans="2:5">
      <c r="B1012" s="243"/>
      <c r="C1012" s="243"/>
      <c r="D1012" s="243"/>
      <c r="E1012" s="243"/>
    </row>
    <row r="1013" spans="2:5">
      <c r="B1013" s="243"/>
      <c r="C1013" s="243"/>
      <c r="D1013" s="243"/>
      <c r="E1013" s="243"/>
    </row>
    <row r="1014" spans="2:5">
      <c r="B1014" s="243"/>
      <c r="C1014" s="243"/>
      <c r="D1014" s="243"/>
      <c r="E1014" s="243"/>
    </row>
    <row r="1015" spans="2:5">
      <c r="B1015" s="243"/>
      <c r="C1015" s="243"/>
      <c r="D1015" s="243"/>
      <c r="E1015" s="243"/>
    </row>
    <row r="1016" spans="2:5">
      <c r="B1016" s="243"/>
      <c r="C1016" s="243"/>
      <c r="D1016" s="243"/>
      <c r="E1016" s="243"/>
    </row>
    <row r="1017" spans="2:5">
      <c r="B1017" s="243"/>
      <c r="C1017" s="243"/>
      <c r="D1017" s="243"/>
      <c r="E1017" s="243"/>
    </row>
    <row r="1018" spans="2:5">
      <c r="B1018" s="243"/>
      <c r="C1018" s="243"/>
      <c r="D1018" s="243"/>
      <c r="E1018" s="243"/>
    </row>
    <row r="1019" spans="2:5">
      <c r="B1019" s="243"/>
      <c r="C1019" s="243"/>
      <c r="D1019" s="243"/>
      <c r="E1019" s="243"/>
    </row>
    <row r="1020" spans="2:5">
      <c r="B1020" s="243"/>
      <c r="C1020" s="243"/>
      <c r="D1020" s="243"/>
      <c r="E1020" s="243"/>
    </row>
    <row r="1021" spans="2:5">
      <c r="B1021" s="243"/>
      <c r="C1021" s="243"/>
      <c r="D1021" s="243"/>
      <c r="E1021" s="243"/>
    </row>
    <row r="1022" spans="2:5">
      <c r="B1022" s="243"/>
      <c r="C1022" s="243"/>
      <c r="D1022" s="243"/>
      <c r="E1022" s="243"/>
    </row>
    <row r="1023" spans="2:5">
      <c r="B1023" s="243"/>
      <c r="C1023" s="243"/>
      <c r="D1023" s="243"/>
      <c r="E1023" s="243"/>
    </row>
    <row r="1024" spans="2:5">
      <c r="B1024" s="243"/>
      <c r="C1024" s="243"/>
      <c r="D1024" s="243"/>
      <c r="E1024" s="243"/>
    </row>
    <row r="1025" spans="2:5">
      <c r="B1025" s="243"/>
      <c r="C1025" s="243"/>
      <c r="D1025" s="243"/>
      <c r="E1025" s="243"/>
    </row>
    <row r="1026" spans="2:5">
      <c r="B1026" s="243"/>
      <c r="C1026" s="243"/>
      <c r="D1026" s="243"/>
      <c r="E1026" s="243"/>
    </row>
    <row r="1027" spans="2:5">
      <c r="B1027" s="243"/>
      <c r="C1027" s="243"/>
      <c r="D1027" s="243"/>
      <c r="E1027" s="243"/>
    </row>
    <row r="1028" spans="2:5">
      <c r="B1028" s="243"/>
      <c r="C1028" s="243"/>
      <c r="D1028" s="243"/>
      <c r="E1028" s="243"/>
    </row>
    <row r="1029" spans="2:5">
      <c r="B1029" s="243"/>
      <c r="C1029" s="243"/>
      <c r="D1029" s="243"/>
      <c r="E1029" s="243"/>
    </row>
    <row r="1030" spans="2:5">
      <c r="B1030" s="243"/>
      <c r="C1030" s="243"/>
      <c r="D1030" s="243"/>
      <c r="E1030" s="243"/>
    </row>
    <row r="1031" spans="2:5">
      <c r="B1031" s="243"/>
      <c r="C1031" s="243"/>
      <c r="D1031" s="243"/>
      <c r="E1031" s="243"/>
    </row>
    <row r="1032" spans="2:5">
      <c r="B1032" s="243"/>
      <c r="C1032" s="243"/>
      <c r="D1032" s="243"/>
      <c r="E1032" s="243"/>
    </row>
    <row r="1033" spans="2:5">
      <c r="B1033" s="243"/>
      <c r="C1033" s="243"/>
      <c r="D1033" s="243"/>
      <c r="E1033" s="243"/>
    </row>
    <row r="1034" spans="2:5">
      <c r="B1034" s="243"/>
      <c r="C1034" s="243"/>
      <c r="D1034" s="243"/>
      <c r="E1034" s="243"/>
    </row>
    <row r="1035" spans="2:5">
      <c r="B1035" s="243"/>
      <c r="C1035" s="243"/>
      <c r="D1035" s="243"/>
      <c r="E1035" s="243"/>
    </row>
    <row r="1036" spans="2:5">
      <c r="B1036" s="243"/>
      <c r="C1036" s="243"/>
      <c r="D1036" s="243"/>
      <c r="E1036" s="243"/>
    </row>
    <row r="1037" spans="2:5">
      <c r="B1037" s="243"/>
      <c r="C1037" s="243"/>
      <c r="D1037" s="243"/>
      <c r="E1037" s="243"/>
    </row>
    <row r="1038" spans="2:5">
      <c r="B1038" s="243"/>
      <c r="C1038" s="243"/>
      <c r="D1038" s="243"/>
      <c r="E1038" s="243"/>
    </row>
    <row r="1039" spans="2:5">
      <c r="B1039" s="243"/>
      <c r="C1039" s="243"/>
      <c r="D1039" s="243"/>
      <c r="E1039" s="243"/>
    </row>
    <row r="1040" spans="2:5">
      <c r="B1040" s="243"/>
      <c r="C1040" s="243"/>
      <c r="D1040" s="243"/>
      <c r="E1040" s="243"/>
    </row>
    <row r="1041" spans="2:5">
      <c r="B1041" s="243"/>
      <c r="C1041" s="243"/>
      <c r="D1041" s="243"/>
      <c r="E1041" s="243"/>
    </row>
    <row r="1042" spans="2:5">
      <c r="B1042" s="243"/>
      <c r="C1042" s="243"/>
      <c r="D1042" s="243"/>
      <c r="E1042" s="243"/>
    </row>
    <row r="1043" spans="2:5">
      <c r="B1043" s="243"/>
      <c r="C1043" s="243"/>
      <c r="D1043" s="243"/>
      <c r="E1043" s="243"/>
    </row>
    <row r="1044" spans="2:5">
      <c r="B1044" s="243"/>
      <c r="C1044" s="243"/>
      <c r="D1044" s="243"/>
      <c r="E1044" s="243"/>
    </row>
    <row r="1045" spans="2:5">
      <c r="B1045" s="243"/>
      <c r="C1045" s="243"/>
      <c r="D1045" s="243"/>
      <c r="E1045" s="243"/>
    </row>
    <row r="1046" spans="2:5">
      <c r="B1046" s="243"/>
      <c r="C1046" s="243"/>
      <c r="D1046" s="243"/>
      <c r="E1046" s="243"/>
    </row>
    <row r="1047" spans="2:5">
      <c r="B1047" s="243"/>
      <c r="C1047" s="243"/>
      <c r="D1047" s="243"/>
      <c r="E1047" s="243"/>
    </row>
    <row r="1048" spans="2:5">
      <c r="B1048" s="243"/>
      <c r="C1048" s="243"/>
      <c r="D1048" s="243"/>
      <c r="E1048" s="243"/>
    </row>
    <row r="1049" spans="2:5">
      <c r="B1049" s="243"/>
      <c r="C1049" s="243"/>
      <c r="D1049" s="243"/>
      <c r="E1049" s="243"/>
    </row>
    <row r="1050" spans="2:5">
      <c r="B1050" s="243"/>
      <c r="C1050" s="243"/>
      <c r="D1050" s="243"/>
      <c r="E1050" s="243"/>
    </row>
    <row r="1051" spans="2:5">
      <c r="B1051" s="243"/>
      <c r="C1051" s="243"/>
      <c r="D1051" s="243"/>
      <c r="E1051" s="243"/>
    </row>
    <row r="1052" spans="2:5">
      <c r="B1052" s="243"/>
      <c r="C1052" s="243"/>
      <c r="D1052" s="243"/>
      <c r="E1052" s="243"/>
    </row>
    <row r="1053" spans="2:5">
      <c r="B1053" s="243"/>
      <c r="C1053" s="243"/>
      <c r="D1053" s="243"/>
      <c r="E1053" s="243"/>
    </row>
    <row r="1054" spans="2:5">
      <c r="B1054" s="243"/>
      <c r="C1054" s="243"/>
      <c r="D1054" s="243"/>
      <c r="E1054" s="243"/>
    </row>
    <row r="1055" spans="2:5">
      <c r="B1055" s="243"/>
      <c r="C1055" s="243"/>
      <c r="D1055" s="243"/>
      <c r="E1055" s="243"/>
    </row>
    <row r="1056" spans="2:5">
      <c r="B1056" s="243"/>
      <c r="C1056" s="243"/>
      <c r="D1056" s="243"/>
      <c r="E1056" s="243"/>
    </row>
    <row r="1057" spans="2:5">
      <c r="B1057" s="243"/>
      <c r="C1057" s="243"/>
      <c r="D1057" s="243"/>
      <c r="E1057" s="243"/>
    </row>
    <row r="1058" spans="2:5">
      <c r="B1058" s="243"/>
      <c r="C1058" s="243"/>
      <c r="D1058" s="243"/>
      <c r="E1058" s="243"/>
    </row>
    <row r="1059" spans="2:5">
      <c r="B1059" s="243"/>
      <c r="C1059" s="243"/>
      <c r="D1059" s="243"/>
      <c r="E1059" s="243"/>
    </row>
    <row r="1060" spans="2:5">
      <c r="B1060" s="243"/>
      <c r="C1060" s="243"/>
      <c r="D1060" s="243"/>
      <c r="E1060" s="243"/>
    </row>
    <row r="1061" spans="2:5">
      <c r="B1061" s="243"/>
      <c r="C1061" s="243"/>
      <c r="D1061" s="243"/>
      <c r="E1061" s="243"/>
    </row>
    <row r="1062" spans="2:5">
      <c r="B1062" s="243"/>
      <c r="C1062" s="243"/>
      <c r="D1062" s="243"/>
      <c r="E1062" s="243"/>
    </row>
    <row r="1063" spans="2:5">
      <c r="B1063" s="243"/>
      <c r="C1063" s="243"/>
      <c r="D1063" s="243"/>
      <c r="E1063" s="243"/>
    </row>
    <row r="1064" spans="2:5">
      <c r="B1064" s="243"/>
      <c r="C1064" s="243"/>
      <c r="D1064" s="243"/>
      <c r="E1064" s="243"/>
    </row>
    <row r="1065" spans="2:5">
      <c r="B1065" s="243"/>
      <c r="C1065" s="243"/>
      <c r="D1065" s="243"/>
      <c r="E1065" s="243"/>
    </row>
    <row r="1066" spans="2:5">
      <c r="B1066" s="243"/>
      <c r="C1066" s="243"/>
      <c r="D1066" s="243"/>
      <c r="E1066" s="243"/>
    </row>
    <row r="1067" spans="2:5">
      <c r="B1067" s="243"/>
      <c r="C1067" s="243"/>
      <c r="D1067" s="243"/>
      <c r="E1067" s="243"/>
    </row>
    <row r="1068" spans="2:5">
      <c r="B1068" s="243"/>
      <c r="C1068" s="243"/>
      <c r="D1068" s="243"/>
      <c r="E1068" s="243"/>
    </row>
    <row r="1069" spans="2:5">
      <c r="B1069" s="243"/>
      <c r="C1069" s="243"/>
      <c r="D1069" s="243"/>
      <c r="E1069" s="243"/>
    </row>
    <row r="1070" spans="2:5">
      <c r="B1070" s="243"/>
      <c r="C1070" s="243"/>
      <c r="D1070" s="243"/>
      <c r="E1070" s="243"/>
    </row>
    <row r="1071" spans="2:5">
      <c r="B1071" s="243"/>
      <c r="C1071" s="243"/>
      <c r="D1071" s="243"/>
      <c r="E1071" s="243"/>
    </row>
    <row r="1072" spans="2:5">
      <c r="B1072" s="243"/>
      <c r="C1072" s="243"/>
      <c r="D1072" s="243"/>
      <c r="E1072" s="243"/>
    </row>
    <row r="1073" spans="2:5">
      <c r="B1073" s="243"/>
      <c r="C1073" s="243"/>
      <c r="D1073" s="243"/>
      <c r="E1073" s="243"/>
    </row>
    <row r="1074" spans="2:5">
      <c r="B1074" s="243"/>
      <c r="C1074" s="243"/>
      <c r="D1074" s="243"/>
      <c r="E1074" s="243"/>
    </row>
    <row r="1075" spans="2:5">
      <c r="B1075" s="243"/>
      <c r="C1075" s="243"/>
      <c r="D1075" s="243"/>
      <c r="E1075" s="243"/>
    </row>
    <row r="1076" spans="2:5">
      <c r="B1076" s="243"/>
      <c r="C1076" s="243"/>
      <c r="D1076" s="243"/>
      <c r="E1076" s="243"/>
    </row>
    <row r="1077" spans="2:5">
      <c r="B1077" s="243"/>
      <c r="C1077" s="243"/>
      <c r="D1077" s="243"/>
      <c r="E1077" s="243"/>
    </row>
    <row r="1078" spans="2:5">
      <c r="B1078" s="243"/>
      <c r="C1078" s="243"/>
      <c r="D1078" s="243"/>
      <c r="E1078" s="243"/>
    </row>
    <row r="1079" spans="2:5">
      <c r="B1079" s="243"/>
      <c r="C1079" s="243"/>
      <c r="D1079" s="243"/>
      <c r="E1079" s="243"/>
    </row>
    <row r="1080" spans="2:5">
      <c r="B1080" s="243"/>
      <c r="C1080" s="243"/>
      <c r="D1080" s="243"/>
      <c r="E1080" s="243"/>
    </row>
    <row r="1081" spans="2:5">
      <c r="B1081" s="243"/>
      <c r="C1081" s="243"/>
      <c r="D1081" s="243"/>
      <c r="E1081" s="243"/>
    </row>
    <row r="1082" spans="2:5">
      <c r="B1082" s="243"/>
      <c r="C1082" s="243"/>
      <c r="D1082" s="243"/>
      <c r="E1082" s="243"/>
    </row>
    <row r="1083" spans="2:5">
      <c r="B1083" s="243"/>
      <c r="C1083" s="243"/>
      <c r="D1083" s="243"/>
      <c r="E1083" s="243"/>
    </row>
    <row r="1084" spans="2:5">
      <c r="B1084" s="243"/>
      <c r="C1084" s="243"/>
      <c r="D1084" s="243"/>
      <c r="E1084" s="243"/>
    </row>
    <row r="1085" spans="2:5">
      <c r="B1085" s="243"/>
      <c r="C1085" s="243"/>
      <c r="D1085" s="243"/>
      <c r="E1085" s="243"/>
    </row>
    <row r="1086" spans="2:5">
      <c r="B1086" s="243"/>
      <c r="C1086" s="243"/>
      <c r="D1086" s="243"/>
      <c r="E1086" s="243"/>
    </row>
    <row r="1087" spans="2:5">
      <c r="B1087" s="243"/>
      <c r="C1087" s="243"/>
      <c r="D1087" s="243"/>
      <c r="E1087" s="243"/>
    </row>
    <row r="1088" spans="2:5">
      <c r="B1088" s="243"/>
      <c r="C1088" s="243"/>
      <c r="D1088" s="243"/>
      <c r="E1088" s="243"/>
    </row>
    <row r="1089" spans="2:5">
      <c r="B1089" s="243"/>
      <c r="C1089" s="243"/>
      <c r="D1089" s="243"/>
      <c r="E1089" s="243"/>
    </row>
    <row r="1090" spans="2:5">
      <c r="B1090" s="243"/>
      <c r="C1090" s="243"/>
      <c r="D1090" s="243"/>
      <c r="E1090" s="243"/>
    </row>
    <row r="1091" spans="2:5">
      <c r="B1091" s="243"/>
      <c r="C1091" s="243"/>
      <c r="D1091" s="243"/>
      <c r="E1091" s="243"/>
    </row>
    <row r="1092" spans="2:5">
      <c r="B1092" s="243"/>
      <c r="C1092" s="243"/>
      <c r="D1092" s="243"/>
      <c r="E1092" s="243"/>
    </row>
    <row r="1093" spans="2:5">
      <c r="B1093" s="243"/>
      <c r="C1093" s="243"/>
      <c r="D1093" s="243"/>
      <c r="E1093" s="243"/>
    </row>
    <row r="1094" spans="2:5">
      <c r="B1094" s="243"/>
      <c r="C1094" s="243"/>
      <c r="D1094" s="243"/>
      <c r="E1094" s="243"/>
    </row>
    <row r="1095" spans="2:5">
      <c r="B1095" s="243"/>
      <c r="C1095" s="243"/>
      <c r="D1095" s="243"/>
      <c r="E1095" s="243"/>
    </row>
    <row r="1096" spans="2:5">
      <c r="B1096" s="243"/>
      <c r="C1096" s="243"/>
      <c r="D1096" s="243"/>
      <c r="E1096" s="243"/>
    </row>
    <row r="1097" spans="2:5">
      <c r="B1097" s="243"/>
      <c r="C1097" s="243"/>
      <c r="D1097" s="243"/>
      <c r="E1097" s="243"/>
    </row>
    <row r="1098" spans="2:5">
      <c r="B1098" s="243"/>
      <c r="C1098" s="243"/>
      <c r="D1098" s="243"/>
      <c r="E1098" s="243"/>
    </row>
    <row r="1099" spans="2:5">
      <c r="B1099" s="243"/>
      <c r="C1099" s="243"/>
      <c r="D1099" s="243"/>
      <c r="E1099" s="243"/>
    </row>
    <row r="1100" spans="2:5">
      <c r="B1100" s="243"/>
      <c r="C1100" s="243"/>
      <c r="D1100" s="243"/>
      <c r="E1100" s="243"/>
    </row>
    <row r="1101" spans="2:5">
      <c r="B1101" s="243"/>
      <c r="C1101" s="243"/>
      <c r="D1101" s="243"/>
      <c r="E1101" s="243"/>
    </row>
    <row r="1102" spans="2:5">
      <c r="B1102" s="243"/>
      <c r="C1102" s="243"/>
      <c r="D1102" s="243"/>
      <c r="E1102" s="243"/>
    </row>
    <row r="1103" spans="2:5">
      <c r="B1103" s="243"/>
      <c r="C1103" s="243"/>
      <c r="D1103" s="243"/>
      <c r="E1103" s="243"/>
    </row>
    <row r="1104" spans="2:5">
      <c r="B1104" s="243"/>
      <c r="C1104" s="243"/>
      <c r="D1104" s="243"/>
      <c r="E1104" s="243"/>
    </row>
    <row r="1105" spans="2:5">
      <c r="B1105" s="243"/>
      <c r="C1105" s="243"/>
      <c r="D1105" s="243"/>
      <c r="E1105" s="243"/>
    </row>
    <row r="1106" spans="2:5">
      <c r="B1106" s="243"/>
      <c r="C1106" s="243"/>
      <c r="D1106" s="243"/>
      <c r="E1106" s="243"/>
    </row>
    <row r="1107" spans="2:5">
      <c r="B1107" s="243"/>
      <c r="C1107" s="243"/>
      <c r="D1107" s="243"/>
      <c r="E1107" s="243"/>
    </row>
    <row r="1108" spans="2:5">
      <c r="B1108" s="243"/>
      <c r="C1108" s="243"/>
      <c r="D1108" s="243"/>
      <c r="E1108" s="243"/>
    </row>
    <row r="1109" spans="2:5">
      <c r="B1109" s="243"/>
      <c r="C1109" s="243"/>
      <c r="D1109" s="243"/>
      <c r="E1109" s="243"/>
    </row>
    <row r="1110" spans="2:5">
      <c r="B1110" s="243"/>
      <c r="C1110" s="243"/>
      <c r="D1110" s="243"/>
      <c r="E1110" s="243"/>
    </row>
    <row r="1111" spans="2:5">
      <c r="B1111" s="243"/>
      <c r="C1111" s="243"/>
      <c r="D1111" s="243"/>
      <c r="E1111" s="243"/>
    </row>
    <row r="1112" spans="2:5">
      <c r="B1112" s="243"/>
      <c r="C1112" s="243"/>
      <c r="D1112" s="243"/>
      <c r="E1112" s="243"/>
    </row>
    <row r="1113" spans="2:5">
      <c r="B1113" s="243"/>
      <c r="C1113" s="243"/>
      <c r="D1113" s="243"/>
      <c r="E1113" s="243"/>
    </row>
    <row r="1114" spans="2:5">
      <c r="B1114" s="243"/>
      <c r="C1114" s="243"/>
      <c r="D1114" s="243"/>
      <c r="E1114" s="243"/>
    </row>
    <row r="1115" spans="2:5">
      <c r="B1115" s="243"/>
      <c r="C1115" s="243"/>
      <c r="D1115" s="243"/>
      <c r="E1115" s="243"/>
    </row>
    <row r="1116" spans="2:5">
      <c r="B1116" s="243"/>
      <c r="C1116" s="243"/>
      <c r="D1116" s="243"/>
      <c r="E1116" s="243"/>
    </row>
    <row r="1117" spans="2:5">
      <c r="B1117" s="243"/>
      <c r="C1117" s="243"/>
      <c r="D1117" s="243"/>
      <c r="E1117" s="243"/>
    </row>
    <row r="1118" spans="2:5">
      <c r="B1118" s="243"/>
      <c r="C1118" s="243"/>
      <c r="D1118" s="243"/>
      <c r="E1118" s="243"/>
    </row>
    <row r="1119" spans="2:5">
      <c r="B1119" s="243"/>
      <c r="C1119" s="243"/>
      <c r="D1119" s="243"/>
      <c r="E1119" s="243"/>
    </row>
    <row r="1120" spans="2:5">
      <c r="B1120" s="243"/>
      <c r="C1120" s="243"/>
      <c r="D1120" s="243"/>
      <c r="E1120" s="243"/>
    </row>
    <row r="1121" spans="2:5">
      <c r="B1121" s="243"/>
      <c r="C1121" s="243"/>
      <c r="D1121" s="243"/>
      <c r="E1121" s="243"/>
    </row>
    <row r="1122" spans="2:5">
      <c r="B1122" s="243"/>
      <c r="C1122" s="243"/>
      <c r="D1122" s="243"/>
      <c r="E1122" s="243"/>
    </row>
    <row r="1123" spans="2:5">
      <c r="B1123" s="243"/>
      <c r="C1123" s="243"/>
      <c r="D1123" s="243"/>
      <c r="E1123" s="243"/>
    </row>
    <row r="1124" spans="2:5">
      <c r="B1124" s="243"/>
      <c r="C1124" s="243"/>
      <c r="D1124" s="243"/>
      <c r="E1124" s="243"/>
    </row>
    <row r="1125" spans="2:5">
      <c r="B1125" s="243"/>
      <c r="C1125" s="243"/>
      <c r="D1125" s="243"/>
      <c r="E1125" s="243"/>
    </row>
    <row r="1126" spans="2:5">
      <c r="B1126" s="243"/>
      <c r="C1126" s="243"/>
      <c r="D1126" s="243"/>
      <c r="E1126" s="243"/>
    </row>
    <row r="1127" spans="2:5">
      <c r="B1127" s="243"/>
      <c r="C1127" s="243"/>
      <c r="D1127" s="243"/>
      <c r="E1127" s="243"/>
    </row>
    <row r="1128" spans="2:5">
      <c r="B1128" s="243"/>
      <c r="C1128" s="243"/>
      <c r="D1128" s="243"/>
      <c r="E1128" s="243"/>
    </row>
    <row r="1129" spans="2:5">
      <c r="B1129" s="243"/>
      <c r="C1129" s="243"/>
      <c r="D1129" s="243"/>
      <c r="E1129" s="243"/>
    </row>
    <row r="1130" spans="2:5">
      <c r="B1130" s="243"/>
      <c r="C1130" s="243"/>
      <c r="D1130" s="243"/>
      <c r="E1130" s="243"/>
    </row>
    <row r="1131" spans="2:5">
      <c r="B1131" s="243"/>
      <c r="C1131" s="243"/>
      <c r="D1131" s="243"/>
      <c r="E1131" s="243"/>
    </row>
    <row r="1132" spans="2:5">
      <c r="B1132" s="243"/>
      <c r="C1132" s="243"/>
      <c r="D1132" s="243"/>
      <c r="E1132" s="243"/>
    </row>
    <row r="1133" spans="2:5">
      <c r="B1133" s="243"/>
      <c r="C1133" s="243"/>
      <c r="D1133" s="243"/>
      <c r="E1133" s="243"/>
    </row>
    <row r="1134" spans="2:5">
      <c r="B1134" s="243"/>
      <c r="C1134" s="243"/>
      <c r="D1134" s="243"/>
      <c r="E1134" s="243"/>
    </row>
    <row r="1135" spans="2:5">
      <c r="B1135" s="243"/>
      <c r="C1135" s="243"/>
      <c r="D1135" s="243"/>
      <c r="E1135" s="243"/>
    </row>
    <row r="1136" spans="2:5">
      <c r="B1136" s="243"/>
      <c r="C1136" s="243"/>
      <c r="D1136" s="243"/>
      <c r="E1136" s="243"/>
    </row>
    <row r="1137" spans="2:5">
      <c r="B1137" s="243"/>
      <c r="C1137" s="243"/>
      <c r="D1137" s="243"/>
      <c r="E1137" s="243"/>
    </row>
    <row r="1138" spans="2:5">
      <c r="B1138" s="243"/>
      <c r="C1138" s="243"/>
      <c r="D1138" s="243"/>
      <c r="E1138" s="243"/>
    </row>
    <row r="1139" spans="2:5">
      <c r="B1139" s="243"/>
      <c r="C1139" s="243"/>
      <c r="D1139" s="243"/>
      <c r="E1139" s="243"/>
    </row>
    <row r="1140" spans="2:5">
      <c r="B1140" s="243"/>
      <c r="C1140" s="243"/>
      <c r="D1140" s="243"/>
      <c r="E1140" s="243"/>
    </row>
    <row r="1141" spans="2:5">
      <c r="B1141" s="243"/>
      <c r="C1141" s="243"/>
      <c r="D1141" s="243"/>
      <c r="E1141" s="243"/>
    </row>
    <row r="1142" spans="2:5">
      <c r="B1142" s="243"/>
      <c r="C1142" s="243"/>
      <c r="D1142" s="243"/>
      <c r="E1142" s="243"/>
    </row>
    <row r="1143" spans="2:5">
      <c r="B1143" s="243"/>
      <c r="C1143" s="243"/>
      <c r="D1143" s="243"/>
      <c r="E1143" s="243"/>
    </row>
    <row r="1144" spans="2:5">
      <c r="B1144" s="243"/>
      <c r="C1144" s="243"/>
      <c r="D1144" s="243"/>
      <c r="E1144" s="243"/>
    </row>
    <row r="1145" spans="2:5">
      <c r="B1145" s="243"/>
      <c r="C1145" s="243"/>
      <c r="D1145" s="243"/>
      <c r="E1145" s="243"/>
    </row>
    <row r="1146" spans="2:5">
      <c r="B1146" s="243"/>
      <c r="C1146" s="243"/>
      <c r="D1146" s="243"/>
      <c r="E1146" s="243"/>
    </row>
    <row r="1147" spans="2:5">
      <c r="B1147" s="243"/>
      <c r="C1147" s="243"/>
      <c r="D1147" s="243"/>
      <c r="E1147" s="243"/>
    </row>
    <row r="1148" spans="2:5">
      <c r="B1148" s="243"/>
      <c r="C1148" s="243"/>
      <c r="D1148" s="243"/>
      <c r="E1148" s="243"/>
    </row>
    <row r="1149" spans="2:5">
      <c r="B1149" s="243"/>
      <c r="C1149" s="243"/>
      <c r="D1149" s="243"/>
      <c r="E1149" s="243"/>
    </row>
    <row r="1150" spans="2:5">
      <c r="B1150" s="243"/>
      <c r="C1150" s="243"/>
      <c r="D1150" s="243"/>
      <c r="E1150" s="243"/>
    </row>
    <row r="1151" spans="2:5">
      <c r="B1151" s="243"/>
      <c r="C1151" s="243"/>
      <c r="D1151" s="243"/>
      <c r="E1151" s="243"/>
    </row>
    <row r="1152" spans="2:5">
      <c r="B1152" s="243"/>
      <c r="C1152" s="243"/>
      <c r="D1152" s="243"/>
      <c r="E1152" s="243"/>
    </row>
    <row r="1153" spans="2:5">
      <c r="B1153" s="243"/>
      <c r="C1153" s="243"/>
      <c r="D1153" s="243"/>
      <c r="E1153" s="243"/>
    </row>
    <row r="1154" spans="2:5">
      <c r="B1154" s="243"/>
      <c r="C1154" s="243"/>
      <c r="D1154" s="243"/>
      <c r="E1154" s="243"/>
    </row>
    <row r="1155" spans="2:5">
      <c r="B1155" s="243"/>
      <c r="C1155" s="243"/>
      <c r="D1155" s="243"/>
      <c r="E1155" s="243"/>
    </row>
    <row r="1156" spans="2:5">
      <c r="B1156" s="243"/>
      <c r="C1156" s="243"/>
      <c r="D1156" s="243"/>
      <c r="E1156" s="243"/>
    </row>
    <row r="1157" spans="2:5">
      <c r="B1157" s="243"/>
      <c r="C1157" s="243"/>
      <c r="D1157" s="243"/>
      <c r="E1157" s="243"/>
    </row>
    <row r="1158" spans="2:5">
      <c r="B1158" s="243"/>
      <c r="C1158" s="243"/>
      <c r="D1158" s="243"/>
      <c r="E1158" s="243"/>
    </row>
    <row r="1159" spans="2:5">
      <c r="B1159" s="243"/>
      <c r="C1159" s="243"/>
      <c r="D1159" s="243"/>
      <c r="E1159" s="243"/>
    </row>
    <row r="1160" spans="2:5">
      <c r="B1160" s="243"/>
      <c r="C1160" s="243"/>
      <c r="D1160" s="243"/>
      <c r="E1160" s="243"/>
    </row>
    <row r="1161" spans="2:5">
      <c r="B1161" s="243"/>
      <c r="C1161" s="243"/>
      <c r="D1161" s="243"/>
      <c r="E1161" s="243"/>
    </row>
    <row r="1162" spans="2:5">
      <c r="B1162" s="243"/>
      <c r="C1162" s="243"/>
      <c r="D1162" s="243"/>
      <c r="E1162" s="243"/>
    </row>
    <row r="1163" spans="2:5">
      <c r="B1163" s="243"/>
      <c r="C1163" s="243"/>
      <c r="D1163" s="243"/>
      <c r="E1163" s="243"/>
    </row>
    <row r="1164" spans="2:5">
      <c r="B1164" s="243"/>
      <c r="C1164" s="243"/>
      <c r="D1164" s="243"/>
      <c r="E1164" s="243"/>
    </row>
    <row r="1165" spans="2:5">
      <c r="B1165" s="243"/>
      <c r="C1165" s="243"/>
      <c r="D1165" s="243"/>
      <c r="E1165" s="243"/>
    </row>
    <row r="1166" spans="2:5">
      <c r="B1166" s="243"/>
      <c r="C1166" s="243"/>
      <c r="D1166" s="243"/>
      <c r="E1166" s="243"/>
    </row>
    <row r="1167" spans="2:5">
      <c r="B1167" s="243"/>
      <c r="C1167" s="243"/>
      <c r="D1167" s="243"/>
      <c r="E1167" s="243"/>
    </row>
    <row r="1168" spans="2:5">
      <c r="B1168" s="243"/>
      <c r="C1168" s="243"/>
      <c r="D1168" s="243"/>
      <c r="E1168" s="243"/>
    </row>
    <row r="1169" spans="2:5">
      <c r="B1169" s="243"/>
      <c r="C1169" s="243"/>
      <c r="D1169" s="243"/>
      <c r="E1169" s="243"/>
    </row>
    <row r="1170" spans="2:5">
      <c r="B1170" s="243"/>
      <c r="C1170" s="243"/>
      <c r="D1170" s="243"/>
      <c r="E1170" s="243"/>
    </row>
    <row r="1171" spans="2:5">
      <c r="B1171" s="243"/>
      <c r="C1171" s="243"/>
      <c r="D1171" s="243"/>
      <c r="E1171" s="243"/>
    </row>
    <row r="1172" spans="2:5">
      <c r="B1172" s="243"/>
      <c r="C1172" s="243"/>
      <c r="D1172" s="243"/>
      <c r="E1172" s="243"/>
    </row>
    <row r="1173" spans="2:5">
      <c r="B1173" s="243"/>
      <c r="C1173" s="243"/>
      <c r="D1173" s="243"/>
      <c r="E1173" s="243"/>
    </row>
    <row r="1174" spans="2:5">
      <c r="B1174" s="243"/>
      <c r="C1174" s="243"/>
      <c r="D1174" s="243"/>
      <c r="E1174" s="243"/>
    </row>
    <row r="1175" spans="2:5">
      <c r="B1175" s="243"/>
      <c r="C1175" s="243"/>
      <c r="D1175" s="243"/>
      <c r="E1175" s="243"/>
    </row>
    <row r="1176" spans="2:5">
      <c r="B1176" s="243"/>
      <c r="C1176" s="243"/>
      <c r="D1176" s="243"/>
      <c r="E1176" s="243"/>
    </row>
    <row r="1177" spans="2:5">
      <c r="B1177" s="243"/>
      <c r="C1177" s="243"/>
      <c r="D1177" s="243"/>
      <c r="E1177" s="243"/>
    </row>
    <row r="1178" spans="2:5">
      <c r="B1178" s="243"/>
      <c r="C1178" s="243"/>
      <c r="D1178" s="243"/>
      <c r="E1178" s="243"/>
    </row>
    <row r="1179" spans="2:5">
      <c r="B1179" s="243"/>
      <c r="C1179" s="243"/>
      <c r="D1179" s="243"/>
      <c r="E1179" s="243"/>
    </row>
    <row r="1180" spans="2:5">
      <c r="B1180" s="243"/>
      <c r="C1180" s="243"/>
      <c r="D1180" s="243"/>
      <c r="E1180" s="243"/>
    </row>
    <row r="1181" spans="2:5">
      <c r="B1181" s="243"/>
      <c r="C1181" s="243"/>
      <c r="D1181" s="243"/>
      <c r="E1181" s="243"/>
    </row>
    <row r="1182" spans="2:5">
      <c r="B1182" s="243"/>
      <c r="C1182" s="243"/>
      <c r="D1182" s="243"/>
      <c r="E1182" s="243"/>
    </row>
    <row r="1183" spans="2:5">
      <c r="B1183" s="243"/>
      <c r="C1183" s="243"/>
      <c r="D1183" s="243"/>
      <c r="E1183" s="243"/>
    </row>
    <row r="1184" spans="2:5">
      <c r="B1184" s="243"/>
      <c r="C1184" s="243"/>
      <c r="D1184" s="243"/>
      <c r="E1184" s="243"/>
    </row>
    <row r="1185" spans="2:5">
      <c r="B1185" s="243"/>
      <c r="C1185" s="243"/>
      <c r="D1185" s="243"/>
      <c r="E1185" s="243"/>
    </row>
    <row r="1186" spans="2:5">
      <c r="B1186" s="243"/>
      <c r="C1186" s="243"/>
      <c r="D1186" s="243"/>
      <c r="E1186" s="243"/>
    </row>
    <row r="1187" spans="2:5">
      <c r="B1187" s="243"/>
      <c r="C1187" s="243"/>
      <c r="D1187" s="243"/>
      <c r="E1187" s="243"/>
    </row>
    <row r="1188" spans="2:5">
      <c r="B1188" s="243"/>
      <c r="C1188" s="243"/>
      <c r="D1188" s="243"/>
      <c r="E1188" s="243"/>
    </row>
    <row r="1189" spans="2:5">
      <c r="B1189" s="243"/>
      <c r="C1189" s="243"/>
      <c r="D1189" s="243"/>
      <c r="E1189" s="243"/>
    </row>
    <row r="1190" spans="2:5">
      <c r="B1190" s="243"/>
      <c r="C1190" s="243"/>
      <c r="D1190" s="243"/>
      <c r="E1190" s="243"/>
    </row>
    <row r="1191" spans="2:5">
      <c r="B1191" s="243"/>
      <c r="C1191" s="243"/>
      <c r="D1191" s="243"/>
      <c r="E1191" s="243"/>
    </row>
    <row r="1192" spans="2:5">
      <c r="B1192" s="243"/>
      <c r="C1192" s="243"/>
      <c r="D1192" s="243"/>
      <c r="E1192" s="243"/>
    </row>
    <row r="1193" spans="2:5">
      <c r="B1193" s="243"/>
      <c r="C1193" s="243"/>
      <c r="D1193" s="243"/>
      <c r="E1193" s="243"/>
    </row>
    <row r="1194" spans="2:5">
      <c r="B1194" s="243"/>
      <c r="C1194" s="243"/>
      <c r="D1194" s="243"/>
      <c r="E1194" s="243"/>
    </row>
    <row r="1195" spans="2:5">
      <c r="B1195" s="243"/>
      <c r="C1195" s="243"/>
      <c r="D1195" s="243"/>
      <c r="E1195" s="243"/>
    </row>
    <row r="1196" spans="2:5">
      <c r="B1196" s="243"/>
      <c r="C1196" s="243"/>
      <c r="D1196" s="243"/>
      <c r="E1196" s="243"/>
    </row>
    <row r="1197" spans="2:5">
      <c r="B1197" s="243"/>
      <c r="C1197" s="243"/>
      <c r="D1197" s="243"/>
      <c r="E1197" s="243"/>
    </row>
    <row r="1198" spans="2:5">
      <c r="B1198" s="243"/>
      <c r="C1198" s="243"/>
      <c r="D1198" s="243"/>
      <c r="E1198" s="243"/>
    </row>
    <row r="1199" spans="2:5">
      <c r="B1199" s="243"/>
      <c r="C1199" s="243"/>
      <c r="D1199" s="243"/>
      <c r="E1199" s="243"/>
    </row>
    <row r="1200" spans="2:5">
      <c r="B1200" s="243"/>
      <c r="C1200" s="243"/>
      <c r="D1200" s="243"/>
      <c r="E1200" s="243"/>
    </row>
    <row r="1201" spans="2:5">
      <c r="B1201" s="243"/>
      <c r="C1201" s="243"/>
      <c r="D1201" s="243"/>
      <c r="E1201" s="243"/>
    </row>
    <row r="1202" spans="2:5">
      <c r="B1202" s="243"/>
      <c r="C1202" s="243"/>
      <c r="D1202" s="243"/>
      <c r="E1202" s="243"/>
    </row>
    <row r="1203" spans="2:5">
      <c r="B1203" s="243"/>
      <c r="C1203" s="243"/>
      <c r="D1203" s="243"/>
      <c r="E1203" s="243"/>
    </row>
    <row r="1204" spans="2:5">
      <c r="B1204" s="243"/>
      <c r="C1204" s="243"/>
      <c r="D1204" s="243"/>
      <c r="E1204" s="243"/>
    </row>
    <row r="1205" spans="2:5">
      <c r="B1205" s="243"/>
      <c r="C1205" s="243"/>
      <c r="D1205" s="243"/>
      <c r="E1205" s="243"/>
    </row>
    <row r="1206" spans="2:5">
      <c r="B1206" s="243"/>
      <c r="C1206" s="243"/>
      <c r="D1206" s="243"/>
      <c r="E1206" s="243"/>
    </row>
    <row r="1207" spans="2:5">
      <c r="B1207" s="243"/>
      <c r="C1207" s="243"/>
      <c r="D1207" s="243"/>
      <c r="E1207" s="243"/>
    </row>
    <row r="1208" spans="2:5">
      <c r="B1208" s="243"/>
      <c r="C1208" s="243"/>
      <c r="D1208" s="243"/>
      <c r="E1208" s="243"/>
    </row>
    <row r="1209" spans="2:5">
      <c r="B1209" s="243"/>
      <c r="C1209" s="243"/>
      <c r="D1209" s="243"/>
      <c r="E1209" s="243"/>
    </row>
    <row r="1210" spans="2:5">
      <c r="B1210" s="243"/>
      <c r="C1210" s="243"/>
      <c r="D1210" s="243"/>
      <c r="E1210" s="243"/>
    </row>
    <row r="1211" spans="2:5">
      <c r="B1211" s="243"/>
      <c r="C1211" s="243"/>
      <c r="D1211" s="243"/>
      <c r="E1211" s="243"/>
    </row>
    <row r="1212" spans="2:5">
      <c r="B1212" s="243"/>
      <c r="C1212" s="243"/>
      <c r="D1212" s="243"/>
      <c r="E1212" s="243"/>
    </row>
    <row r="1213" spans="2:5">
      <c r="B1213" s="243"/>
      <c r="C1213" s="243"/>
      <c r="D1213" s="243"/>
      <c r="E1213" s="243"/>
    </row>
    <row r="1214" spans="2:5">
      <c r="B1214" s="243"/>
      <c r="C1214" s="243"/>
      <c r="D1214" s="243"/>
      <c r="E1214" s="243"/>
    </row>
    <row r="1215" spans="2:5">
      <c r="B1215" s="243"/>
      <c r="C1215" s="243"/>
      <c r="D1215" s="243"/>
      <c r="E1215" s="243"/>
    </row>
    <row r="1216" spans="2:5">
      <c r="B1216" s="243"/>
      <c r="C1216" s="243"/>
      <c r="D1216" s="243"/>
      <c r="E1216" s="243"/>
    </row>
    <row r="1217" spans="2:5">
      <c r="B1217" s="243"/>
      <c r="C1217" s="243"/>
      <c r="D1217" s="243"/>
      <c r="E1217" s="243"/>
    </row>
    <row r="1218" spans="2:5">
      <c r="B1218" s="243"/>
      <c r="C1218" s="243"/>
      <c r="D1218" s="243"/>
      <c r="E1218" s="243"/>
    </row>
    <row r="1219" spans="2:5">
      <c r="B1219" s="243"/>
      <c r="C1219" s="243"/>
      <c r="D1219" s="243"/>
      <c r="E1219" s="243"/>
    </row>
    <row r="1220" spans="2:5">
      <c r="B1220" s="243"/>
      <c r="C1220" s="243"/>
      <c r="D1220" s="243"/>
      <c r="E1220" s="243"/>
    </row>
    <row r="1221" spans="2:5">
      <c r="B1221" s="243"/>
      <c r="C1221" s="243"/>
      <c r="D1221" s="243"/>
      <c r="E1221" s="243"/>
    </row>
    <row r="1222" spans="2:5">
      <c r="B1222" s="243"/>
      <c r="C1222" s="243"/>
      <c r="D1222" s="243"/>
      <c r="E1222" s="243"/>
    </row>
    <row r="1223" spans="2:5">
      <c r="B1223" s="243"/>
      <c r="C1223" s="243"/>
      <c r="D1223" s="243"/>
      <c r="E1223" s="243"/>
    </row>
    <row r="1224" spans="2:5">
      <c r="B1224" s="243"/>
      <c r="C1224" s="243"/>
      <c r="D1224" s="243"/>
      <c r="E1224" s="243"/>
    </row>
    <row r="1225" spans="2:5">
      <c r="B1225" s="243"/>
      <c r="C1225" s="243"/>
      <c r="D1225" s="243"/>
      <c r="E1225" s="243"/>
    </row>
    <row r="1226" spans="2:5">
      <c r="B1226" s="243"/>
      <c r="C1226" s="243"/>
      <c r="D1226" s="243"/>
      <c r="E1226" s="243"/>
    </row>
    <row r="1227" spans="2:5">
      <c r="B1227" s="243"/>
      <c r="C1227" s="243"/>
      <c r="D1227" s="243"/>
      <c r="E1227" s="243"/>
    </row>
    <row r="1228" spans="2:5">
      <c r="B1228" s="243"/>
      <c r="C1228" s="243"/>
      <c r="D1228" s="243"/>
      <c r="E1228" s="243"/>
    </row>
    <row r="1229" spans="2:5">
      <c r="B1229" s="243"/>
      <c r="C1229" s="243"/>
      <c r="D1229" s="243"/>
      <c r="E1229" s="243"/>
    </row>
    <row r="1230" spans="2:5">
      <c r="B1230" s="243"/>
      <c r="C1230" s="243"/>
      <c r="D1230" s="243"/>
      <c r="E1230" s="243"/>
    </row>
    <row r="1231" spans="2:5">
      <c r="B1231" s="243"/>
      <c r="C1231" s="243"/>
      <c r="D1231" s="243"/>
      <c r="E1231" s="243"/>
    </row>
    <row r="1232" spans="2:5">
      <c r="B1232" s="243"/>
      <c r="C1232" s="243"/>
      <c r="D1232" s="243"/>
      <c r="E1232" s="243"/>
    </row>
    <row r="1233" spans="2:5">
      <c r="B1233" s="243"/>
      <c r="C1233" s="243"/>
      <c r="D1233" s="243"/>
      <c r="E1233" s="243"/>
    </row>
    <row r="1234" spans="2:5">
      <c r="B1234" s="243"/>
      <c r="C1234" s="243"/>
      <c r="D1234" s="243"/>
      <c r="E1234" s="243"/>
    </row>
    <row r="1235" spans="2:5">
      <c r="B1235" s="243"/>
      <c r="C1235" s="243"/>
      <c r="D1235" s="243"/>
      <c r="E1235" s="243"/>
    </row>
    <row r="1236" spans="2:5">
      <c r="B1236" s="243"/>
      <c r="C1236" s="243"/>
      <c r="D1236" s="243"/>
      <c r="E1236" s="243"/>
    </row>
    <row r="1237" spans="2:5">
      <c r="B1237" s="243"/>
      <c r="C1237" s="243"/>
      <c r="D1237" s="243"/>
      <c r="E1237" s="243"/>
    </row>
    <row r="1238" spans="2:5">
      <c r="B1238" s="243"/>
      <c r="C1238" s="243"/>
      <c r="D1238" s="243"/>
      <c r="E1238" s="243"/>
    </row>
    <row r="1239" spans="2:5">
      <c r="B1239" s="243"/>
      <c r="C1239" s="243"/>
      <c r="D1239" s="243"/>
      <c r="E1239" s="243"/>
    </row>
    <row r="1240" spans="2:5">
      <c r="B1240" s="243"/>
      <c r="C1240" s="243"/>
      <c r="D1240" s="243"/>
      <c r="E1240" s="243"/>
    </row>
    <row r="1241" spans="2:5">
      <c r="B1241" s="243"/>
      <c r="C1241" s="243"/>
      <c r="D1241" s="243"/>
      <c r="E1241" s="243"/>
    </row>
    <row r="1242" spans="2:5">
      <c r="B1242" s="243"/>
      <c r="C1242" s="243"/>
      <c r="D1242" s="243"/>
      <c r="E1242" s="243"/>
    </row>
    <row r="1243" spans="2:5">
      <c r="B1243" s="243"/>
      <c r="C1243" s="243"/>
      <c r="D1243" s="243"/>
      <c r="E1243" s="243"/>
    </row>
    <row r="1244" spans="2:5">
      <c r="B1244" s="243"/>
      <c r="C1244" s="243"/>
      <c r="D1244" s="243"/>
      <c r="E1244" s="243"/>
    </row>
    <row r="1245" spans="2:5">
      <c r="B1245" s="243"/>
      <c r="C1245" s="243"/>
      <c r="D1245" s="243"/>
      <c r="E1245" s="243"/>
    </row>
    <row r="1246" spans="2:5">
      <c r="B1246" s="243"/>
      <c r="C1246" s="243"/>
      <c r="D1246" s="243"/>
      <c r="E1246" s="243"/>
    </row>
    <row r="1247" spans="2:5">
      <c r="B1247" s="243"/>
      <c r="C1247" s="243"/>
      <c r="D1247" s="243"/>
      <c r="E1247" s="243"/>
    </row>
    <row r="1248" spans="2:5">
      <c r="B1248" s="243"/>
      <c r="C1248" s="243"/>
      <c r="D1248" s="243"/>
      <c r="E1248" s="243"/>
    </row>
    <row r="1249" spans="2:5">
      <c r="B1249" s="243"/>
      <c r="C1249" s="243"/>
      <c r="D1249" s="243"/>
      <c r="E1249" s="243"/>
    </row>
    <row r="1250" spans="2:5">
      <c r="B1250" s="243"/>
      <c r="C1250" s="243"/>
      <c r="D1250" s="243"/>
      <c r="E1250" s="243"/>
    </row>
    <row r="1251" spans="2:5">
      <c r="B1251" s="243"/>
      <c r="C1251" s="243"/>
      <c r="D1251" s="243"/>
      <c r="E1251" s="243"/>
    </row>
    <row r="1252" spans="2:5">
      <c r="B1252" s="243"/>
      <c r="C1252" s="243"/>
      <c r="D1252" s="243"/>
      <c r="E1252" s="243"/>
    </row>
    <row r="1253" spans="2:5">
      <c r="B1253" s="243"/>
      <c r="C1253" s="243"/>
      <c r="D1253" s="243"/>
      <c r="E1253" s="243"/>
    </row>
    <row r="1254" spans="2:5">
      <c r="B1254" s="243"/>
      <c r="C1254" s="243"/>
      <c r="D1254" s="243"/>
      <c r="E1254" s="243"/>
    </row>
    <row r="1255" spans="2:5">
      <c r="B1255" s="243"/>
      <c r="C1255" s="243"/>
      <c r="D1255" s="243"/>
      <c r="E1255" s="243"/>
    </row>
    <row r="1256" spans="2:5">
      <c r="B1256" s="243"/>
      <c r="C1256" s="243"/>
      <c r="D1256" s="243"/>
      <c r="E1256" s="243"/>
    </row>
    <row r="1257" spans="2:5">
      <c r="B1257" s="243"/>
      <c r="C1257" s="243"/>
      <c r="D1257" s="243"/>
      <c r="E1257" s="243"/>
    </row>
    <row r="1258" spans="2:5">
      <c r="B1258" s="243"/>
      <c r="C1258" s="243"/>
      <c r="D1258" s="243"/>
      <c r="E1258" s="243"/>
    </row>
    <row r="1259" spans="2:5">
      <c r="B1259" s="243"/>
      <c r="C1259" s="243"/>
      <c r="D1259" s="243"/>
      <c r="E1259" s="243"/>
    </row>
    <row r="1260" spans="2:5">
      <c r="B1260" s="243"/>
      <c r="C1260" s="243"/>
      <c r="D1260" s="243"/>
      <c r="E1260" s="243"/>
    </row>
    <row r="1261" spans="2:5">
      <c r="B1261" s="243"/>
      <c r="C1261" s="243"/>
      <c r="D1261" s="243"/>
      <c r="E1261" s="243"/>
    </row>
    <row r="1262" spans="2:5">
      <c r="B1262" s="243"/>
      <c r="C1262" s="243"/>
      <c r="D1262" s="243"/>
      <c r="E1262" s="243"/>
    </row>
    <row r="1263" spans="2:5">
      <c r="B1263" s="243"/>
      <c r="C1263" s="243"/>
      <c r="D1263" s="243"/>
      <c r="E1263" s="243"/>
    </row>
    <row r="1264" spans="2:5">
      <c r="B1264" s="243"/>
      <c r="C1264" s="243"/>
      <c r="D1264" s="243"/>
      <c r="E1264" s="243"/>
    </row>
    <row r="1265" spans="2:5">
      <c r="B1265" s="243"/>
      <c r="C1265" s="243"/>
      <c r="D1265" s="243"/>
      <c r="E1265" s="243"/>
    </row>
    <row r="1266" spans="2:5">
      <c r="B1266" s="243"/>
      <c r="C1266" s="243"/>
      <c r="D1266" s="243"/>
      <c r="E1266" s="243"/>
    </row>
    <row r="1267" spans="2:5">
      <c r="B1267" s="243"/>
      <c r="C1267" s="243"/>
      <c r="D1267" s="243"/>
      <c r="E1267" s="243"/>
    </row>
    <row r="1268" spans="2:5">
      <c r="B1268" s="243"/>
      <c r="C1268" s="243"/>
      <c r="D1268" s="243"/>
      <c r="E1268" s="243"/>
    </row>
    <row r="1269" spans="2:5">
      <c r="B1269" s="243"/>
      <c r="C1269" s="243"/>
      <c r="D1269" s="243"/>
      <c r="E1269" s="243"/>
    </row>
    <row r="1270" spans="2:5">
      <c r="B1270" s="243"/>
      <c r="C1270" s="243"/>
      <c r="D1270" s="243"/>
      <c r="E1270" s="243"/>
    </row>
    <row r="1271" spans="2:5">
      <c r="B1271" s="243"/>
      <c r="C1271" s="243"/>
      <c r="D1271" s="243"/>
      <c r="E1271" s="243"/>
    </row>
    <row r="1272" spans="2:5">
      <c r="B1272" s="243"/>
      <c r="C1272" s="243"/>
      <c r="D1272" s="243"/>
      <c r="E1272" s="243"/>
    </row>
    <row r="1273" spans="2:5">
      <c r="B1273" s="243"/>
      <c r="C1273" s="243"/>
      <c r="D1273" s="243"/>
      <c r="E1273" s="243"/>
    </row>
    <row r="1274" spans="2:5">
      <c r="B1274" s="243"/>
      <c r="C1274" s="243"/>
      <c r="D1274" s="243"/>
      <c r="E1274" s="243"/>
    </row>
    <row r="1275" spans="2:5">
      <c r="B1275" s="243"/>
      <c r="C1275" s="243"/>
      <c r="D1275" s="243"/>
      <c r="E1275" s="243"/>
    </row>
    <row r="1276" spans="2:5">
      <c r="B1276" s="243"/>
      <c r="C1276" s="243"/>
      <c r="D1276" s="243"/>
      <c r="E1276" s="243"/>
    </row>
    <row r="1277" spans="2:5">
      <c r="B1277" s="243"/>
      <c r="C1277" s="243"/>
      <c r="D1277" s="243"/>
      <c r="E1277" s="243"/>
    </row>
    <row r="1278" spans="2:5">
      <c r="B1278" s="243"/>
      <c r="C1278" s="243"/>
      <c r="D1278" s="243"/>
      <c r="E1278" s="243"/>
    </row>
    <row r="1279" spans="2:5">
      <c r="B1279" s="243"/>
      <c r="C1279" s="243"/>
      <c r="D1279" s="243"/>
      <c r="E1279" s="243"/>
    </row>
    <row r="1280" spans="2:5">
      <c r="B1280" s="243"/>
      <c r="C1280" s="243"/>
      <c r="D1280" s="243"/>
      <c r="E1280" s="243"/>
    </row>
    <row r="1281" spans="2:5">
      <c r="B1281" s="243"/>
      <c r="C1281" s="243"/>
      <c r="D1281" s="243"/>
      <c r="E1281" s="243"/>
    </row>
    <row r="1282" spans="2:5">
      <c r="B1282" s="243"/>
      <c r="C1282" s="243"/>
      <c r="D1282" s="243"/>
      <c r="E1282" s="243"/>
    </row>
    <row r="1283" spans="2:5">
      <c r="B1283" s="243"/>
      <c r="C1283" s="243"/>
      <c r="D1283" s="243"/>
      <c r="E1283" s="243"/>
    </row>
    <row r="1284" spans="2:5">
      <c r="B1284" s="243"/>
      <c r="C1284" s="243"/>
      <c r="D1284" s="243"/>
      <c r="E1284" s="243"/>
    </row>
    <row r="1285" spans="2:5">
      <c r="B1285" s="243"/>
      <c r="C1285" s="243"/>
      <c r="D1285" s="243"/>
      <c r="E1285" s="243"/>
    </row>
    <row r="1286" spans="2:5">
      <c r="B1286" s="243"/>
      <c r="C1286" s="243"/>
      <c r="D1286" s="243"/>
      <c r="E1286" s="243"/>
    </row>
    <row r="1287" spans="2:5">
      <c r="B1287" s="243"/>
      <c r="C1287" s="243"/>
      <c r="D1287" s="243"/>
      <c r="E1287" s="243"/>
    </row>
    <row r="1288" spans="2:5">
      <c r="B1288" s="243"/>
      <c r="C1288" s="243"/>
      <c r="D1288" s="243"/>
      <c r="E1288" s="243"/>
    </row>
    <row r="1289" spans="2:5">
      <c r="B1289" s="243"/>
      <c r="C1289" s="243"/>
      <c r="D1289" s="243"/>
      <c r="E1289" s="243"/>
    </row>
    <row r="1290" spans="2:5">
      <c r="B1290" s="243"/>
      <c r="C1290" s="243"/>
      <c r="D1290" s="243"/>
      <c r="E1290" s="243"/>
    </row>
    <row r="1291" spans="2:5">
      <c r="B1291" s="243"/>
      <c r="C1291" s="243"/>
      <c r="D1291" s="243"/>
      <c r="E1291" s="243"/>
    </row>
    <row r="1292" spans="2:5">
      <c r="B1292" s="243"/>
      <c r="C1292" s="243"/>
      <c r="D1292" s="243"/>
      <c r="E1292" s="243"/>
    </row>
    <row r="1293" spans="2:5">
      <c r="B1293" s="243"/>
      <c r="C1293" s="243"/>
      <c r="D1293" s="243"/>
      <c r="E1293" s="243"/>
    </row>
    <row r="1294" spans="2:5">
      <c r="B1294" s="243"/>
      <c r="C1294" s="243"/>
      <c r="D1294" s="243"/>
      <c r="E1294" s="243"/>
    </row>
    <row r="1295" spans="2:5">
      <c r="B1295" s="243"/>
      <c r="C1295" s="243"/>
      <c r="D1295" s="243"/>
      <c r="E1295" s="243"/>
    </row>
    <row r="1296" spans="2:5">
      <c r="B1296" s="243"/>
      <c r="C1296" s="243"/>
      <c r="D1296" s="243"/>
      <c r="E1296" s="243"/>
    </row>
    <row r="1297" spans="2:5">
      <c r="B1297" s="243"/>
      <c r="C1297" s="243"/>
      <c r="D1297" s="243"/>
      <c r="E1297" s="243"/>
    </row>
    <row r="1298" spans="2:5">
      <c r="B1298" s="243"/>
      <c r="C1298" s="243"/>
      <c r="D1298" s="243"/>
      <c r="E1298" s="243"/>
    </row>
    <row r="1299" spans="2:5">
      <c r="B1299" s="243"/>
      <c r="C1299" s="243"/>
      <c r="D1299" s="243"/>
      <c r="E1299" s="243"/>
    </row>
    <row r="1300" spans="2:5">
      <c r="B1300" s="243"/>
      <c r="C1300" s="243"/>
      <c r="D1300" s="243"/>
      <c r="E1300" s="243"/>
    </row>
    <row r="1301" spans="2:5">
      <c r="B1301" s="243"/>
      <c r="C1301" s="243"/>
      <c r="D1301" s="243"/>
      <c r="E1301" s="243"/>
    </row>
    <row r="1302" spans="2:5">
      <c r="B1302" s="243"/>
      <c r="C1302" s="243"/>
      <c r="D1302" s="243"/>
      <c r="E1302" s="243"/>
    </row>
    <row r="1303" spans="2:5">
      <c r="B1303" s="243"/>
      <c r="C1303" s="243"/>
      <c r="D1303" s="243"/>
      <c r="E1303" s="243"/>
    </row>
    <row r="1304" spans="2:5">
      <c r="B1304" s="243"/>
      <c r="C1304" s="243"/>
      <c r="D1304" s="243"/>
      <c r="E1304" s="243"/>
    </row>
    <row r="1305" spans="2:5">
      <c r="B1305" s="243"/>
      <c r="C1305" s="243"/>
      <c r="D1305" s="243"/>
      <c r="E1305" s="243"/>
    </row>
    <row r="1306" spans="2:5">
      <c r="B1306" s="243"/>
      <c r="C1306" s="243"/>
      <c r="D1306" s="243"/>
      <c r="E1306" s="243"/>
    </row>
    <row r="1307" spans="2:5">
      <c r="B1307" s="243"/>
      <c r="C1307" s="243"/>
      <c r="D1307" s="243"/>
      <c r="E1307" s="243"/>
    </row>
    <row r="1308" spans="2:5">
      <c r="B1308" s="243"/>
      <c r="C1308" s="243"/>
      <c r="D1308" s="243"/>
      <c r="E1308" s="243"/>
    </row>
    <row r="1309" spans="2:5">
      <c r="B1309" s="243"/>
      <c r="C1309" s="243"/>
      <c r="D1309" s="243"/>
      <c r="E1309" s="243"/>
    </row>
    <row r="1310" spans="2:5">
      <c r="B1310" s="243"/>
      <c r="C1310" s="243"/>
      <c r="D1310" s="243"/>
      <c r="E1310" s="243"/>
    </row>
    <row r="1311" spans="2:5">
      <c r="B1311" s="243"/>
      <c r="C1311" s="243"/>
      <c r="D1311" s="243"/>
      <c r="E1311" s="243"/>
    </row>
    <row r="1312" spans="2:5">
      <c r="B1312" s="243"/>
      <c r="C1312" s="243"/>
      <c r="D1312" s="243"/>
      <c r="E1312" s="243"/>
    </row>
    <row r="1313" spans="2:5">
      <c r="B1313" s="243"/>
      <c r="C1313" s="243"/>
      <c r="D1313" s="243"/>
      <c r="E1313" s="243"/>
    </row>
    <row r="1314" spans="2:5">
      <c r="B1314" s="243"/>
      <c r="C1314" s="243"/>
      <c r="D1314" s="243"/>
      <c r="E1314" s="243"/>
    </row>
    <row r="1315" spans="2:5">
      <c r="B1315" s="243"/>
      <c r="C1315" s="243"/>
      <c r="D1315" s="243"/>
      <c r="E1315" s="243"/>
    </row>
    <row r="1316" spans="2:5">
      <c r="B1316" s="243"/>
      <c r="C1316" s="243"/>
      <c r="D1316" s="243"/>
      <c r="E1316" s="243"/>
    </row>
    <row r="1317" spans="2:5">
      <c r="B1317" s="243"/>
      <c r="C1317" s="243"/>
      <c r="D1317" s="243"/>
      <c r="E1317" s="243"/>
    </row>
    <row r="1318" spans="2:5">
      <c r="B1318" s="243"/>
      <c r="C1318" s="243"/>
      <c r="D1318" s="243"/>
      <c r="E1318" s="243"/>
    </row>
    <row r="1319" spans="2:5">
      <c r="B1319" s="243"/>
      <c r="C1319" s="243"/>
      <c r="D1319" s="243"/>
      <c r="E1319" s="243"/>
    </row>
    <row r="1320" spans="2:5">
      <c r="B1320" s="243"/>
      <c r="C1320" s="243"/>
      <c r="D1320" s="243"/>
      <c r="E1320" s="243"/>
    </row>
    <row r="1321" spans="2:5">
      <c r="B1321" s="243"/>
      <c r="C1321" s="243"/>
      <c r="D1321" s="243"/>
      <c r="E1321" s="243"/>
    </row>
    <row r="1322" spans="2:5">
      <c r="B1322" s="243"/>
      <c r="C1322" s="243"/>
      <c r="D1322" s="243"/>
      <c r="E1322" s="243"/>
    </row>
    <row r="1323" spans="2:5">
      <c r="B1323" s="243"/>
      <c r="C1323" s="243"/>
      <c r="D1323" s="243"/>
      <c r="E1323" s="243"/>
    </row>
    <row r="1324" spans="2:5">
      <c r="B1324" s="243"/>
      <c r="C1324" s="243"/>
      <c r="D1324" s="243"/>
      <c r="E1324" s="243"/>
    </row>
    <row r="1325" spans="2:5">
      <c r="B1325" s="243"/>
      <c r="C1325" s="243"/>
      <c r="D1325" s="243"/>
      <c r="E1325" s="243"/>
    </row>
    <row r="1326" spans="2:5">
      <c r="B1326" s="243"/>
      <c r="C1326" s="243"/>
      <c r="D1326" s="243"/>
      <c r="E1326" s="243"/>
    </row>
    <row r="1327" spans="2:5">
      <c r="B1327" s="243"/>
      <c r="C1327" s="243"/>
      <c r="D1327" s="243"/>
      <c r="E1327" s="243"/>
    </row>
    <row r="1328" spans="2:5">
      <c r="B1328" s="243"/>
      <c r="C1328" s="243"/>
      <c r="D1328" s="243"/>
      <c r="E1328" s="243"/>
    </row>
    <row r="1329" spans="2:5">
      <c r="B1329" s="243"/>
      <c r="C1329" s="243"/>
      <c r="D1329" s="243"/>
      <c r="E1329" s="243"/>
    </row>
    <row r="1330" spans="2:5">
      <c r="B1330" s="243"/>
      <c r="C1330" s="243"/>
      <c r="D1330" s="243"/>
      <c r="E1330" s="243"/>
    </row>
    <row r="1331" spans="2:5">
      <c r="B1331" s="243"/>
      <c r="C1331" s="243"/>
      <c r="D1331" s="243"/>
      <c r="E1331" s="243"/>
    </row>
    <row r="1332" spans="2:5">
      <c r="B1332" s="243"/>
      <c r="C1332" s="243"/>
      <c r="D1332" s="243"/>
      <c r="E1332" s="243"/>
    </row>
    <row r="1333" spans="2:5">
      <c r="B1333" s="243"/>
      <c r="C1333" s="243"/>
      <c r="D1333" s="243"/>
      <c r="E1333" s="243"/>
    </row>
    <row r="1334" spans="2:5">
      <c r="B1334" s="243"/>
      <c r="C1334" s="243"/>
      <c r="D1334" s="243"/>
      <c r="E1334" s="243"/>
    </row>
    <row r="1335" spans="2:5">
      <c r="B1335" s="243"/>
      <c r="C1335" s="243"/>
      <c r="D1335" s="243"/>
      <c r="E1335" s="243"/>
    </row>
    <row r="1336" spans="2:5">
      <c r="B1336" s="243"/>
      <c r="C1336" s="243"/>
      <c r="D1336" s="243"/>
      <c r="E1336" s="243"/>
    </row>
    <row r="1337" spans="2:5">
      <c r="B1337" s="243"/>
      <c r="C1337" s="243"/>
      <c r="D1337" s="243"/>
      <c r="E1337" s="243"/>
    </row>
    <row r="1338" spans="2:5">
      <c r="B1338" s="243"/>
      <c r="C1338" s="243"/>
      <c r="D1338" s="243"/>
      <c r="E1338" s="243"/>
    </row>
    <row r="1339" spans="2:5">
      <c r="B1339" s="243"/>
      <c r="C1339" s="243"/>
      <c r="D1339" s="243"/>
      <c r="E1339" s="243"/>
    </row>
    <row r="1340" spans="2:5">
      <c r="B1340" s="243"/>
      <c r="C1340" s="243"/>
      <c r="D1340" s="243"/>
      <c r="E1340" s="243"/>
    </row>
    <row r="1341" spans="2:5">
      <c r="B1341" s="243"/>
      <c r="C1341" s="243"/>
      <c r="D1341" s="243"/>
      <c r="E1341" s="243"/>
    </row>
    <row r="1342" spans="2:5">
      <c r="B1342" s="243"/>
      <c r="C1342" s="243"/>
      <c r="D1342" s="243"/>
      <c r="E1342" s="243"/>
    </row>
    <row r="1343" spans="2:5">
      <c r="B1343" s="243"/>
      <c r="C1343" s="243"/>
      <c r="D1343" s="243"/>
      <c r="E1343" s="243"/>
    </row>
    <row r="1344" spans="2:5">
      <c r="B1344" s="243"/>
      <c r="C1344" s="243"/>
      <c r="D1344" s="243"/>
      <c r="E1344" s="243"/>
    </row>
    <row r="1345" spans="2:5">
      <c r="B1345" s="243"/>
      <c r="C1345" s="243"/>
      <c r="D1345" s="243"/>
      <c r="E1345" s="243"/>
    </row>
    <row r="1346" spans="2:5">
      <c r="B1346" s="243"/>
      <c r="C1346" s="243"/>
      <c r="D1346" s="243"/>
      <c r="E1346" s="243"/>
    </row>
    <row r="1347" spans="2:5">
      <c r="B1347" s="243"/>
      <c r="C1347" s="243"/>
      <c r="D1347" s="243"/>
      <c r="E1347" s="243"/>
    </row>
    <row r="1348" spans="2:5">
      <c r="B1348" s="243"/>
      <c r="C1348" s="243"/>
      <c r="D1348" s="243"/>
      <c r="E1348" s="243"/>
    </row>
    <row r="1349" spans="2:5">
      <c r="B1349" s="243"/>
      <c r="C1349" s="243"/>
      <c r="D1349" s="243"/>
      <c r="E1349" s="243"/>
    </row>
    <row r="1350" spans="2:5">
      <c r="B1350" s="243"/>
      <c r="C1350" s="243"/>
      <c r="D1350" s="243"/>
      <c r="E1350" s="243"/>
    </row>
    <row r="1351" spans="2:5">
      <c r="B1351" s="243"/>
      <c r="C1351" s="243"/>
      <c r="D1351" s="243"/>
      <c r="E1351" s="243"/>
    </row>
    <row r="1352" spans="2:5">
      <c r="B1352" s="243"/>
      <c r="C1352" s="243"/>
      <c r="D1352" s="243"/>
      <c r="E1352" s="243"/>
    </row>
    <row r="1353" spans="2:5">
      <c r="B1353" s="243"/>
      <c r="C1353" s="243"/>
      <c r="D1353" s="243"/>
      <c r="E1353" s="243"/>
    </row>
    <row r="1354" spans="2:5">
      <c r="B1354" s="243"/>
      <c r="C1354" s="243"/>
      <c r="D1354" s="243"/>
      <c r="E1354" s="243"/>
    </row>
    <row r="1355" spans="2:5">
      <c r="B1355" s="243"/>
      <c r="C1355" s="243"/>
      <c r="D1355" s="243"/>
      <c r="E1355" s="243"/>
    </row>
    <row r="1356" spans="2:5">
      <c r="B1356" s="243"/>
      <c r="C1356" s="243"/>
      <c r="D1356" s="243"/>
      <c r="E1356" s="243"/>
    </row>
    <row r="1357" spans="2:5">
      <c r="B1357" s="243"/>
      <c r="C1357" s="243"/>
      <c r="D1357" s="243"/>
      <c r="E1357" s="243"/>
    </row>
    <row r="1358" spans="2:5">
      <c r="B1358" s="243"/>
      <c r="C1358" s="243"/>
      <c r="D1358" s="243"/>
      <c r="E1358" s="243"/>
    </row>
    <row r="1359" spans="2:5">
      <c r="B1359" s="243"/>
      <c r="C1359" s="243"/>
      <c r="D1359" s="243"/>
      <c r="E1359" s="243"/>
    </row>
    <row r="1360" spans="2:5">
      <c r="B1360" s="243"/>
      <c r="C1360" s="243"/>
      <c r="D1360" s="243"/>
      <c r="E1360" s="243"/>
    </row>
    <row r="1361" spans="2:5">
      <c r="B1361" s="243"/>
      <c r="C1361" s="243"/>
      <c r="D1361" s="243"/>
      <c r="E1361" s="243"/>
    </row>
    <row r="1362" spans="2:5">
      <c r="B1362" s="243"/>
      <c r="C1362" s="243"/>
      <c r="D1362" s="243"/>
      <c r="E1362" s="243"/>
    </row>
    <row r="1363" spans="2:5">
      <c r="B1363" s="243"/>
      <c r="C1363" s="243"/>
      <c r="D1363" s="243"/>
      <c r="E1363" s="243"/>
    </row>
    <row r="1364" spans="2:5">
      <c r="B1364" s="243"/>
      <c r="C1364" s="243"/>
      <c r="D1364" s="243"/>
      <c r="E1364" s="243"/>
    </row>
    <row r="1365" spans="2:5">
      <c r="B1365" s="243"/>
      <c r="C1365" s="243"/>
      <c r="D1365" s="243"/>
      <c r="E1365" s="243"/>
    </row>
    <row r="1366" spans="2:5">
      <c r="B1366" s="243"/>
      <c r="C1366" s="243"/>
      <c r="D1366" s="243"/>
      <c r="E1366" s="243"/>
    </row>
    <row r="1367" spans="2:5">
      <c r="B1367" s="243"/>
      <c r="C1367" s="243"/>
      <c r="D1367" s="243"/>
      <c r="E1367" s="243"/>
    </row>
    <row r="1368" spans="2:5">
      <c r="B1368" s="243"/>
      <c r="C1368" s="243"/>
      <c r="D1368" s="243"/>
      <c r="E1368" s="243"/>
    </row>
    <row r="1369" spans="2:5">
      <c r="B1369" s="243"/>
      <c r="C1369" s="243"/>
      <c r="D1369" s="243"/>
      <c r="E1369" s="243"/>
    </row>
    <row r="1370" spans="2:5">
      <c r="B1370" s="243"/>
      <c r="C1370" s="243"/>
      <c r="D1370" s="243"/>
      <c r="E1370" s="243"/>
    </row>
    <row r="1371" spans="2:5">
      <c r="B1371" s="243"/>
      <c r="C1371" s="243"/>
      <c r="D1371" s="243"/>
      <c r="E1371" s="243"/>
    </row>
    <row r="1372" spans="2:5">
      <c r="B1372" s="243"/>
      <c r="C1372" s="243"/>
      <c r="D1372" s="243"/>
      <c r="E1372" s="243"/>
    </row>
    <row r="1373" spans="2:5">
      <c r="B1373" s="243"/>
      <c r="C1373" s="243"/>
      <c r="D1373" s="243"/>
      <c r="E1373" s="243"/>
    </row>
    <row r="1374" spans="2:5">
      <c r="B1374" s="243"/>
      <c r="C1374" s="243"/>
      <c r="D1374" s="243"/>
      <c r="E1374" s="243"/>
    </row>
    <row r="1375" spans="2:5">
      <c r="B1375" s="243"/>
      <c r="C1375" s="243"/>
      <c r="D1375" s="243"/>
      <c r="E1375" s="243"/>
    </row>
    <row r="1376" spans="2:5">
      <c r="B1376" s="243"/>
      <c r="C1376" s="243"/>
      <c r="D1376" s="243"/>
      <c r="E1376" s="243"/>
    </row>
    <row r="1377" spans="2:5">
      <c r="B1377" s="243"/>
      <c r="C1377" s="243"/>
      <c r="D1377" s="243"/>
      <c r="E1377" s="243"/>
    </row>
    <row r="1378" spans="2:5">
      <c r="B1378" s="243"/>
      <c r="C1378" s="243"/>
      <c r="D1378" s="243"/>
      <c r="E1378" s="243"/>
    </row>
    <row r="1379" spans="2:5">
      <c r="B1379" s="243"/>
      <c r="C1379" s="243"/>
      <c r="D1379" s="243"/>
      <c r="E1379" s="243"/>
    </row>
    <row r="1380" spans="2:5">
      <c r="B1380" s="243"/>
      <c r="C1380" s="243"/>
      <c r="D1380" s="243"/>
      <c r="E1380" s="243"/>
    </row>
    <row r="1381" spans="2:5">
      <c r="B1381" s="243"/>
      <c r="C1381" s="243"/>
      <c r="D1381" s="243"/>
      <c r="E1381" s="243"/>
    </row>
    <row r="1382" spans="2:5">
      <c r="B1382" s="243"/>
      <c r="C1382" s="243"/>
      <c r="D1382" s="243"/>
      <c r="E1382" s="243"/>
    </row>
    <row r="1383" spans="2:5">
      <c r="B1383" s="243"/>
      <c r="C1383" s="243"/>
      <c r="D1383" s="243"/>
      <c r="E1383" s="243"/>
    </row>
    <row r="1384" spans="2:5">
      <c r="B1384" s="243"/>
      <c r="C1384" s="243"/>
      <c r="D1384" s="243"/>
      <c r="E1384" s="243"/>
    </row>
    <row r="1385" spans="2:5">
      <c r="B1385" s="243"/>
      <c r="C1385" s="243"/>
      <c r="D1385" s="243"/>
      <c r="E1385" s="243"/>
    </row>
    <row r="1386" spans="2:5">
      <c r="B1386" s="243"/>
      <c r="C1386" s="243"/>
      <c r="D1386" s="243"/>
      <c r="E1386" s="243"/>
    </row>
    <row r="1387" spans="2:5">
      <c r="B1387" s="243"/>
      <c r="C1387" s="243"/>
      <c r="D1387" s="243"/>
      <c r="E1387" s="243"/>
    </row>
    <row r="1388" spans="2:5">
      <c r="B1388" s="243"/>
      <c r="C1388" s="243"/>
      <c r="D1388" s="243"/>
      <c r="E1388" s="243"/>
    </row>
    <row r="1389" spans="2:5">
      <c r="B1389" s="243"/>
      <c r="C1389" s="243"/>
      <c r="D1389" s="243"/>
      <c r="E1389" s="243"/>
    </row>
    <row r="1390" spans="2:5">
      <c r="B1390" s="243"/>
      <c r="C1390" s="243"/>
      <c r="D1390" s="243"/>
      <c r="E1390" s="243"/>
    </row>
    <row r="1391" spans="2:5">
      <c r="B1391" s="243"/>
      <c r="C1391" s="243"/>
      <c r="D1391" s="243"/>
      <c r="E1391" s="243"/>
    </row>
    <row r="1392" spans="2:5">
      <c r="B1392" s="243"/>
      <c r="C1392" s="243"/>
      <c r="D1392" s="243"/>
      <c r="E1392" s="243"/>
    </row>
    <row r="1393" spans="2:5">
      <c r="B1393" s="243"/>
      <c r="C1393" s="243"/>
      <c r="D1393" s="243"/>
      <c r="E1393" s="243"/>
    </row>
    <row r="1394" spans="2:5">
      <c r="B1394" s="243"/>
      <c r="C1394" s="243"/>
      <c r="D1394" s="243"/>
      <c r="E1394" s="243"/>
    </row>
    <row r="1395" spans="2:5">
      <c r="B1395" s="243"/>
      <c r="C1395" s="243"/>
      <c r="D1395" s="243"/>
      <c r="E1395" s="243"/>
    </row>
    <row r="1396" spans="2:5">
      <c r="B1396" s="243"/>
      <c r="C1396" s="243"/>
      <c r="D1396" s="243"/>
      <c r="E1396" s="243"/>
    </row>
    <row r="1397" spans="2:5">
      <c r="B1397" s="243"/>
      <c r="C1397" s="243"/>
      <c r="D1397" s="243"/>
      <c r="E1397" s="243"/>
    </row>
    <row r="1398" spans="2:5">
      <c r="B1398" s="243"/>
      <c r="C1398" s="243"/>
      <c r="D1398" s="243"/>
      <c r="E1398" s="243"/>
    </row>
    <row r="1399" spans="2:5">
      <c r="B1399" s="243"/>
      <c r="C1399" s="243"/>
      <c r="D1399" s="243"/>
      <c r="E1399" s="243"/>
    </row>
    <row r="1400" spans="2:5">
      <c r="B1400" s="243"/>
      <c r="C1400" s="243"/>
      <c r="D1400" s="243"/>
      <c r="E1400" s="243"/>
    </row>
    <row r="1401" spans="2:5">
      <c r="B1401" s="243"/>
      <c r="C1401" s="243"/>
      <c r="D1401" s="243"/>
      <c r="E1401" s="243"/>
    </row>
    <row r="1402" spans="2:5">
      <c r="B1402" s="243"/>
      <c r="C1402" s="243"/>
      <c r="D1402" s="243"/>
      <c r="E1402" s="243"/>
    </row>
    <row r="1403" spans="2:5">
      <c r="B1403" s="243"/>
      <c r="C1403" s="243"/>
      <c r="D1403" s="243"/>
      <c r="E1403" s="243"/>
    </row>
    <row r="1404" spans="2:5">
      <c r="B1404" s="243"/>
      <c r="C1404" s="243"/>
      <c r="D1404" s="243"/>
      <c r="E1404" s="243"/>
    </row>
    <row r="1405" spans="2:5">
      <c r="B1405" s="243"/>
      <c r="C1405" s="243"/>
      <c r="D1405" s="243"/>
      <c r="E1405" s="243"/>
    </row>
    <row r="1406" spans="2:5">
      <c r="B1406" s="243"/>
      <c r="C1406" s="243"/>
      <c r="D1406" s="243"/>
      <c r="E1406" s="243"/>
    </row>
    <row r="1407" spans="2:5">
      <c r="B1407" s="243"/>
      <c r="C1407" s="243"/>
      <c r="D1407" s="243"/>
      <c r="E1407" s="243"/>
    </row>
    <row r="1408" spans="2:5">
      <c r="B1408" s="243"/>
      <c r="C1408" s="243"/>
      <c r="D1408" s="243"/>
      <c r="E1408" s="243"/>
    </row>
    <row r="1409" spans="2:5">
      <c r="B1409" s="243"/>
      <c r="C1409" s="243"/>
      <c r="D1409" s="243"/>
      <c r="E1409" s="243"/>
    </row>
    <row r="1410" spans="2:5">
      <c r="B1410" s="243"/>
      <c r="C1410" s="243"/>
      <c r="D1410" s="243"/>
      <c r="E1410" s="243"/>
    </row>
    <row r="1411" spans="2:5">
      <c r="B1411" s="243"/>
      <c r="C1411" s="243"/>
      <c r="D1411" s="243"/>
      <c r="E1411" s="243"/>
    </row>
    <row r="1412" spans="2:5">
      <c r="B1412" s="243"/>
      <c r="C1412" s="243"/>
      <c r="D1412" s="243"/>
      <c r="E1412" s="243"/>
    </row>
    <row r="1413" spans="2:5">
      <c r="B1413" s="243"/>
      <c r="C1413" s="243"/>
      <c r="D1413" s="243"/>
      <c r="E1413" s="243"/>
    </row>
    <row r="1414" spans="2:5">
      <c r="B1414" s="243"/>
      <c r="C1414" s="243"/>
      <c r="D1414" s="243"/>
      <c r="E1414" s="243"/>
    </row>
    <row r="1415" spans="2:5">
      <c r="B1415" s="243"/>
      <c r="C1415" s="243"/>
      <c r="D1415" s="243"/>
      <c r="E1415" s="243"/>
    </row>
    <row r="1416" spans="2:5">
      <c r="B1416" s="243"/>
      <c r="C1416" s="243"/>
      <c r="D1416" s="243"/>
      <c r="E1416" s="243"/>
    </row>
    <row r="1417" spans="2:5">
      <c r="B1417" s="243"/>
      <c r="C1417" s="243"/>
      <c r="D1417" s="243"/>
      <c r="E1417" s="243"/>
    </row>
    <row r="1418" spans="2:5">
      <c r="B1418" s="243"/>
      <c r="C1418" s="243"/>
      <c r="D1418" s="243"/>
      <c r="E1418" s="243"/>
    </row>
    <row r="1419" spans="2:5">
      <c r="B1419" s="243"/>
      <c r="C1419" s="243"/>
      <c r="D1419" s="243"/>
      <c r="E1419" s="243"/>
    </row>
    <row r="1420" spans="2:5">
      <c r="B1420" s="243"/>
      <c r="C1420" s="243"/>
      <c r="D1420" s="243"/>
      <c r="E1420" s="243"/>
    </row>
    <row r="1421" spans="2:5">
      <c r="B1421" s="243"/>
      <c r="C1421" s="243"/>
      <c r="D1421" s="243"/>
      <c r="E1421" s="243"/>
    </row>
    <row r="1422" spans="2:5">
      <c r="B1422" s="243"/>
      <c r="C1422" s="243"/>
      <c r="D1422" s="243"/>
      <c r="E1422" s="243"/>
    </row>
    <row r="1423" spans="2:5">
      <c r="B1423" s="243"/>
      <c r="C1423" s="243"/>
      <c r="D1423" s="243"/>
      <c r="E1423" s="243"/>
    </row>
    <row r="1424" spans="2:5">
      <c r="B1424" s="243"/>
      <c r="C1424" s="243"/>
      <c r="D1424" s="243"/>
      <c r="E1424" s="243"/>
    </row>
    <row r="1425" spans="2:5">
      <c r="B1425" s="243"/>
      <c r="C1425" s="243"/>
      <c r="D1425" s="243"/>
      <c r="E1425" s="243"/>
    </row>
    <row r="1426" spans="2:5">
      <c r="B1426" s="243"/>
      <c r="C1426" s="243"/>
      <c r="D1426" s="243"/>
      <c r="E1426" s="243"/>
    </row>
    <row r="1427" spans="2:5">
      <c r="B1427" s="243"/>
      <c r="C1427" s="243"/>
      <c r="D1427" s="243"/>
      <c r="E1427" s="243"/>
    </row>
    <row r="1428" spans="2:5">
      <c r="B1428" s="243"/>
      <c r="C1428" s="243"/>
      <c r="D1428" s="243"/>
      <c r="E1428" s="243"/>
    </row>
    <row r="1429" spans="2:5">
      <c r="B1429" s="243"/>
      <c r="C1429" s="243"/>
      <c r="D1429" s="243"/>
      <c r="E1429" s="243"/>
    </row>
    <row r="1430" spans="2:5">
      <c r="B1430" s="243"/>
      <c r="C1430" s="243"/>
      <c r="D1430" s="243"/>
      <c r="E1430" s="243"/>
    </row>
    <row r="1431" spans="2:5">
      <c r="B1431" s="243"/>
      <c r="C1431" s="243"/>
      <c r="D1431" s="243"/>
      <c r="E1431" s="243"/>
    </row>
    <row r="1432" spans="2:5">
      <c r="B1432" s="243"/>
      <c r="C1432" s="243"/>
      <c r="D1432" s="243"/>
      <c r="E1432" s="243"/>
    </row>
    <row r="1433" spans="2:5">
      <c r="B1433" s="243"/>
      <c r="C1433" s="243"/>
      <c r="D1433" s="243"/>
      <c r="E1433" s="243"/>
    </row>
    <row r="1434" spans="2:5">
      <c r="B1434" s="243"/>
      <c r="C1434" s="243"/>
      <c r="D1434" s="243"/>
      <c r="E1434" s="243"/>
    </row>
    <row r="1435" spans="2:5">
      <c r="B1435" s="243"/>
      <c r="C1435" s="243"/>
      <c r="D1435" s="243"/>
      <c r="E1435" s="243"/>
    </row>
    <row r="1436" spans="2:5">
      <c r="B1436" s="243"/>
      <c r="C1436" s="243"/>
      <c r="D1436" s="243"/>
      <c r="E1436" s="243"/>
    </row>
    <row r="1437" spans="2:5">
      <c r="B1437" s="243"/>
      <c r="C1437" s="243"/>
      <c r="D1437" s="243"/>
      <c r="E1437" s="243"/>
    </row>
    <row r="1438" spans="2:5">
      <c r="B1438" s="243"/>
      <c r="C1438" s="243"/>
      <c r="D1438" s="243"/>
      <c r="E1438" s="243"/>
    </row>
    <row r="1439" spans="2:5">
      <c r="B1439" s="243"/>
      <c r="C1439" s="243"/>
      <c r="D1439" s="243"/>
      <c r="E1439" s="243"/>
    </row>
    <row r="1440" spans="2:5">
      <c r="B1440" s="243"/>
      <c r="C1440" s="243"/>
      <c r="D1440" s="243"/>
      <c r="E1440" s="243"/>
    </row>
    <row r="1441" spans="2:5">
      <c r="B1441" s="243"/>
      <c r="C1441" s="243"/>
      <c r="D1441" s="243"/>
      <c r="E1441" s="243"/>
    </row>
    <row r="1442" spans="2:5">
      <c r="B1442" s="243"/>
      <c r="C1442" s="243"/>
      <c r="D1442" s="243"/>
      <c r="E1442" s="243"/>
    </row>
    <row r="1443" spans="2:5">
      <c r="B1443" s="243"/>
      <c r="C1443" s="243"/>
      <c r="D1443" s="243"/>
      <c r="E1443" s="243"/>
    </row>
    <row r="1444" spans="2:5">
      <c r="B1444" s="243"/>
      <c r="C1444" s="243"/>
      <c r="D1444" s="243"/>
      <c r="E1444" s="243"/>
    </row>
    <row r="1445" spans="2:5">
      <c r="B1445" s="243"/>
      <c r="C1445" s="243"/>
      <c r="D1445" s="243"/>
      <c r="E1445" s="243"/>
    </row>
    <row r="1446" spans="2:5">
      <c r="B1446" s="243"/>
      <c r="C1446" s="243"/>
      <c r="D1446" s="243"/>
      <c r="E1446" s="243"/>
    </row>
    <row r="1447" spans="2:5">
      <c r="B1447" s="243"/>
      <c r="C1447" s="243"/>
      <c r="D1447" s="243"/>
      <c r="E1447" s="243"/>
    </row>
    <row r="1448" spans="2:5">
      <c r="B1448" s="243"/>
      <c r="C1448" s="243"/>
      <c r="D1448" s="243"/>
      <c r="E1448" s="243"/>
    </row>
    <row r="1449" spans="2:5">
      <c r="B1449" s="243"/>
      <c r="C1449" s="243"/>
      <c r="D1449" s="243"/>
      <c r="E1449" s="243"/>
    </row>
    <row r="1450" spans="2:5">
      <c r="B1450" s="243"/>
      <c r="C1450" s="243"/>
      <c r="D1450" s="243"/>
      <c r="E1450" s="243"/>
    </row>
    <row r="1451" spans="2:5">
      <c r="B1451" s="243"/>
      <c r="C1451" s="243"/>
      <c r="D1451" s="243"/>
      <c r="E1451" s="243"/>
    </row>
    <row r="1452" spans="2:5">
      <c r="B1452" s="243"/>
      <c r="C1452" s="243"/>
      <c r="D1452" s="243"/>
      <c r="E1452" s="243"/>
    </row>
    <row r="1453" spans="2:5">
      <c r="B1453" s="243"/>
      <c r="C1453" s="243"/>
      <c r="D1453" s="243"/>
      <c r="E1453" s="243"/>
    </row>
    <row r="1454" spans="2:5">
      <c r="B1454" s="243"/>
      <c r="C1454" s="243"/>
      <c r="D1454" s="243"/>
      <c r="E1454" s="243"/>
    </row>
    <row r="1455" spans="2:5">
      <c r="B1455" s="243"/>
      <c r="C1455" s="243"/>
      <c r="D1455" s="243"/>
      <c r="E1455" s="243"/>
    </row>
    <row r="1456" spans="2:5">
      <c r="B1456" s="243"/>
      <c r="C1456" s="243"/>
      <c r="D1456" s="243"/>
      <c r="E1456" s="243"/>
    </row>
    <row r="1457" spans="2:5">
      <c r="B1457" s="243"/>
      <c r="C1457" s="243"/>
      <c r="D1457" s="243"/>
      <c r="E1457" s="243"/>
    </row>
    <row r="1458" spans="2:5">
      <c r="B1458" s="243"/>
      <c r="C1458" s="243"/>
      <c r="D1458" s="243"/>
      <c r="E1458" s="243"/>
    </row>
    <row r="1459" spans="2:5">
      <c r="B1459" s="243"/>
      <c r="C1459" s="243"/>
      <c r="D1459" s="243"/>
      <c r="E1459" s="243"/>
    </row>
    <row r="1460" spans="2:5">
      <c r="B1460" s="243"/>
      <c r="C1460" s="243"/>
      <c r="D1460" s="243"/>
      <c r="E1460" s="243"/>
    </row>
    <row r="1461" spans="2:5">
      <c r="B1461" s="243"/>
      <c r="C1461" s="243"/>
      <c r="D1461" s="243"/>
      <c r="E1461" s="243"/>
    </row>
    <row r="1462" spans="2:5">
      <c r="B1462" s="243"/>
      <c r="C1462" s="243"/>
      <c r="D1462" s="243"/>
      <c r="E1462" s="243"/>
    </row>
    <row r="1463" spans="2:5">
      <c r="B1463" s="243"/>
      <c r="C1463" s="243"/>
      <c r="D1463" s="243"/>
      <c r="E1463" s="243"/>
    </row>
    <row r="1464" spans="2:5">
      <c r="B1464" s="243"/>
      <c r="C1464" s="243"/>
      <c r="D1464" s="243"/>
      <c r="E1464" s="243"/>
    </row>
    <row r="1465" spans="2:5">
      <c r="B1465" s="243"/>
      <c r="C1465" s="243"/>
      <c r="D1465" s="243"/>
      <c r="E1465" s="243"/>
    </row>
    <row r="1466" spans="2:5">
      <c r="B1466" s="243"/>
      <c r="C1466" s="243"/>
      <c r="D1466" s="243"/>
      <c r="E1466" s="243"/>
    </row>
    <row r="1467" spans="2:5">
      <c r="B1467" s="243"/>
      <c r="C1467" s="243"/>
      <c r="D1467" s="243"/>
      <c r="E1467" s="243"/>
    </row>
    <row r="1468" spans="2:5">
      <c r="B1468" s="243"/>
      <c r="C1468" s="243"/>
      <c r="D1468" s="243"/>
      <c r="E1468" s="243"/>
    </row>
    <row r="1469" spans="2:5">
      <c r="B1469" s="243"/>
      <c r="C1469" s="243"/>
      <c r="D1469" s="243"/>
      <c r="E1469" s="243"/>
    </row>
    <row r="1470" spans="2:5">
      <c r="B1470" s="243"/>
      <c r="C1470" s="243"/>
      <c r="D1470" s="243"/>
      <c r="E1470" s="243"/>
    </row>
    <row r="1471" spans="2:5">
      <c r="B1471" s="243"/>
      <c r="C1471" s="243"/>
      <c r="D1471" s="243"/>
      <c r="E1471" s="243"/>
    </row>
    <row r="1472" spans="2:5">
      <c r="B1472" s="243"/>
      <c r="C1472" s="243"/>
      <c r="D1472" s="243"/>
      <c r="E1472" s="243"/>
    </row>
    <row r="1473" spans="2:5">
      <c r="B1473" s="243"/>
      <c r="C1473" s="243"/>
      <c r="D1473" s="243"/>
      <c r="E1473" s="243"/>
    </row>
    <row r="1474" spans="2:5">
      <c r="B1474" s="243"/>
      <c r="C1474" s="243"/>
      <c r="D1474" s="243"/>
      <c r="E1474" s="243"/>
    </row>
    <row r="1475" spans="2:5">
      <c r="B1475" s="243"/>
      <c r="C1475" s="243"/>
      <c r="D1475" s="243"/>
      <c r="E1475" s="243"/>
    </row>
    <row r="1476" spans="2:5">
      <c r="B1476" s="243"/>
      <c r="C1476" s="243"/>
      <c r="D1476" s="243"/>
      <c r="E1476" s="243"/>
    </row>
    <row r="1477" spans="2:5">
      <c r="B1477" s="243"/>
      <c r="C1477" s="243"/>
      <c r="D1477" s="243"/>
      <c r="E1477" s="243"/>
    </row>
    <row r="1478" spans="2:5">
      <c r="B1478" s="243"/>
      <c r="C1478" s="243"/>
      <c r="D1478" s="243"/>
      <c r="E1478" s="243"/>
    </row>
    <row r="1479" spans="2:5">
      <c r="B1479" s="243"/>
      <c r="C1479" s="243"/>
      <c r="D1479" s="243"/>
      <c r="E1479" s="243"/>
    </row>
    <row r="1480" spans="2:5">
      <c r="B1480" s="243"/>
      <c r="C1480" s="243"/>
      <c r="D1480" s="243"/>
      <c r="E1480" s="243"/>
    </row>
    <row r="1481" spans="2:5">
      <c r="B1481" s="243"/>
      <c r="C1481" s="243"/>
      <c r="D1481" s="243"/>
      <c r="E1481" s="243"/>
    </row>
    <row r="1482" spans="2:5">
      <c r="B1482" s="243"/>
      <c r="C1482" s="243"/>
      <c r="D1482" s="243"/>
      <c r="E1482" s="243"/>
    </row>
    <row r="1483" spans="2:5">
      <c r="B1483" s="243"/>
      <c r="C1483" s="243"/>
      <c r="D1483" s="243"/>
      <c r="E1483" s="243"/>
    </row>
    <row r="1484" spans="2:5">
      <c r="B1484" s="243"/>
      <c r="C1484" s="243"/>
      <c r="D1484" s="243"/>
      <c r="E1484" s="243"/>
    </row>
    <row r="1485" spans="2:5">
      <c r="B1485" s="243"/>
      <c r="C1485" s="243"/>
      <c r="D1485" s="243"/>
      <c r="E1485" s="243"/>
    </row>
    <row r="1486" spans="2:5">
      <c r="B1486" s="243"/>
      <c r="C1486" s="243"/>
      <c r="D1486" s="243"/>
      <c r="E1486" s="243"/>
    </row>
    <row r="1487" spans="2:5">
      <c r="B1487" s="243"/>
      <c r="C1487" s="243"/>
      <c r="D1487" s="243"/>
      <c r="E1487" s="243"/>
    </row>
    <row r="1488" spans="2:5">
      <c r="B1488" s="243"/>
      <c r="C1488" s="243"/>
      <c r="D1488" s="243"/>
      <c r="E1488" s="243"/>
    </row>
    <row r="1489" spans="2:5">
      <c r="B1489" s="243"/>
      <c r="C1489" s="243"/>
      <c r="D1489" s="243"/>
      <c r="E1489" s="243"/>
    </row>
    <row r="1490" spans="2:5">
      <c r="B1490" s="243"/>
      <c r="C1490" s="243"/>
      <c r="D1490" s="243"/>
      <c r="E1490" s="243"/>
    </row>
    <row r="1491" spans="2:5">
      <c r="B1491" s="243"/>
      <c r="C1491" s="243"/>
      <c r="D1491" s="243"/>
      <c r="E1491" s="243"/>
    </row>
    <row r="1492" spans="2:5">
      <c r="B1492" s="243"/>
      <c r="C1492" s="243"/>
      <c r="D1492" s="243"/>
      <c r="E1492" s="243"/>
    </row>
    <row r="1493" spans="2:5">
      <c r="B1493" s="243"/>
      <c r="C1493" s="243"/>
      <c r="D1493" s="243"/>
      <c r="E1493" s="243"/>
    </row>
    <row r="1494" spans="2:5">
      <c r="B1494" s="243"/>
      <c r="C1494" s="243"/>
      <c r="D1494" s="243"/>
      <c r="E1494" s="243"/>
    </row>
    <row r="1495" spans="2:5">
      <c r="B1495" s="243"/>
      <c r="C1495" s="243"/>
      <c r="D1495" s="243"/>
      <c r="E1495" s="243"/>
    </row>
    <row r="1496" spans="2:5">
      <c r="B1496" s="243"/>
      <c r="C1496" s="243"/>
      <c r="D1496" s="243"/>
      <c r="E1496" s="243"/>
    </row>
    <row r="1497" spans="2:5">
      <c r="B1497" s="243"/>
      <c r="C1497" s="243"/>
      <c r="D1497" s="243"/>
      <c r="E1497" s="243"/>
    </row>
    <row r="1498" spans="2:5">
      <c r="B1498" s="243"/>
      <c r="C1498" s="243"/>
      <c r="D1498" s="243"/>
      <c r="E1498" s="243"/>
    </row>
    <row r="1499" spans="2:5">
      <c r="B1499" s="243"/>
      <c r="C1499" s="243"/>
      <c r="D1499" s="243"/>
      <c r="E1499" s="243"/>
    </row>
    <row r="1500" spans="2:5">
      <c r="B1500" s="243"/>
      <c r="C1500" s="243"/>
      <c r="D1500" s="243"/>
      <c r="E1500" s="243"/>
    </row>
    <row r="1501" spans="2:5">
      <c r="B1501" s="243"/>
      <c r="C1501" s="243"/>
      <c r="D1501" s="243"/>
      <c r="E1501" s="243"/>
    </row>
    <row r="1502" spans="2:5">
      <c r="B1502" s="243"/>
      <c r="C1502" s="243"/>
      <c r="D1502" s="243"/>
      <c r="E1502" s="243"/>
    </row>
    <row r="1503" spans="2:5">
      <c r="B1503" s="243"/>
      <c r="C1503" s="243"/>
      <c r="D1503" s="243"/>
      <c r="E1503" s="243"/>
    </row>
    <row r="1504" spans="2:5">
      <c r="B1504" s="243"/>
      <c r="C1504" s="243"/>
      <c r="D1504" s="243"/>
      <c r="E1504" s="243"/>
    </row>
    <row r="1505" spans="2:5">
      <c r="B1505" s="243"/>
      <c r="C1505" s="243"/>
      <c r="D1505" s="243"/>
      <c r="E1505" s="243"/>
    </row>
    <row r="1506" spans="2:5">
      <c r="B1506" s="243"/>
      <c r="C1506" s="243"/>
      <c r="D1506" s="243"/>
      <c r="E1506" s="243"/>
    </row>
    <row r="1507" spans="2:5">
      <c r="B1507" s="243"/>
      <c r="C1507" s="243"/>
      <c r="D1507" s="243"/>
      <c r="E1507" s="243"/>
    </row>
    <row r="1508" spans="2:5">
      <c r="B1508" s="243"/>
      <c r="C1508" s="243"/>
      <c r="D1508" s="243"/>
      <c r="E1508" s="243"/>
    </row>
    <row r="1509" spans="2:5">
      <c r="B1509" s="243"/>
      <c r="C1509" s="243"/>
      <c r="D1509" s="243"/>
      <c r="E1509" s="243"/>
    </row>
    <row r="1510" spans="2:5">
      <c r="B1510" s="243"/>
      <c r="C1510" s="243"/>
      <c r="D1510" s="243"/>
      <c r="E1510" s="243"/>
    </row>
    <row r="1511" spans="2:5">
      <c r="B1511" s="243"/>
      <c r="C1511" s="243"/>
      <c r="D1511" s="243"/>
      <c r="E1511" s="243"/>
    </row>
    <row r="1512" spans="2:5">
      <c r="B1512" s="243"/>
      <c r="C1512" s="243"/>
      <c r="D1512" s="243"/>
      <c r="E1512" s="243"/>
    </row>
    <row r="1513" spans="2:5">
      <c r="B1513" s="243"/>
      <c r="C1513" s="243"/>
      <c r="D1513" s="243"/>
      <c r="E1513" s="243"/>
    </row>
    <row r="1514" spans="2:5">
      <c r="B1514" s="243"/>
      <c r="C1514" s="243"/>
      <c r="D1514" s="243"/>
      <c r="E1514" s="243"/>
    </row>
    <row r="1515" spans="2:5">
      <c r="B1515" s="243"/>
      <c r="C1515" s="243"/>
      <c r="D1515" s="243"/>
      <c r="E1515" s="243"/>
    </row>
    <row r="1516" spans="2:5">
      <c r="B1516" s="243"/>
      <c r="C1516" s="243"/>
      <c r="D1516" s="243"/>
      <c r="E1516" s="243"/>
    </row>
    <row r="1517" spans="2:5">
      <c r="B1517" s="243"/>
      <c r="C1517" s="243"/>
      <c r="D1517" s="243"/>
      <c r="E1517" s="243"/>
    </row>
    <row r="1518" spans="2:5">
      <c r="B1518" s="243"/>
      <c r="C1518" s="243"/>
      <c r="D1518" s="243"/>
      <c r="E1518" s="243"/>
    </row>
    <row r="1519" spans="2:5">
      <c r="B1519" s="243"/>
      <c r="C1519" s="243"/>
      <c r="D1519" s="243"/>
      <c r="E1519" s="243"/>
    </row>
    <row r="1520" spans="2:5">
      <c r="B1520" s="243"/>
      <c r="C1520" s="243"/>
      <c r="D1520" s="243"/>
      <c r="E1520" s="243"/>
    </row>
    <row r="1521" spans="2:5">
      <c r="B1521" s="243"/>
      <c r="C1521" s="243"/>
      <c r="D1521" s="243"/>
      <c r="E1521" s="243"/>
    </row>
    <row r="1522" spans="2:5">
      <c r="B1522" s="243"/>
      <c r="C1522" s="243"/>
      <c r="D1522" s="243"/>
      <c r="E1522" s="243"/>
    </row>
    <row r="1523" spans="2:5">
      <c r="B1523" s="243"/>
      <c r="C1523" s="243"/>
      <c r="D1523" s="243"/>
      <c r="E1523" s="243"/>
    </row>
    <row r="1524" spans="2:5">
      <c r="B1524" s="243"/>
      <c r="C1524" s="243"/>
      <c r="D1524" s="243"/>
      <c r="E1524" s="243"/>
    </row>
    <row r="1525" spans="2:5">
      <c r="B1525" s="243"/>
      <c r="C1525" s="243"/>
      <c r="D1525" s="243"/>
      <c r="E1525" s="243"/>
    </row>
    <row r="1526" spans="2:5">
      <c r="B1526" s="243"/>
      <c r="C1526" s="243"/>
      <c r="D1526" s="243"/>
      <c r="E1526" s="243"/>
    </row>
    <row r="1527" spans="2:5">
      <c r="B1527" s="243"/>
      <c r="C1527" s="243"/>
      <c r="D1527" s="243"/>
      <c r="E1527" s="243"/>
    </row>
    <row r="1528" spans="2:5">
      <c r="B1528" s="243"/>
      <c r="C1528" s="243"/>
      <c r="D1528" s="243"/>
      <c r="E1528" s="243"/>
    </row>
    <row r="1529" spans="2:5">
      <c r="B1529" s="243"/>
      <c r="C1529" s="243"/>
      <c r="D1529" s="243"/>
      <c r="E1529" s="243"/>
    </row>
    <row r="1530" spans="2:5">
      <c r="B1530" s="243"/>
      <c r="C1530" s="243"/>
      <c r="D1530" s="243"/>
      <c r="E1530" s="243"/>
    </row>
    <row r="1531" spans="2:5">
      <c r="B1531" s="243"/>
      <c r="C1531" s="243"/>
      <c r="D1531" s="243"/>
      <c r="E1531" s="243"/>
    </row>
    <row r="1532" spans="2:5">
      <c r="B1532" s="243"/>
      <c r="C1532" s="243"/>
      <c r="D1532" s="243"/>
      <c r="E1532" s="243"/>
    </row>
    <row r="1533" spans="2:5">
      <c r="B1533" s="243"/>
      <c r="C1533" s="243"/>
      <c r="D1533" s="243"/>
      <c r="E1533" s="243"/>
    </row>
    <row r="1534" spans="2:5">
      <c r="B1534" s="243"/>
      <c r="C1534" s="243"/>
      <c r="D1534" s="243"/>
      <c r="E1534" s="243"/>
    </row>
    <row r="1535" spans="2:5">
      <c r="B1535" s="243"/>
      <c r="C1535" s="243"/>
      <c r="D1535" s="243"/>
      <c r="E1535" s="243"/>
    </row>
    <row r="1536" spans="2:5">
      <c r="B1536" s="243"/>
      <c r="C1536" s="243"/>
      <c r="D1536" s="243"/>
      <c r="E1536" s="243"/>
    </row>
    <row r="1537" spans="2:5">
      <c r="B1537" s="243"/>
      <c r="C1537" s="243"/>
      <c r="D1537" s="243"/>
      <c r="E1537" s="243"/>
    </row>
    <row r="1538" spans="2:5">
      <c r="B1538" s="243"/>
      <c r="C1538" s="243"/>
      <c r="D1538" s="243"/>
      <c r="E1538" s="243"/>
    </row>
    <row r="1539" spans="2:5">
      <c r="B1539" s="243"/>
      <c r="C1539" s="243"/>
      <c r="D1539" s="243"/>
      <c r="E1539" s="243"/>
    </row>
    <row r="1540" spans="2:5">
      <c r="B1540" s="243"/>
      <c r="C1540" s="243"/>
      <c r="D1540" s="243"/>
      <c r="E1540" s="243"/>
    </row>
    <row r="1541" spans="2:5">
      <c r="B1541" s="243"/>
      <c r="C1541" s="243"/>
      <c r="D1541" s="243"/>
      <c r="E1541" s="243"/>
    </row>
    <row r="1542" spans="2:5">
      <c r="B1542" s="243"/>
      <c r="C1542" s="243"/>
      <c r="D1542" s="243"/>
      <c r="E1542" s="243"/>
    </row>
    <row r="1543" spans="2:5">
      <c r="B1543" s="243"/>
      <c r="C1543" s="243"/>
      <c r="D1543" s="243"/>
      <c r="E1543" s="243"/>
    </row>
    <row r="1544" spans="2:5">
      <c r="B1544" s="243"/>
      <c r="C1544" s="243"/>
      <c r="D1544" s="243"/>
      <c r="E1544" s="243"/>
    </row>
    <row r="1545" spans="2:5">
      <c r="B1545" s="243"/>
      <c r="C1545" s="243"/>
      <c r="D1545" s="243"/>
      <c r="E1545" s="243"/>
    </row>
    <row r="1546" spans="2:5">
      <c r="B1546" s="243"/>
      <c r="C1546" s="243"/>
      <c r="D1546" s="243"/>
      <c r="E1546" s="243"/>
    </row>
    <row r="1547" spans="2:5">
      <c r="B1547" s="243"/>
      <c r="C1547" s="243"/>
      <c r="D1547" s="243"/>
      <c r="E1547" s="243"/>
    </row>
    <row r="1548" spans="2:5">
      <c r="B1548" s="243"/>
      <c r="C1548" s="243"/>
      <c r="D1548" s="243"/>
      <c r="E1548" s="243"/>
    </row>
    <row r="1549" spans="2:5">
      <c r="B1549" s="243"/>
      <c r="C1549" s="243"/>
      <c r="D1549" s="243"/>
      <c r="E1549" s="243"/>
    </row>
    <row r="1550" spans="2:5">
      <c r="B1550" s="243"/>
      <c r="C1550" s="243"/>
      <c r="D1550" s="243"/>
      <c r="E1550" s="243"/>
    </row>
    <row r="1551" spans="2:5">
      <c r="B1551" s="243"/>
      <c r="C1551" s="243"/>
      <c r="D1551" s="243"/>
      <c r="E1551" s="243"/>
    </row>
    <row r="1552" spans="2:5">
      <c r="B1552" s="243"/>
      <c r="C1552" s="243"/>
      <c r="D1552" s="243"/>
      <c r="E1552" s="243"/>
    </row>
    <row r="1553" spans="2:5">
      <c r="B1553" s="243"/>
      <c r="C1553" s="243"/>
      <c r="D1553" s="243"/>
      <c r="E1553" s="243"/>
    </row>
    <row r="1554" spans="2:5">
      <c r="B1554" s="243"/>
      <c r="C1554" s="243"/>
      <c r="D1554" s="243"/>
      <c r="E1554" s="243"/>
    </row>
    <row r="1555" spans="2:5">
      <c r="B1555" s="243"/>
      <c r="C1555" s="243"/>
      <c r="D1555" s="243"/>
      <c r="E1555" s="243"/>
    </row>
    <row r="1556" spans="2:5">
      <c r="B1556" s="243"/>
      <c r="C1556" s="243"/>
      <c r="D1556" s="243"/>
      <c r="E1556" s="243"/>
    </row>
    <row r="1557" spans="2:5">
      <c r="B1557" s="243"/>
      <c r="C1557" s="243"/>
      <c r="D1557" s="243"/>
      <c r="E1557" s="243"/>
    </row>
    <row r="1558" spans="2:5">
      <c r="B1558" s="243"/>
      <c r="C1558" s="243"/>
      <c r="D1558" s="243"/>
      <c r="E1558" s="243"/>
    </row>
    <row r="1559" spans="2:5">
      <c r="B1559" s="243"/>
      <c r="C1559" s="243"/>
      <c r="D1559" s="243"/>
      <c r="E1559" s="243"/>
    </row>
    <row r="1560" spans="2:5">
      <c r="B1560" s="243"/>
      <c r="C1560" s="243"/>
      <c r="D1560" s="243"/>
      <c r="E1560" s="243"/>
    </row>
    <row r="1561" spans="2:5">
      <c r="B1561" s="243"/>
      <c r="C1561" s="243"/>
      <c r="D1561" s="243"/>
      <c r="E1561" s="243"/>
    </row>
    <row r="1562" spans="2:5">
      <c r="B1562" s="243"/>
      <c r="C1562" s="243"/>
      <c r="D1562" s="243"/>
      <c r="E1562" s="243"/>
    </row>
    <row r="1563" spans="2:5">
      <c r="B1563" s="243"/>
      <c r="C1563" s="243"/>
      <c r="D1563" s="243"/>
      <c r="E1563" s="243"/>
    </row>
    <row r="1564" spans="2:5">
      <c r="B1564" s="243"/>
      <c r="C1564" s="243"/>
      <c r="D1564" s="243"/>
      <c r="E1564" s="243"/>
    </row>
    <row r="1565" spans="2:5">
      <c r="B1565" s="243"/>
      <c r="C1565" s="243"/>
      <c r="D1565" s="243"/>
      <c r="E1565" s="243"/>
    </row>
    <row r="1566" spans="2:5">
      <c r="B1566" s="243"/>
      <c r="C1566" s="243"/>
      <c r="D1566" s="243"/>
      <c r="E1566" s="243"/>
    </row>
    <row r="1567" spans="2:5">
      <c r="B1567" s="243"/>
      <c r="C1567" s="243"/>
      <c r="D1567" s="243"/>
      <c r="E1567" s="243"/>
    </row>
    <row r="1568" spans="2:5">
      <c r="B1568" s="243"/>
      <c r="C1568" s="243"/>
      <c r="D1568" s="243"/>
      <c r="E1568" s="243"/>
    </row>
    <row r="1569" spans="2:5">
      <c r="B1569" s="243"/>
      <c r="C1569" s="243"/>
      <c r="D1569" s="243"/>
      <c r="E1569" s="243"/>
    </row>
    <row r="1570" spans="2:5">
      <c r="B1570" s="243"/>
      <c r="C1570" s="243"/>
      <c r="D1570" s="243"/>
      <c r="E1570" s="243"/>
    </row>
    <row r="1571" spans="2:5">
      <c r="B1571" s="243"/>
      <c r="C1571" s="243"/>
      <c r="D1571" s="243"/>
      <c r="E1571" s="243"/>
    </row>
    <row r="1572" spans="2:5">
      <c r="B1572" s="243"/>
      <c r="C1572" s="243"/>
      <c r="D1572" s="243"/>
      <c r="E1572" s="243"/>
    </row>
    <row r="1573" spans="2:5">
      <c r="B1573" s="243"/>
      <c r="C1573" s="243"/>
      <c r="D1573" s="243"/>
      <c r="E1573" s="243"/>
    </row>
    <row r="1574" spans="2:5">
      <c r="B1574" s="243"/>
      <c r="C1574" s="243"/>
      <c r="D1574" s="243"/>
      <c r="E1574" s="243"/>
    </row>
    <row r="1575" spans="2:5">
      <c r="B1575" s="243"/>
      <c r="C1575" s="243"/>
      <c r="D1575" s="243"/>
      <c r="E1575" s="243"/>
    </row>
    <row r="1576" spans="2:5">
      <c r="B1576" s="243"/>
      <c r="C1576" s="243"/>
      <c r="D1576" s="243"/>
      <c r="E1576" s="243"/>
    </row>
    <row r="1577" spans="2:5">
      <c r="B1577" s="243"/>
      <c r="C1577" s="243"/>
      <c r="D1577" s="243"/>
      <c r="E1577" s="243"/>
    </row>
    <row r="1578" spans="2:5">
      <c r="B1578" s="243"/>
      <c r="C1578" s="243"/>
      <c r="D1578" s="243"/>
      <c r="E1578" s="243"/>
    </row>
    <row r="1579" spans="2:5">
      <c r="B1579" s="243"/>
      <c r="C1579" s="243"/>
      <c r="D1579" s="243"/>
      <c r="E1579" s="243"/>
    </row>
    <row r="1580" spans="2:5">
      <c r="B1580" s="243"/>
      <c r="C1580" s="243"/>
      <c r="D1580" s="243"/>
      <c r="E1580" s="243"/>
    </row>
    <row r="1581" spans="2:5">
      <c r="B1581" s="243"/>
      <c r="C1581" s="243"/>
      <c r="D1581" s="243"/>
      <c r="E1581" s="243"/>
    </row>
    <row r="1582" spans="2:5">
      <c r="B1582" s="243"/>
      <c r="C1582" s="243"/>
      <c r="D1582" s="243"/>
      <c r="E1582" s="243"/>
    </row>
    <row r="1583" spans="2:5">
      <c r="B1583" s="243"/>
      <c r="C1583" s="243"/>
      <c r="D1583" s="243"/>
      <c r="E1583" s="243"/>
    </row>
    <row r="1584" spans="2:5">
      <c r="B1584" s="243"/>
      <c r="C1584" s="243"/>
      <c r="D1584" s="243"/>
      <c r="E1584" s="243"/>
    </row>
    <row r="1585" spans="2:5">
      <c r="B1585" s="243"/>
      <c r="C1585" s="243"/>
      <c r="D1585" s="243"/>
      <c r="E1585" s="243"/>
    </row>
    <row r="1586" spans="2:5">
      <c r="B1586" s="243"/>
      <c r="C1586" s="243"/>
      <c r="D1586" s="243"/>
      <c r="E1586" s="243"/>
    </row>
    <row r="1587" spans="2:5">
      <c r="B1587" s="243"/>
      <c r="C1587" s="243"/>
      <c r="D1587" s="243"/>
      <c r="E1587" s="243"/>
    </row>
    <row r="1588" spans="2:5">
      <c r="B1588" s="243"/>
      <c r="C1588" s="243"/>
      <c r="D1588" s="243"/>
      <c r="E1588" s="243"/>
    </row>
    <row r="1589" spans="2:5">
      <c r="B1589" s="243"/>
      <c r="C1589" s="243"/>
      <c r="D1589" s="243"/>
      <c r="E1589" s="243"/>
    </row>
    <row r="1590" spans="2:5">
      <c r="B1590" s="243"/>
      <c r="C1590" s="243"/>
      <c r="D1590" s="243"/>
      <c r="E1590" s="243"/>
    </row>
    <row r="1591" spans="2:5">
      <c r="B1591" s="243"/>
      <c r="C1591" s="243"/>
      <c r="D1591" s="243"/>
      <c r="E1591" s="243"/>
    </row>
    <row r="1592" spans="2:5">
      <c r="B1592" s="243"/>
      <c r="C1592" s="243"/>
      <c r="D1592" s="243"/>
      <c r="E1592" s="243"/>
    </row>
    <row r="1593" spans="2:5">
      <c r="B1593" s="243"/>
      <c r="C1593" s="243"/>
      <c r="D1593" s="243"/>
      <c r="E1593" s="243"/>
    </row>
    <row r="1594" spans="2:5">
      <c r="B1594" s="243"/>
      <c r="C1594" s="243"/>
      <c r="D1594" s="243"/>
      <c r="E1594" s="243"/>
    </row>
    <row r="1595" spans="2:5">
      <c r="B1595" s="243"/>
      <c r="C1595" s="243"/>
      <c r="D1595" s="243"/>
      <c r="E1595" s="243"/>
    </row>
    <row r="1596" spans="2:5">
      <c r="B1596" s="243"/>
      <c r="C1596" s="243"/>
      <c r="D1596" s="243"/>
      <c r="E1596" s="243"/>
    </row>
    <row r="1597" spans="2:5">
      <c r="B1597" s="243"/>
      <c r="C1597" s="243"/>
      <c r="D1597" s="243"/>
      <c r="E1597" s="243"/>
    </row>
    <row r="1598" spans="2:5">
      <c r="B1598" s="243"/>
      <c r="C1598" s="243"/>
      <c r="D1598" s="243"/>
      <c r="E1598" s="243"/>
    </row>
    <row r="1599" spans="2:5">
      <c r="B1599" s="243"/>
      <c r="C1599" s="243"/>
      <c r="D1599" s="243"/>
      <c r="E1599" s="243"/>
    </row>
    <row r="1600" spans="2:5">
      <c r="B1600" s="243"/>
      <c r="C1600" s="243"/>
      <c r="D1600" s="243"/>
      <c r="E1600" s="243"/>
    </row>
    <row r="1601" spans="2:5">
      <c r="B1601" s="243"/>
      <c r="C1601" s="243"/>
      <c r="D1601" s="243"/>
      <c r="E1601" s="243"/>
    </row>
    <row r="1602" spans="2:5">
      <c r="B1602" s="243"/>
      <c r="C1602" s="243"/>
      <c r="D1602" s="243"/>
      <c r="E1602" s="243"/>
    </row>
    <row r="1603" spans="2:5">
      <c r="B1603" s="243"/>
      <c r="C1603" s="243"/>
      <c r="D1603" s="243"/>
      <c r="E1603" s="243"/>
    </row>
    <row r="1604" spans="2:5">
      <c r="B1604" s="243"/>
      <c r="C1604" s="243"/>
      <c r="D1604" s="243"/>
      <c r="E1604" s="243"/>
    </row>
    <row r="1605" spans="2:5">
      <c r="B1605" s="243"/>
      <c r="C1605" s="243"/>
      <c r="D1605" s="243"/>
      <c r="E1605" s="243"/>
    </row>
    <row r="1606" spans="2:5">
      <c r="B1606" s="243"/>
      <c r="C1606" s="243"/>
      <c r="D1606" s="243"/>
      <c r="E1606" s="243"/>
    </row>
    <row r="1607" spans="2:5">
      <c r="B1607" s="243"/>
      <c r="C1607" s="243"/>
      <c r="D1607" s="243"/>
      <c r="E1607" s="243"/>
    </row>
    <row r="1608" spans="2:5">
      <c r="B1608" s="243"/>
      <c r="C1608" s="243"/>
      <c r="D1608" s="243"/>
      <c r="E1608" s="243"/>
    </row>
    <row r="1609" spans="2:5">
      <c r="B1609" s="243"/>
      <c r="C1609" s="243"/>
      <c r="D1609" s="243"/>
      <c r="E1609" s="243"/>
    </row>
    <row r="1610" spans="2:5">
      <c r="B1610" s="243"/>
      <c r="C1610" s="243"/>
      <c r="D1610" s="243"/>
      <c r="E1610" s="243"/>
    </row>
    <row r="1611" spans="2:5">
      <c r="B1611" s="243"/>
      <c r="C1611" s="243"/>
      <c r="D1611" s="243"/>
      <c r="E1611" s="243"/>
    </row>
    <row r="1612" spans="2:5">
      <c r="B1612" s="243"/>
      <c r="C1612" s="243"/>
      <c r="D1612" s="243"/>
      <c r="E1612" s="243"/>
    </row>
    <row r="1613" spans="2:5">
      <c r="B1613" s="243"/>
      <c r="C1613" s="243"/>
      <c r="D1613" s="243"/>
      <c r="E1613" s="243"/>
    </row>
    <row r="1614" spans="2:5">
      <c r="B1614" s="243"/>
      <c r="C1614" s="243"/>
      <c r="D1614" s="243"/>
      <c r="E1614" s="243"/>
    </row>
    <row r="1615" spans="2:5">
      <c r="B1615" s="243"/>
      <c r="C1615" s="243"/>
      <c r="D1615" s="243"/>
      <c r="E1615" s="243"/>
    </row>
    <row r="1616" spans="2:5">
      <c r="B1616" s="243"/>
      <c r="C1616" s="243"/>
      <c r="D1616" s="243"/>
      <c r="E1616" s="243"/>
    </row>
    <row r="1617" spans="2:5">
      <c r="B1617" s="243"/>
      <c r="C1617" s="243"/>
      <c r="D1617" s="243"/>
      <c r="E1617" s="243"/>
    </row>
    <row r="1618" spans="2:5">
      <c r="B1618" s="243"/>
      <c r="C1618" s="243"/>
      <c r="D1618" s="243"/>
      <c r="E1618" s="243"/>
    </row>
    <row r="1619" spans="2:5">
      <c r="B1619" s="243"/>
      <c r="C1619" s="243"/>
      <c r="D1619" s="243"/>
      <c r="E1619" s="243"/>
    </row>
    <row r="1620" spans="2:5">
      <c r="B1620" s="243"/>
      <c r="C1620" s="243"/>
      <c r="D1620" s="243"/>
      <c r="E1620" s="243"/>
    </row>
    <row r="1621" spans="2:5">
      <c r="B1621" s="243"/>
      <c r="C1621" s="243"/>
      <c r="D1621" s="243"/>
      <c r="E1621" s="243"/>
    </row>
    <row r="1622" spans="2:5">
      <c r="B1622" s="243"/>
      <c r="C1622" s="243"/>
      <c r="D1622" s="243"/>
      <c r="E1622" s="243"/>
    </row>
    <row r="1623" spans="2:5">
      <c r="B1623" s="243"/>
      <c r="C1623" s="243"/>
      <c r="D1623" s="243"/>
      <c r="E1623" s="243"/>
    </row>
    <row r="1624" spans="2:5">
      <c r="B1624" s="243"/>
      <c r="C1624" s="243"/>
      <c r="D1624" s="243"/>
      <c r="E1624" s="243"/>
    </row>
    <row r="1625" spans="2:5">
      <c r="B1625" s="243"/>
      <c r="C1625" s="243"/>
      <c r="D1625" s="243"/>
      <c r="E1625" s="243"/>
    </row>
    <row r="1626" spans="2:5">
      <c r="B1626" s="243"/>
      <c r="C1626" s="243"/>
      <c r="D1626" s="243"/>
      <c r="E1626" s="243"/>
    </row>
    <row r="1627" spans="2:5">
      <c r="B1627" s="243"/>
      <c r="C1627" s="243"/>
      <c r="D1627" s="243"/>
      <c r="E1627" s="243"/>
    </row>
    <row r="1628" spans="2:5">
      <c r="B1628" s="243"/>
      <c r="C1628" s="243"/>
      <c r="D1628" s="243"/>
      <c r="E1628" s="243"/>
    </row>
    <row r="1629" spans="2:5">
      <c r="B1629" s="243"/>
      <c r="C1629" s="243"/>
      <c r="D1629" s="243"/>
      <c r="E1629" s="243"/>
    </row>
    <row r="1630" spans="2:5">
      <c r="B1630" s="243"/>
      <c r="C1630" s="243"/>
      <c r="D1630" s="243"/>
      <c r="E1630" s="243"/>
    </row>
    <row r="1631" spans="2:5">
      <c r="B1631" s="243"/>
      <c r="C1631" s="243"/>
      <c r="D1631" s="243"/>
      <c r="E1631" s="243"/>
    </row>
    <row r="1632" spans="2:5">
      <c r="B1632" s="243"/>
      <c r="C1632" s="243"/>
      <c r="D1632" s="243"/>
      <c r="E1632" s="243"/>
    </row>
    <row r="1633" spans="2:5">
      <c r="B1633" s="243"/>
      <c r="C1633" s="243"/>
      <c r="D1633" s="243"/>
      <c r="E1633" s="243"/>
    </row>
    <row r="1634" spans="2:5">
      <c r="B1634" s="243"/>
      <c r="C1634" s="243"/>
      <c r="D1634" s="243"/>
      <c r="E1634" s="243"/>
    </row>
    <row r="1635" spans="2:5">
      <c r="B1635" s="243"/>
      <c r="C1635" s="243"/>
      <c r="D1635" s="243"/>
      <c r="E1635" s="243"/>
    </row>
    <row r="1636" spans="2:5">
      <c r="B1636" s="243"/>
      <c r="C1636" s="243"/>
      <c r="D1636" s="243"/>
      <c r="E1636" s="243"/>
    </row>
    <row r="1637" spans="2:5">
      <c r="B1637" s="243"/>
      <c r="C1637" s="243"/>
      <c r="D1637" s="243"/>
      <c r="E1637" s="243"/>
    </row>
    <row r="1638" spans="2:5">
      <c r="B1638" s="243"/>
      <c r="C1638" s="243"/>
      <c r="D1638" s="243"/>
      <c r="E1638" s="243"/>
    </row>
    <row r="1639" spans="2:5">
      <c r="B1639" s="243"/>
      <c r="C1639" s="243"/>
      <c r="D1639" s="243"/>
      <c r="E1639" s="243"/>
    </row>
    <row r="1640" spans="2:5">
      <c r="B1640" s="243"/>
      <c r="C1640" s="243"/>
      <c r="D1640" s="243"/>
      <c r="E1640" s="243"/>
    </row>
    <row r="1641" spans="2:5">
      <c r="B1641" s="243"/>
      <c r="C1641" s="243"/>
      <c r="D1641" s="243"/>
      <c r="E1641" s="243"/>
    </row>
    <row r="1642" spans="2:5">
      <c r="B1642" s="243"/>
      <c r="C1642" s="243"/>
      <c r="D1642" s="243"/>
      <c r="E1642" s="243"/>
    </row>
    <row r="1643" spans="2:5">
      <c r="B1643" s="243"/>
      <c r="C1643" s="243"/>
      <c r="D1643" s="243"/>
      <c r="E1643" s="243"/>
    </row>
    <row r="1644" spans="2:5">
      <c r="B1644" s="243"/>
      <c r="C1644" s="243"/>
      <c r="D1644" s="243"/>
      <c r="E1644" s="243"/>
    </row>
    <row r="1645" spans="2:5">
      <c r="B1645" s="243"/>
      <c r="C1645" s="243"/>
      <c r="D1645" s="243"/>
      <c r="E1645" s="243"/>
    </row>
    <row r="1646" spans="2:5">
      <c r="B1646" s="243"/>
      <c r="C1646" s="243"/>
      <c r="D1646" s="243"/>
      <c r="E1646" s="243"/>
    </row>
    <row r="1647" spans="2:5">
      <c r="B1647" s="243"/>
      <c r="C1647" s="243"/>
      <c r="D1647" s="243"/>
      <c r="E1647" s="243"/>
    </row>
    <row r="1648" spans="2:5">
      <c r="B1648" s="243"/>
      <c r="C1648" s="243"/>
      <c r="D1648" s="243"/>
      <c r="E1648" s="243"/>
    </row>
    <row r="1649" spans="2:5">
      <c r="B1649" s="243"/>
      <c r="C1649" s="243"/>
      <c r="D1649" s="243"/>
      <c r="E1649" s="243"/>
    </row>
    <row r="1650" spans="2:5">
      <c r="B1650" s="243"/>
      <c r="C1650" s="243"/>
      <c r="D1650" s="243"/>
      <c r="E1650" s="243"/>
    </row>
    <row r="1651" spans="2:5">
      <c r="B1651" s="243"/>
      <c r="C1651" s="243"/>
      <c r="D1651" s="243"/>
      <c r="E1651" s="243"/>
    </row>
    <row r="1652" spans="2:5">
      <c r="B1652" s="243"/>
      <c r="C1652" s="243"/>
      <c r="D1652" s="243"/>
      <c r="E1652" s="243"/>
    </row>
    <row r="1653" spans="2:5">
      <c r="B1653" s="243"/>
      <c r="C1653" s="243"/>
      <c r="D1653" s="243"/>
      <c r="E1653" s="243"/>
    </row>
    <row r="1654" spans="2:5">
      <c r="B1654" s="243"/>
      <c r="C1654" s="243"/>
      <c r="D1654" s="243"/>
      <c r="E1654" s="243"/>
    </row>
    <row r="1655" spans="2:5">
      <c r="B1655" s="243"/>
      <c r="C1655" s="243"/>
      <c r="D1655" s="243"/>
      <c r="E1655" s="243"/>
    </row>
    <row r="1656" spans="2:5">
      <c r="B1656" s="243"/>
      <c r="C1656" s="243"/>
      <c r="D1656" s="243"/>
      <c r="E1656" s="243"/>
    </row>
    <row r="1657" spans="2:5">
      <c r="B1657" s="243"/>
      <c r="C1657" s="243"/>
      <c r="D1657" s="243"/>
      <c r="E1657" s="243"/>
    </row>
    <row r="1658" spans="2:5">
      <c r="B1658" s="243"/>
      <c r="C1658" s="243"/>
      <c r="D1658" s="243"/>
      <c r="E1658" s="243"/>
    </row>
    <row r="1659" spans="2:5">
      <c r="B1659" s="243"/>
      <c r="C1659" s="243"/>
      <c r="D1659" s="243"/>
      <c r="E1659" s="243"/>
    </row>
    <row r="1660" spans="2:5">
      <c r="B1660" s="243"/>
      <c r="C1660" s="243"/>
      <c r="D1660" s="243"/>
      <c r="E1660" s="243"/>
    </row>
    <row r="1661" spans="2:5">
      <c r="B1661" s="243"/>
      <c r="C1661" s="243"/>
      <c r="D1661" s="243"/>
      <c r="E1661" s="243"/>
    </row>
    <row r="1662" spans="2:5">
      <c r="B1662" s="243"/>
      <c r="C1662" s="243"/>
      <c r="D1662" s="243"/>
      <c r="E1662" s="243"/>
    </row>
    <row r="1663" spans="2:5">
      <c r="B1663" s="243"/>
      <c r="C1663" s="243"/>
      <c r="D1663" s="243"/>
      <c r="E1663" s="243"/>
    </row>
    <row r="1664" spans="2:5">
      <c r="B1664" s="243"/>
      <c r="C1664" s="243"/>
      <c r="D1664" s="243"/>
      <c r="E1664" s="243"/>
    </row>
    <row r="1665" spans="2:5">
      <c r="B1665" s="243"/>
      <c r="C1665" s="243"/>
      <c r="D1665" s="243"/>
      <c r="E1665" s="243"/>
    </row>
    <row r="1666" spans="2:5">
      <c r="B1666" s="243"/>
      <c r="C1666" s="243"/>
      <c r="D1666" s="243"/>
      <c r="E1666" s="243"/>
    </row>
    <row r="1667" spans="2:5">
      <c r="B1667" s="243"/>
      <c r="C1667" s="243"/>
      <c r="D1667" s="243"/>
      <c r="E1667" s="243"/>
    </row>
    <row r="1668" spans="2:5">
      <c r="B1668" s="243"/>
      <c r="C1668" s="243"/>
      <c r="D1668" s="243"/>
      <c r="E1668" s="243"/>
    </row>
    <row r="1669" spans="2:5">
      <c r="B1669" s="243"/>
      <c r="C1669" s="243"/>
      <c r="D1669" s="243"/>
      <c r="E1669" s="243"/>
    </row>
    <row r="1670" spans="2:5">
      <c r="B1670" s="243"/>
      <c r="C1670" s="243"/>
      <c r="D1670" s="243"/>
      <c r="E1670" s="243"/>
    </row>
    <row r="1671" spans="2:5">
      <c r="B1671" s="243"/>
      <c r="C1671" s="243"/>
      <c r="D1671" s="243"/>
      <c r="E1671" s="243"/>
    </row>
    <row r="1672" spans="2:5">
      <c r="B1672" s="243"/>
      <c r="C1672" s="243"/>
      <c r="D1672" s="243"/>
      <c r="E1672" s="243"/>
    </row>
    <row r="1673" spans="2:5">
      <c r="B1673" s="243"/>
      <c r="C1673" s="243"/>
      <c r="D1673" s="243"/>
      <c r="E1673" s="243"/>
    </row>
    <row r="1674" spans="2:5">
      <c r="B1674" s="243"/>
      <c r="C1674" s="243"/>
      <c r="D1674" s="243"/>
      <c r="E1674" s="243"/>
    </row>
    <row r="1675" spans="2:5">
      <c r="B1675" s="243"/>
      <c r="C1675" s="243"/>
      <c r="D1675" s="243"/>
      <c r="E1675" s="243"/>
    </row>
    <row r="1676" spans="2:5">
      <c r="B1676" s="243"/>
      <c r="C1676" s="243"/>
      <c r="D1676" s="243"/>
      <c r="E1676" s="243"/>
    </row>
    <row r="1677" spans="2:5">
      <c r="B1677" s="243"/>
      <c r="C1677" s="243"/>
      <c r="D1677" s="243"/>
      <c r="E1677" s="243"/>
    </row>
    <row r="1678" spans="2:5">
      <c r="B1678" s="243"/>
      <c r="C1678" s="243"/>
      <c r="D1678" s="243"/>
      <c r="E1678" s="243"/>
    </row>
    <row r="1679" spans="2:5">
      <c r="B1679" s="243"/>
      <c r="C1679" s="243"/>
      <c r="D1679" s="243"/>
      <c r="E1679" s="243"/>
    </row>
    <row r="1680" spans="2:5">
      <c r="B1680" s="243"/>
      <c r="C1680" s="243"/>
      <c r="D1680" s="243"/>
      <c r="E1680" s="243"/>
    </row>
    <row r="1681" spans="2:5">
      <c r="B1681" s="243"/>
      <c r="C1681" s="243"/>
      <c r="D1681" s="243"/>
      <c r="E1681" s="243"/>
    </row>
    <row r="1682" spans="2:5">
      <c r="B1682" s="243"/>
      <c r="C1682" s="243"/>
      <c r="D1682" s="243"/>
      <c r="E1682" s="243"/>
    </row>
    <row r="1683" spans="2:5">
      <c r="B1683" s="243"/>
      <c r="C1683" s="243"/>
      <c r="D1683" s="243"/>
      <c r="E1683" s="243"/>
    </row>
    <row r="1684" spans="2:5">
      <c r="B1684" s="243"/>
      <c r="C1684" s="243"/>
      <c r="D1684" s="243"/>
      <c r="E1684" s="243"/>
    </row>
    <row r="1685" spans="2:5">
      <c r="B1685" s="243"/>
      <c r="C1685" s="243"/>
      <c r="D1685" s="243"/>
      <c r="E1685" s="243"/>
    </row>
    <row r="1686" spans="2:5">
      <c r="B1686" s="243"/>
      <c r="C1686" s="243"/>
      <c r="D1686" s="243"/>
      <c r="E1686" s="243"/>
    </row>
    <row r="1687" spans="2:5">
      <c r="B1687" s="243"/>
      <c r="C1687" s="243"/>
      <c r="D1687" s="243"/>
      <c r="E1687" s="243"/>
    </row>
    <row r="1688" spans="2:5">
      <c r="B1688" s="243"/>
      <c r="C1688" s="243"/>
      <c r="D1688" s="243"/>
      <c r="E1688" s="243"/>
    </row>
    <row r="1689" spans="2:5">
      <c r="B1689" s="243"/>
      <c r="C1689" s="243"/>
      <c r="D1689" s="243"/>
      <c r="E1689" s="243"/>
    </row>
    <row r="1690" spans="2:5">
      <c r="B1690" s="243"/>
      <c r="C1690" s="243"/>
      <c r="D1690" s="243"/>
      <c r="E1690" s="243"/>
    </row>
    <row r="1691" spans="2:5">
      <c r="B1691" s="243"/>
      <c r="C1691" s="243"/>
      <c r="D1691" s="243"/>
      <c r="E1691" s="243"/>
    </row>
    <row r="1692" spans="2:5">
      <c r="B1692" s="243"/>
      <c r="C1692" s="243"/>
      <c r="D1692" s="243"/>
      <c r="E1692" s="243"/>
    </row>
    <row r="1693" spans="2:5">
      <c r="B1693" s="243"/>
      <c r="C1693" s="243"/>
      <c r="D1693" s="243"/>
      <c r="E1693" s="243"/>
    </row>
    <row r="1694" spans="2:5">
      <c r="B1694" s="243"/>
      <c r="C1694" s="243"/>
      <c r="D1694" s="243"/>
      <c r="E1694" s="243"/>
    </row>
    <row r="1695" spans="2:5">
      <c r="B1695" s="243"/>
      <c r="C1695" s="243"/>
      <c r="D1695" s="243"/>
      <c r="E1695" s="243"/>
    </row>
    <row r="1696" spans="2:5">
      <c r="B1696" s="243"/>
      <c r="C1696" s="243"/>
      <c r="D1696" s="243"/>
      <c r="E1696" s="243"/>
    </row>
    <row r="1697" spans="2:5">
      <c r="B1697" s="243"/>
      <c r="C1697" s="243"/>
      <c r="D1697" s="243"/>
      <c r="E1697" s="243"/>
    </row>
    <row r="1698" spans="2:5">
      <c r="B1698" s="243"/>
      <c r="C1698" s="243"/>
      <c r="D1698" s="243"/>
      <c r="E1698" s="243"/>
    </row>
    <row r="1699" spans="2:5">
      <c r="B1699" s="243"/>
      <c r="C1699" s="243"/>
      <c r="D1699" s="243"/>
      <c r="E1699" s="243"/>
    </row>
    <row r="1700" spans="2:5">
      <c r="B1700" s="243"/>
      <c r="C1700" s="243"/>
      <c r="D1700" s="243"/>
      <c r="E1700" s="243"/>
    </row>
    <row r="1701" spans="2:5">
      <c r="B1701" s="243"/>
      <c r="C1701" s="243"/>
      <c r="D1701" s="243"/>
      <c r="E1701" s="243"/>
    </row>
    <row r="1702" spans="2:5">
      <c r="B1702" s="243"/>
      <c r="C1702" s="243"/>
      <c r="D1702" s="243"/>
      <c r="E1702" s="243"/>
    </row>
    <row r="1703" spans="2:5">
      <c r="B1703" s="243"/>
      <c r="C1703" s="243"/>
      <c r="D1703" s="243"/>
      <c r="E1703" s="243"/>
    </row>
    <row r="1704" spans="2:5">
      <c r="B1704" s="243"/>
      <c r="C1704" s="243"/>
      <c r="D1704" s="243"/>
      <c r="E1704" s="243"/>
    </row>
    <row r="1705" spans="2:5">
      <c r="B1705" s="243"/>
      <c r="C1705" s="243"/>
      <c r="D1705" s="243"/>
      <c r="E1705" s="243"/>
    </row>
    <row r="1706" spans="2:5">
      <c r="B1706" s="243"/>
      <c r="C1706" s="243"/>
      <c r="D1706" s="243"/>
      <c r="E1706" s="243"/>
    </row>
    <row r="1707" spans="2:5">
      <c r="B1707" s="243"/>
      <c r="C1707" s="243"/>
      <c r="D1707" s="243"/>
      <c r="E1707" s="243"/>
    </row>
    <row r="1708" spans="2:5">
      <c r="B1708" s="243"/>
      <c r="C1708" s="243"/>
      <c r="D1708" s="243"/>
      <c r="E1708" s="243"/>
    </row>
    <row r="1709" spans="2:5">
      <c r="B1709" s="243"/>
      <c r="C1709" s="243"/>
      <c r="D1709" s="243"/>
      <c r="E1709" s="243"/>
    </row>
    <row r="1710" spans="2:5">
      <c r="B1710" s="243"/>
      <c r="C1710" s="243"/>
      <c r="D1710" s="243"/>
      <c r="E1710" s="243"/>
    </row>
    <row r="1711" spans="2:5">
      <c r="B1711" s="243"/>
      <c r="C1711" s="243"/>
      <c r="D1711" s="243"/>
      <c r="E1711" s="243"/>
    </row>
    <row r="1712" spans="2:5">
      <c r="B1712" s="243"/>
      <c r="C1712" s="243"/>
      <c r="D1712" s="243"/>
      <c r="E1712" s="243"/>
    </row>
    <row r="1713" spans="2:5">
      <c r="B1713" s="243"/>
      <c r="C1713" s="243"/>
      <c r="D1713" s="243"/>
      <c r="E1713" s="243"/>
    </row>
    <row r="1714" spans="2:5">
      <c r="B1714" s="243"/>
      <c r="C1714" s="243"/>
      <c r="D1714" s="243"/>
      <c r="E1714" s="243"/>
    </row>
    <row r="1715" spans="2:5">
      <c r="B1715" s="243"/>
      <c r="C1715" s="243"/>
      <c r="D1715" s="243"/>
      <c r="E1715" s="243"/>
    </row>
    <row r="1716" spans="2:5">
      <c r="B1716" s="243"/>
      <c r="C1716" s="243"/>
      <c r="D1716" s="243"/>
      <c r="E1716" s="243"/>
    </row>
    <row r="1717" spans="2:5">
      <c r="B1717" s="243"/>
      <c r="C1717" s="243"/>
      <c r="D1717" s="243"/>
      <c r="E1717" s="243"/>
    </row>
    <row r="1718" spans="2:5">
      <c r="B1718" s="243"/>
      <c r="C1718" s="243"/>
      <c r="D1718" s="243"/>
      <c r="E1718" s="243"/>
    </row>
    <row r="1719" spans="2:5">
      <c r="B1719" s="243"/>
      <c r="C1719" s="243"/>
      <c r="D1719" s="243"/>
      <c r="E1719" s="243"/>
    </row>
    <row r="1720" spans="2:5">
      <c r="B1720" s="243"/>
      <c r="C1720" s="243"/>
      <c r="D1720" s="243"/>
      <c r="E1720" s="243"/>
    </row>
    <row r="1721" spans="2:5">
      <c r="B1721" s="243"/>
      <c r="C1721" s="243"/>
      <c r="D1721" s="243"/>
      <c r="E1721" s="243"/>
    </row>
    <row r="1722" spans="2:5">
      <c r="B1722" s="243"/>
      <c r="C1722" s="243"/>
      <c r="D1722" s="243"/>
      <c r="E1722" s="243"/>
    </row>
    <row r="1723" spans="2:5">
      <c r="B1723" s="243"/>
      <c r="C1723" s="243"/>
      <c r="D1723" s="243"/>
      <c r="E1723" s="243"/>
    </row>
    <row r="1724" spans="2:5">
      <c r="B1724" s="243"/>
      <c r="C1724" s="243"/>
      <c r="D1724" s="243"/>
      <c r="E1724" s="243"/>
    </row>
    <row r="1725" spans="2:5">
      <c r="B1725" s="243"/>
      <c r="C1725" s="243"/>
      <c r="D1725" s="243"/>
      <c r="E1725" s="243"/>
    </row>
    <row r="1726" spans="2:5">
      <c r="B1726" s="243"/>
      <c r="C1726" s="243"/>
      <c r="D1726" s="243"/>
      <c r="E1726" s="243"/>
    </row>
    <row r="1727" spans="2:5">
      <c r="B1727" s="243"/>
      <c r="C1727" s="243"/>
      <c r="D1727" s="243"/>
      <c r="E1727" s="243"/>
    </row>
    <row r="1728" spans="2:5">
      <c r="B1728" s="243"/>
      <c r="C1728" s="243"/>
      <c r="D1728" s="243"/>
      <c r="E1728" s="243"/>
    </row>
    <row r="1729" spans="2:5">
      <c r="B1729" s="243"/>
      <c r="C1729" s="243"/>
      <c r="D1729" s="243"/>
      <c r="E1729" s="243"/>
    </row>
    <row r="1730" spans="2:5">
      <c r="B1730" s="243"/>
      <c r="C1730" s="243"/>
      <c r="D1730" s="243"/>
      <c r="E1730" s="243"/>
    </row>
    <row r="1731" spans="2:5">
      <c r="B1731" s="243"/>
      <c r="C1731" s="243"/>
      <c r="D1731" s="243"/>
      <c r="E1731" s="243"/>
    </row>
    <row r="1732" spans="2:5">
      <c r="B1732" s="243"/>
      <c r="C1732" s="243"/>
      <c r="D1732" s="243"/>
      <c r="E1732" s="243"/>
    </row>
    <row r="1733" spans="2:5">
      <c r="B1733" s="243"/>
      <c r="C1733" s="243"/>
      <c r="D1733" s="243"/>
      <c r="E1733" s="243"/>
    </row>
    <row r="1734" spans="2:5">
      <c r="B1734" s="243"/>
      <c r="C1734" s="243"/>
      <c r="D1734" s="243"/>
      <c r="E1734" s="243"/>
    </row>
    <row r="1735" spans="2:5">
      <c r="B1735" s="243"/>
      <c r="C1735" s="243"/>
      <c r="D1735" s="243"/>
      <c r="E1735" s="243"/>
    </row>
    <row r="1736" spans="2:5">
      <c r="B1736" s="243"/>
      <c r="C1736" s="243"/>
      <c r="D1736" s="243"/>
      <c r="E1736" s="243"/>
    </row>
    <row r="1737" spans="2:5">
      <c r="B1737" s="243"/>
      <c r="C1737" s="243"/>
      <c r="D1737" s="243"/>
      <c r="E1737" s="243"/>
    </row>
    <row r="1738" spans="2:5">
      <c r="B1738" s="243"/>
      <c r="C1738" s="243"/>
      <c r="D1738" s="243"/>
      <c r="E1738" s="243"/>
    </row>
    <row r="1739" spans="2:5">
      <c r="B1739" s="243"/>
      <c r="C1739" s="243"/>
      <c r="D1739" s="243"/>
      <c r="E1739" s="243"/>
    </row>
    <row r="1740" spans="2:5">
      <c r="B1740" s="243"/>
      <c r="C1740" s="243"/>
      <c r="D1740" s="243"/>
      <c r="E1740" s="243"/>
    </row>
    <row r="1741" spans="2:5">
      <c r="B1741" s="243"/>
      <c r="C1741" s="243"/>
      <c r="D1741" s="243"/>
      <c r="E1741" s="243"/>
    </row>
    <row r="1742" spans="2:5">
      <c r="B1742" s="243"/>
      <c r="C1742" s="243"/>
      <c r="D1742" s="243"/>
      <c r="E1742" s="243"/>
    </row>
    <row r="1743" spans="2:5">
      <c r="B1743" s="243"/>
      <c r="C1743" s="243"/>
      <c r="D1743" s="243"/>
      <c r="E1743" s="243"/>
    </row>
    <row r="1744" spans="2:5">
      <c r="B1744" s="243"/>
      <c r="C1744" s="243"/>
      <c r="D1744" s="243"/>
      <c r="E1744" s="243"/>
    </row>
    <row r="1745" spans="2:5">
      <c r="B1745" s="243"/>
      <c r="C1745" s="243"/>
      <c r="D1745" s="243"/>
      <c r="E1745" s="243"/>
    </row>
    <row r="1746" spans="2:5">
      <c r="B1746" s="243"/>
      <c r="C1746" s="243"/>
      <c r="D1746" s="243"/>
      <c r="E1746" s="243"/>
    </row>
    <row r="1747" spans="2:5">
      <c r="B1747" s="243"/>
      <c r="C1747" s="243"/>
      <c r="D1747" s="243"/>
      <c r="E1747" s="243"/>
    </row>
    <row r="1748" spans="2:5">
      <c r="B1748" s="243"/>
      <c r="C1748" s="243"/>
      <c r="D1748" s="243"/>
      <c r="E1748" s="243"/>
    </row>
    <row r="1749" spans="2:5">
      <c r="B1749" s="243"/>
      <c r="C1749" s="243"/>
      <c r="D1749" s="243"/>
      <c r="E1749" s="243"/>
    </row>
    <row r="1750" spans="2:5">
      <c r="B1750" s="243"/>
      <c r="C1750" s="243"/>
      <c r="D1750" s="243"/>
      <c r="E1750" s="243"/>
    </row>
    <row r="1751" spans="2:5">
      <c r="B1751" s="243"/>
      <c r="C1751" s="243"/>
      <c r="D1751" s="243"/>
      <c r="E1751" s="243"/>
    </row>
    <row r="1752" spans="2:5">
      <c r="B1752" s="243"/>
      <c r="C1752" s="243"/>
      <c r="D1752" s="243"/>
      <c r="E1752" s="243"/>
    </row>
    <row r="1753" spans="2:5">
      <c r="B1753" s="243"/>
      <c r="C1753" s="243"/>
      <c r="D1753" s="243"/>
      <c r="E1753" s="243"/>
    </row>
    <row r="1754" spans="2:5">
      <c r="B1754" s="243"/>
      <c r="C1754" s="243"/>
      <c r="D1754" s="243"/>
      <c r="E1754" s="243"/>
    </row>
    <row r="1755" spans="2:5">
      <c r="B1755" s="243"/>
      <c r="C1755" s="243"/>
      <c r="D1755" s="243"/>
      <c r="E1755" s="243"/>
    </row>
    <row r="1756" spans="2:5">
      <c r="B1756" s="243"/>
      <c r="C1756" s="243"/>
      <c r="D1756" s="243"/>
      <c r="E1756" s="243"/>
    </row>
    <row r="1757" spans="2:5">
      <c r="B1757" s="243"/>
      <c r="C1757" s="243"/>
      <c r="D1757" s="243"/>
      <c r="E1757" s="243"/>
    </row>
    <row r="1758" spans="2:5">
      <c r="B1758" s="243"/>
      <c r="C1758" s="243"/>
      <c r="D1758" s="243"/>
      <c r="E1758" s="243"/>
    </row>
    <row r="1759" spans="2:5">
      <c r="B1759" s="243"/>
      <c r="C1759" s="243"/>
      <c r="D1759" s="243"/>
      <c r="E1759" s="243"/>
    </row>
    <row r="1760" spans="2:5">
      <c r="B1760" s="243"/>
      <c r="C1760" s="243"/>
      <c r="D1760" s="243"/>
      <c r="E1760" s="243"/>
    </row>
    <row r="1761" spans="2:5">
      <c r="B1761" s="243"/>
      <c r="C1761" s="243"/>
      <c r="D1761" s="243"/>
      <c r="E1761" s="243"/>
    </row>
    <row r="1762" spans="2:5">
      <c r="B1762" s="243"/>
      <c r="C1762" s="243"/>
      <c r="D1762" s="243"/>
      <c r="E1762" s="243"/>
    </row>
    <row r="1763" spans="2:5">
      <c r="B1763" s="243"/>
      <c r="C1763" s="243"/>
      <c r="D1763" s="243"/>
      <c r="E1763" s="243"/>
    </row>
    <row r="1764" spans="2:5">
      <c r="B1764" s="243"/>
      <c r="C1764" s="243"/>
      <c r="D1764" s="243"/>
      <c r="E1764" s="243"/>
    </row>
    <row r="1765" spans="2:5">
      <c r="B1765" s="243"/>
      <c r="C1765" s="243"/>
      <c r="D1765" s="243"/>
      <c r="E1765" s="243"/>
    </row>
    <row r="1766" spans="2:5">
      <c r="B1766" s="243"/>
      <c r="C1766" s="243"/>
      <c r="D1766" s="243"/>
      <c r="E1766" s="243"/>
    </row>
    <row r="1767" spans="2:5">
      <c r="B1767" s="243"/>
      <c r="C1767" s="243"/>
      <c r="D1767" s="243"/>
      <c r="E1767" s="243"/>
    </row>
    <row r="1768" spans="2:5">
      <c r="B1768" s="243"/>
      <c r="C1768" s="243"/>
      <c r="D1768" s="243"/>
      <c r="E1768" s="243"/>
    </row>
    <row r="1769" spans="2:5">
      <c r="B1769" s="243"/>
      <c r="C1769" s="243"/>
      <c r="D1769" s="243"/>
      <c r="E1769" s="243"/>
    </row>
    <row r="1770" spans="2:5">
      <c r="B1770" s="243"/>
      <c r="C1770" s="243"/>
      <c r="D1770" s="243"/>
      <c r="E1770" s="243"/>
    </row>
    <row r="1771" spans="2:5">
      <c r="B1771" s="243"/>
      <c r="C1771" s="243"/>
      <c r="D1771" s="243"/>
      <c r="E1771" s="243"/>
    </row>
    <row r="1772" spans="2:5">
      <c r="B1772" s="243"/>
      <c r="C1772" s="243"/>
      <c r="D1772" s="243"/>
      <c r="E1772" s="243"/>
    </row>
    <row r="1773" spans="2:5">
      <c r="B1773" s="243"/>
      <c r="C1773" s="243"/>
      <c r="D1773" s="243"/>
      <c r="E1773" s="243"/>
    </row>
    <row r="1774" spans="2:5">
      <c r="B1774" s="243"/>
      <c r="C1774" s="243"/>
      <c r="D1774" s="243"/>
      <c r="E1774" s="243"/>
    </row>
    <row r="1775" spans="2:5">
      <c r="B1775" s="243"/>
      <c r="C1775" s="243"/>
      <c r="D1775" s="243"/>
      <c r="E1775" s="243"/>
    </row>
    <row r="1776" spans="2:5">
      <c r="B1776" s="243"/>
      <c r="C1776" s="243"/>
      <c r="D1776" s="243"/>
      <c r="E1776" s="243"/>
    </row>
    <row r="1777" spans="2:5">
      <c r="B1777" s="243"/>
      <c r="C1777" s="243"/>
      <c r="D1777" s="243"/>
      <c r="E1777" s="243"/>
    </row>
    <row r="1778" spans="2:5">
      <c r="B1778" s="243"/>
      <c r="C1778" s="243"/>
      <c r="D1778" s="243"/>
      <c r="E1778" s="243"/>
    </row>
    <row r="1779" spans="2:5">
      <c r="B1779" s="243"/>
      <c r="C1779" s="243"/>
      <c r="D1779" s="243"/>
      <c r="E1779" s="243"/>
    </row>
    <row r="1780" spans="2:5">
      <c r="B1780" s="243"/>
      <c r="C1780" s="243"/>
      <c r="D1780" s="243"/>
      <c r="E1780" s="243"/>
    </row>
    <row r="1781" spans="2:5">
      <c r="B1781" s="243"/>
      <c r="C1781" s="243"/>
      <c r="D1781" s="243"/>
      <c r="E1781" s="243"/>
    </row>
    <row r="1782" spans="2:5">
      <c r="B1782" s="243"/>
      <c r="C1782" s="243"/>
      <c r="D1782" s="243"/>
      <c r="E1782" s="243"/>
    </row>
    <row r="1783" spans="2:5">
      <c r="B1783" s="243"/>
      <c r="C1783" s="243"/>
      <c r="D1783" s="243"/>
      <c r="E1783" s="243"/>
    </row>
    <row r="1784" spans="2:5">
      <c r="B1784" s="243"/>
      <c r="C1784" s="243"/>
      <c r="D1784" s="243"/>
      <c r="E1784" s="243"/>
    </row>
    <row r="1785" spans="2:5">
      <c r="B1785" s="243"/>
      <c r="C1785" s="243"/>
      <c r="D1785" s="243"/>
      <c r="E1785" s="243"/>
    </row>
    <row r="1786" spans="2:5">
      <c r="B1786" s="243"/>
      <c r="C1786" s="243"/>
      <c r="D1786" s="243"/>
      <c r="E1786" s="243"/>
    </row>
    <row r="1787" spans="2:5">
      <c r="B1787" s="243"/>
      <c r="C1787" s="243"/>
      <c r="D1787" s="243"/>
      <c r="E1787" s="243"/>
    </row>
    <row r="1788" spans="2:5">
      <c r="B1788" s="243"/>
      <c r="C1788" s="243"/>
      <c r="D1788" s="243"/>
      <c r="E1788" s="243"/>
    </row>
    <row r="1789" spans="2:5">
      <c r="B1789" s="243"/>
      <c r="C1789" s="243"/>
      <c r="D1789" s="243"/>
      <c r="E1789" s="243"/>
    </row>
    <row r="1790" spans="2:5">
      <c r="B1790" s="243"/>
      <c r="C1790" s="243"/>
      <c r="D1790" s="243"/>
      <c r="E1790" s="243"/>
    </row>
    <row r="1791" spans="2:5">
      <c r="B1791" s="243"/>
      <c r="C1791" s="243"/>
      <c r="D1791" s="243"/>
      <c r="E1791" s="243"/>
    </row>
    <row r="1792" spans="2:5">
      <c r="B1792" s="243"/>
      <c r="C1792" s="243"/>
      <c r="D1792" s="243"/>
      <c r="E1792" s="243"/>
    </row>
    <row r="1793" spans="2:5">
      <c r="B1793" s="243"/>
      <c r="C1793" s="243"/>
      <c r="D1793" s="243"/>
      <c r="E1793" s="243"/>
    </row>
    <row r="1794" spans="2:5">
      <c r="B1794" s="243"/>
      <c r="C1794" s="243"/>
      <c r="D1794" s="243"/>
      <c r="E1794" s="243"/>
    </row>
    <row r="1795" spans="2:5">
      <c r="B1795" s="243"/>
      <c r="C1795" s="243"/>
      <c r="D1795" s="243"/>
      <c r="E1795" s="243"/>
    </row>
    <row r="1796" spans="2:5">
      <c r="B1796" s="243"/>
      <c r="C1796" s="243"/>
      <c r="D1796" s="243"/>
      <c r="E1796" s="243"/>
    </row>
    <row r="1797" spans="2:5">
      <c r="B1797" s="243"/>
      <c r="C1797" s="243"/>
      <c r="D1797" s="243"/>
      <c r="E1797" s="243"/>
    </row>
    <row r="1798" spans="2:5">
      <c r="B1798" s="243"/>
      <c r="C1798" s="243"/>
      <c r="D1798" s="243"/>
      <c r="E1798" s="243"/>
    </row>
    <row r="1799" spans="2:5">
      <c r="B1799" s="243"/>
      <c r="C1799" s="243"/>
      <c r="D1799" s="243"/>
      <c r="E1799" s="243"/>
    </row>
    <row r="1800" spans="2:5">
      <c r="B1800" s="243"/>
      <c r="C1800" s="243"/>
      <c r="D1800" s="243"/>
      <c r="E1800" s="243"/>
    </row>
    <row r="1801" spans="2:5">
      <c r="B1801" s="243"/>
      <c r="C1801" s="243"/>
      <c r="D1801" s="243"/>
      <c r="E1801" s="243"/>
    </row>
    <row r="1802" spans="2:5">
      <c r="B1802" s="243"/>
      <c r="C1802" s="243"/>
      <c r="D1802" s="243"/>
      <c r="E1802" s="243"/>
    </row>
    <row r="1803" spans="2:5">
      <c r="B1803" s="243"/>
      <c r="C1803" s="243"/>
      <c r="D1803" s="243"/>
      <c r="E1803" s="243"/>
    </row>
    <row r="1804" spans="2:5">
      <c r="B1804" s="243"/>
      <c r="C1804" s="243"/>
      <c r="D1804" s="243"/>
      <c r="E1804" s="243"/>
    </row>
    <row r="1805" spans="2:5">
      <c r="B1805" s="243"/>
      <c r="C1805" s="243"/>
      <c r="D1805" s="243"/>
      <c r="E1805" s="243"/>
    </row>
    <row r="1806" spans="2:5">
      <c r="B1806" s="243"/>
      <c r="C1806" s="243"/>
      <c r="D1806" s="243"/>
      <c r="E1806" s="243"/>
    </row>
    <row r="1807" spans="2:5">
      <c r="B1807" s="243"/>
      <c r="C1807" s="243"/>
      <c r="D1807" s="243"/>
      <c r="E1807" s="243"/>
    </row>
    <row r="1808" spans="2:5">
      <c r="B1808" s="243"/>
      <c r="C1808" s="243"/>
      <c r="D1808" s="243"/>
      <c r="E1808" s="243"/>
    </row>
    <row r="1809" spans="2:5">
      <c r="B1809" s="243"/>
      <c r="C1809" s="243"/>
      <c r="D1809" s="243"/>
      <c r="E1809" s="243"/>
    </row>
    <row r="1810" spans="2:5">
      <c r="B1810" s="243"/>
      <c r="C1810" s="243"/>
      <c r="D1810" s="243"/>
      <c r="E1810" s="243"/>
    </row>
    <row r="1811" spans="2:5">
      <c r="B1811" s="243"/>
      <c r="C1811" s="243"/>
      <c r="D1811" s="243"/>
      <c r="E1811" s="243"/>
    </row>
    <row r="1812" spans="2:5">
      <c r="B1812" s="243"/>
      <c r="C1812" s="243"/>
      <c r="D1812" s="243"/>
      <c r="E1812" s="243"/>
    </row>
    <row r="1813" spans="2:5">
      <c r="B1813" s="243"/>
      <c r="C1813" s="243"/>
      <c r="D1813" s="243"/>
      <c r="E1813" s="243"/>
    </row>
    <row r="1814" spans="2:5">
      <c r="B1814" s="243"/>
      <c r="C1814" s="243"/>
      <c r="D1814" s="243"/>
      <c r="E1814" s="243"/>
    </row>
    <row r="1815" spans="2:5">
      <c r="B1815" s="243"/>
      <c r="C1815" s="243"/>
      <c r="D1815" s="243"/>
      <c r="E1815" s="243"/>
    </row>
    <row r="1816" spans="2:5">
      <c r="B1816" s="243"/>
      <c r="C1816" s="243"/>
      <c r="D1816" s="243"/>
      <c r="E1816" s="243"/>
    </row>
    <row r="1817" spans="2:5">
      <c r="B1817" s="243"/>
      <c r="C1817" s="243"/>
      <c r="D1817" s="243"/>
      <c r="E1817" s="243"/>
    </row>
    <row r="1818" spans="2:5">
      <c r="B1818" s="243"/>
      <c r="C1818" s="243"/>
      <c r="D1818" s="243"/>
      <c r="E1818" s="243"/>
    </row>
    <row r="1819" spans="2:5">
      <c r="B1819" s="243"/>
      <c r="C1819" s="243"/>
      <c r="D1819" s="243"/>
      <c r="E1819" s="243"/>
    </row>
    <row r="1820" spans="2:5">
      <c r="B1820" s="243"/>
      <c r="C1820" s="243"/>
      <c r="D1820" s="243"/>
      <c r="E1820" s="243"/>
    </row>
    <row r="1821" spans="2:5">
      <c r="B1821" s="243"/>
      <c r="C1821" s="243"/>
      <c r="D1821" s="243"/>
      <c r="E1821" s="243"/>
    </row>
    <row r="1822" spans="2:5">
      <c r="B1822" s="243"/>
      <c r="C1822" s="243"/>
      <c r="D1822" s="243"/>
      <c r="E1822" s="243"/>
    </row>
    <row r="1823" spans="2:5">
      <c r="B1823" s="243"/>
      <c r="C1823" s="243"/>
      <c r="D1823" s="243"/>
      <c r="E1823" s="243"/>
    </row>
    <row r="1824" spans="2:5">
      <c r="B1824" s="243"/>
      <c r="C1824" s="243"/>
      <c r="D1824" s="243"/>
      <c r="E1824" s="243"/>
    </row>
    <row r="1825" spans="2:5">
      <c r="B1825" s="243"/>
      <c r="C1825" s="243"/>
      <c r="D1825" s="243"/>
      <c r="E1825" s="243"/>
    </row>
    <row r="1826" spans="2:5">
      <c r="B1826" s="243"/>
      <c r="C1826" s="243"/>
      <c r="D1826" s="243"/>
      <c r="E1826" s="243"/>
    </row>
    <row r="1827" spans="2:5">
      <c r="B1827" s="243"/>
      <c r="C1827" s="243"/>
      <c r="D1827" s="243"/>
      <c r="E1827" s="243"/>
    </row>
    <row r="1828" spans="2:5">
      <c r="B1828" s="243"/>
      <c r="C1828" s="243"/>
      <c r="D1828" s="243"/>
      <c r="E1828" s="243"/>
    </row>
    <row r="1829" spans="2:5">
      <c r="B1829" s="243"/>
      <c r="C1829" s="243"/>
      <c r="D1829" s="243"/>
      <c r="E1829" s="243"/>
    </row>
    <row r="1830" spans="2:5">
      <c r="B1830" s="243"/>
      <c r="C1830" s="243"/>
      <c r="D1830" s="243"/>
      <c r="E1830" s="243"/>
    </row>
    <row r="1831" spans="2:5">
      <c r="B1831" s="243"/>
      <c r="C1831" s="243"/>
      <c r="D1831" s="243"/>
      <c r="E1831" s="243"/>
    </row>
    <row r="1832" spans="2:5">
      <c r="B1832" s="243"/>
      <c r="C1832" s="243"/>
      <c r="D1832" s="243"/>
      <c r="E1832" s="243"/>
    </row>
    <row r="1833" spans="2:5">
      <c r="B1833" s="243"/>
      <c r="C1833" s="243"/>
      <c r="D1833" s="243"/>
      <c r="E1833" s="243"/>
    </row>
    <row r="1834" spans="2:5">
      <c r="B1834" s="243"/>
      <c r="C1834" s="243"/>
      <c r="D1834" s="243"/>
      <c r="E1834" s="243"/>
    </row>
    <row r="1835" spans="2:5">
      <c r="B1835" s="243"/>
      <c r="C1835" s="243"/>
      <c r="D1835" s="243"/>
      <c r="E1835" s="243"/>
    </row>
    <row r="1836" spans="2:5">
      <c r="B1836" s="243"/>
      <c r="C1836" s="243"/>
      <c r="D1836" s="243"/>
      <c r="E1836" s="243"/>
    </row>
    <row r="1837" spans="2:5">
      <c r="B1837" s="243"/>
      <c r="C1837" s="243"/>
      <c r="D1837" s="243"/>
      <c r="E1837" s="243"/>
    </row>
    <row r="1838" spans="2:5">
      <c r="B1838" s="243"/>
      <c r="C1838" s="243"/>
      <c r="D1838" s="243"/>
      <c r="E1838" s="243"/>
    </row>
    <row r="1839" spans="2:5">
      <c r="B1839" s="243"/>
      <c r="C1839" s="243"/>
      <c r="D1839" s="243"/>
      <c r="E1839" s="243"/>
    </row>
    <row r="1840" spans="2:5">
      <c r="B1840" s="243"/>
      <c r="C1840" s="243"/>
      <c r="D1840" s="243"/>
      <c r="E1840" s="243"/>
    </row>
    <row r="1841" spans="2:5">
      <c r="B1841" s="243"/>
      <c r="C1841" s="243"/>
      <c r="D1841" s="243"/>
      <c r="E1841" s="243"/>
    </row>
    <row r="1842" spans="2:5">
      <c r="B1842" s="243"/>
      <c r="C1842" s="243"/>
      <c r="D1842" s="243"/>
      <c r="E1842" s="243"/>
    </row>
    <row r="1843" spans="2:5">
      <c r="B1843" s="243"/>
      <c r="C1843" s="243"/>
      <c r="D1843" s="243"/>
      <c r="E1843" s="243"/>
    </row>
    <row r="1844" spans="2:5">
      <c r="B1844" s="243"/>
      <c r="C1844" s="243"/>
      <c r="D1844" s="243"/>
      <c r="E1844" s="243"/>
    </row>
    <row r="1845" spans="2:5">
      <c r="B1845" s="243"/>
      <c r="C1845" s="243"/>
      <c r="D1845" s="243"/>
      <c r="E1845" s="243"/>
    </row>
    <row r="1846" spans="2:5">
      <c r="B1846" s="243"/>
      <c r="C1846" s="243"/>
      <c r="D1846" s="243"/>
      <c r="E1846" s="243"/>
    </row>
    <row r="1847" spans="2:5">
      <c r="B1847" s="243"/>
      <c r="C1847" s="243"/>
      <c r="D1847" s="243"/>
      <c r="E1847" s="243"/>
    </row>
    <row r="1848" spans="2:5">
      <c r="B1848" s="243"/>
      <c r="C1848" s="243"/>
      <c r="D1848" s="243"/>
      <c r="E1848" s="243"/>
    </row>
    <row r="1849" spans="2:5">
      <c r="B1849" s="243"/>
      <c r="C1849" s="243"/>
      <c r="D1849" s="243"/>
      <c r="E1849" s="243"/>
    </row>
    <row r="1850" spans="2:5">
      <c r="B1850" s="243"/>
      <c r="C1850" s="243"/>
      <c r="D1850" s="243"/>
      <c r="E1850" s="243"/>
    </row>
    <row r="1851" spans="2:5">
      <c r="B1851" s="243"/>
      <c r="C1851" s="243"/>
      <c r="D1851" s="243"/>
      <c r="E1851" s="243"/>
    </row>
    <row r="1852" spans="2:5">
      <c r="B1852" s="243"/>
      <c r="C1852" s="243"/>
      <c r="D1852" s="243"/>
      <c r="E1852" s="243"/>
    </row>
    <row r="1853" spans="2:5">
      <c r="B1853" s="243"/>
      <c r="C1853" s="243"/>
      <c r="D1853" s="243"/>
      <c r="E1853" s="243"/>
    </row>
    <row r="1854" spans="2:5">
      <c r="B1854" s="243"/>
      <c r="C1854" s="243"/>
      <c r="D1854" s="243"/>
      <c r="E1854" s="243"/>
    </row>
    <row r="1855" spans="2:5">
      <c r="B1855" s="243"/>
      <c r="C1855" s="243"/>
      <c r="D1855" s="243"/>
      <c r="E1855" s="243"/>
    </row>
    <row r="1856" spans="2:5">
      <c r="B1856" s="243"/>
      <c r="C1856" s="243"/>
      <c r="D1856" s="243"/>
      <c r="E1856" s="243"/>
    </row>
    <row r="1857" spans="2:5">
      <c r="B1857" s="243"/>
      <c r="C1857" s="243"/>
      <c r="D1857" s="243"/>
      <c r="E1857" s="243"/>
    </row>
    <row r="1858" spans="2:5">
      <c r="B1858" s="243"/>
      <c r="C1858" s="243"/>
      <c r="D1858" s="243"/>
      <c r="E1858" s="243"/>
    </row>
    <row r="1859" spans="2:5">
      <c r="B1859" s="243"/>
      <c r="C1859" s="243"/>
      <c r="D1859" s="243"/>
      <c r="E1859" s="243"/>
    </row>
    <row r="1860" spans="2:5">
      <c r="B1860" s="243"/>
      <c r="C1860" s="243"/>
      <c r="D1860" s="243"/>
      <c r="E1860" s="243"/>
    </row>
    <row r="1861" spans="2:5">
      <c r="B1861" s="243"/>
      <c r="C1861" s="243"/>
      <c r="D1861" s="243"/>
      <c r="E1861" s="243"/>
    </row>
    <row r="1862" spans="2:5">
      <c r="B1862" s="243"/>
      <c r="C1862" s="243"/>
      <c r="D1862" s="243"/>
      <c r="E1862" s="243"/>
    </row>
    <row r="1863" spans="2:5">
      <c r="B1863" s="243"/>
      <c r="C1863" s="243"/>
      <c r="D1863" s="243"/>
      <c r="E1863" s="243"/>
    </row>
    <row r="1864" spans="2:5">
      <c r="B1864" s="243"/>
      <c r="C1864" s="243"/>
      <c r="D1864" s="243"/>
      <c r="E1864" s="243"/>
    </row>
    <row r="1865" spans="2:5">
      <c r="B1865" s="243"/>
      <c r="C1865" s="243"/>
      <c r="D1865" s="243"/>
      <c r="E1865" s="243"/>
    </row>
    <row r="1866" spans="2:5">
      <c r="B1866" s="243"/>
      <c r="C1866" s="243"/>
      <c r="D1866" s="243"/>
      <c r="E1866" s="243"/>
    </row>
    <row r="1867" spans="2:5">
      <c r="B1867" s="243"/>
      <c r="C1867" s="243"/>
      <c r="D1867" s="243"/>
      <c r="E1867" s="243"/>
    </row>
    <row r="1868" spans="2:5">
      <c r="B1868" s="243"/>
      <c r="C1868" s="243"/>
      <c r="D1868" s="243"/>
      <c r="E1868" s="243"/>
    </row>
    <row r="1869" spans="2:5">
      <c r="B1869" s="243"/>
      <c r="C1869" s="243"/>
      <c r="D1869" s="243"/>
      <c r="E1869" s="243"/>
    </row>
    <row r="1870" spans="2:5">
      <c r="B1870" s="243"/>
      <c r="C1870" s="243"/>
      <c r="D1870" s="243"/>
      <c r="E1870" s="243"/>
    </row>
    <row r="1871" spans="2:5">
      <c r="B1871" s="243"/>
      <c r="C1871" s="243"/>
      <c r="D1871" s="243"/>
      <c r="E1871" s="243"/>
    </row>
    <row r="1872" spans="2:5">
      <c r="B1872" s="243"/>
      <c r="C1872" s="243"/>
      <c r="D1872" s="243"/>
      <c r="E1872" s="243"/>
    </row>
    <row r="1873" spans="2:5">
      <c r="B1873" s="243"/>
      <c r="C1873" s="243"/>
      <c r="D1873" s="243"/>
      <c r="E1873" s="243"/>
    </row>
    <row r="1874" spans="2:5">
      <c r="B1874" s="243"/>
      <c r="C1874" s="243"/>
      <c r="D1874" s="243"/>
      <c r="E1874" s="243"/>
    </row>
    <row r="1875" spans="2:5">
      <c r="B1875" s="243"/>
      <c r="C1875" s="243"/>
      <c r="D1875" s="243"/>
      <c r="E1875" s="243"/>
    </row>
    <row r="1876" spans="2:5">
      <c r="B1876" s="243"/>
      <c r="C1876" s="243"/>
      <c r="D1876" s="243"/>
      <c r="E1876" s="243"/>
    </row>
    <row r="1877" spans="2:5">
      <c r="B1877" s="243"/>
      <c r="C1877" s="243"/>
      <c r="D1877" s="243"/>
      <c r="E1877" s="243"/>
    </row>
    <row r="1878" spans="2:5">
      <c r="B1878" s="243"/>
      <c r="C1878" s="243"/>
      <c r="D1878" s="243"/>
      <c r="E1878" s="243"/>
    </row>
    <row r="1879" spans="2:5">
      <c r="B1879" s="243"/>
      <c r="C1879" s="243"/>
      <c r="D1879" s="243"/>
      <c r="E1879" s="243"/>
    </row>
    <row r="1880" spans="2:5">
      <c r="B1880" s="243"/>
      <c r="C1880" s="243"/>
      <c r="D1880" s="243"/>
      <c r="E1880" s="243"/>
    </row>
    <row r="1881" spans="2:5">
      <c r="B1881" s="243"/>
      <c r="C1881" s="243"/>
      <c r="D1881" s="243"/>
      <c r="E1881" s="243"/>
    </row>
    <row r="1882" spans="2:5">
      <c r="B1882" s="243"/>
      <c r="C1882" s="243"/>
      <c r="D1882" s="243"/>
      <c r="E1882" s="243"/>
    </row>
    <row r="1883" spans="2:5">
      <c r="B1883" s="243"/>
      <c r="C1883" s="243"/>
      <c r="D1883" s="243"/>
      <c r="E1883" s="243"/>
    </row>
    <row r="1884" spans="2:5">
      <c r="B1884" s="243"/>
      <c r="C1884" s="243"/>
      <c r="D1884" s="243"/>
      <c r="E1884" s="243"/>
    </row>
    <row r="1885" spans="2:5">
      <c r="B1885" s="243"/>
      <c r="C1885" s="243"/>
      <c r="D1885" s="243"/>
      <c r="E1885" s="243"/>
    </row>
    <row r="1886" spans="2:5">
      <c r="B1886" s="243"/>
      <c r="C1886" s="243"/>
      <c r="D1886" s="243"/>
      <c r="E1886" s="243"/>
    </row>
    <row r="1887" spans="2:5">
      <c r="B1887" s="243"/>
      <c r="C1887" s="243"/>
      <c r="D1887" s="243"/>
      <c r="E1887" s="243"/>
    </row>
    <row r="1888" spans="2:5">
      <c r="B1888" s="243"/>
      <c r="C1888" s="243"/>
      <c r="D1888" s="243"/>
      <c r="E1888" s="243"/>
    </row>
    <row r="1889" spans="2:5">
      <c r="B1889" s="243"/>
      <c r="C1889" s="243"/>
      <c r="D1889" s="243"/>
      <c r="E1889" s="243"/>
    </row>
    <row r="1890" spans="2:5">
      <c r="B1890" s="243"/>
      <c r="C1890" s="243"/>
      <c r="D1890" s="243"/>
      <c r="E1890" s="243"/>
    </row>
    <row r="1891" spans="2:5">
      <c r="B1891" s="243"/>
      <c r="C1891" s="243"/>
      <c r="D1891" s="243"/>
      <c r="E1891" s="243"/>
    </row>
    <row r="1892" spans="2:5">
      <c r="B1892" s="243"/>
      <c r="C1892" s="243"/>
      <c r="D1892" s="243"/>
      <c r="E1892" s="243"/>
    </row>
    <row r="1893" spans="2:5">
      <c r="B1893" s="243"/>
      <c r="C1893" s="243"/>
      <c r="D1893" s="243"/>
      <c r="E1893" s="243"/>
    </row>
    <row r="1894" spans="2:5">
      <c r="B1894" s="243"/>
      <c r="C1894" s="243"/>
      <c r="D1894" s="243"/>
      <c r="E1894" s="243"/>
    </row>
    <row r="1895" spans="2:5">
      <c r="B1895" s="243"/>
      <c r="C1895" s="243"/>
      <c r="D1895" s="243"/>
      <c r="E1895" s="243"/>
    </row>
    <row r="1896" spans="2:5">
      <c r="B1896" s="243"/>
      <c r="C1896" s="243"/>
      <c r="D1896" s="243"/>
      <c r="E1896" s="243"/>
    </row>
    <row r="1897" spans="2:5">
      <c r="B1897" s="243"/>
      <c r="C1897" s="243"/>
      <c r="D1897" s="243"/>
      <c r="E1897" s="243"/>
    </row>
    <row r="1898" spans="2:5">
      <c r="B1898" s="243"/>
      <c r="C1898" s="243"/>
      <c r="D1898" s="243"/>
      <c r="E1898" s="243"/>
    </row>
    <row r="1899" spans="2:5">
      <c r="B1899" s="243"/>
      <c r="C1899" s="243"/>
      <c r="D1899" s="243"/>
      <c r="E1899" s="243"/>
    </row>
    <row r="1900" spans="2:5">
      <c r="B1900" s="243"/>
      <c r="C1900" s="243"/>
      <c r="D1900" s="243"/>
      <c r="E1900" s="243"/>
    </row>
    <row r="1901" spans="2:5">
      <c r="B1901" s="243"/>
      <c r="C1901" s="243"/>
      <c r="D1901" s="243"/>
      <c r="E1901" s="243"/>
    </row>
    <row r="1902" spans="2:5">
      <c r="B1902" s="243"/>
      <c r="C1902" s="243"/>
      <c r="D1902" s="243"/>
      <c r="E1902" s="243"/>
    </row>
    <row r="1903" spans="2:5">
      <c r="B1903" s="243"/>
      <c r="C1903" s="243"/>
      <c r="D1903" s="243"/>
      <c r="E1903" s="243"/>
    </row>
    <row r="1904" spans="2:5">
      <c r="B1904" s="243"/>
      <c r="C1904" s="243"/>
      <c r="D1904" s="243"/>
      <c r="E1904" s="243"/>
    </row>
    <row r="1905" spans="2:5">
      <c r="B1905" s="243"/>
      <c r="C1905" s="243"/>
      <c r="D1905" s="243"/>
      <c r="E1905" s="243"/>
    </row>
    <row r="1906" spans="2:5">
      <c r="B1906" s="243"/>
      <c r="C1906" s="243"/>
      <c r="D1906" s="243"/>
      <c r="E1906" s="243"/>
    </row>
    <row r="1907" spans="2:5">
      <c r="B1907" s="243"/>
      <c r="C1907" s="243"/>
      <c r="D1907" s="243"/>
      <c r="E1907" s="243"/>
    </row>
    <row r="1908" spans="2:5">
      <c r="B1908" s="243"/>
      <c r="C1908" s="243"/>
      <c r="D1908" s="243"/>
      <c r="E1908" s="243"/>
    </row>
    <row r="1909" spans="2:5">
      <c r="B1909" s="243"/>
      <c r="C1909" s="243"/>
      <c r="D1909" s="243"/>
      <c r="E1909" s="243"/>
    </row>
    <row r="1910" spans="2:5">
      <c r="B1910" s="243"/>
      <c r="C1910" s="243"/>
      <c r="D1910" s="243"/>
      <c r="E1910" s="243"/>
    </row>
    <row r="1911" spans="2:5">
      <c r="B1911" s="243"/>
      <c r="C1911" s="243"/>
      <c r="D1911" s="243"/>
      <c r="E1911" s="243"/>
    </row>
    <row r="1912" spans="2:5">
      <c r="B1912" s="243"/>
      <c r="C1912" s="243"/>
      <c r="D1912" s="243"/>
      <c r="E1912" s="243"/>
    </row>
    <row r="1913" spans="2:5">
      <c r="B1913" s="243"/>
      <c r="C1913" s="243"/>
      <c r="D1913" s="243"/>
      <c r="E1913" s="243"/>
    </row>
    <row r="1914" spans="2:5">
      <c r="B1914" s="243"/>
      <c r="C1914" s="243"/>
      <c r="D1914" s="243"/>
      <c r="E1914" s="243"/>
    </row>
    <row r="1915" spans="2:5">
      <c r="B1915" s="243"/>
      <c r="C1915" s="243"/>
      <c r="D1915" s="243"/>
      <c r="E1915" s="243"/>
    </row>
    <row r="1916" spans="2:5">
      <c r="B1916" s="243"/>
      <c r="C1916" s="243"/>
      <c r="D1916" s="243"/>
      <c r="E1916" s="243"/>
    </row>
    <row r="1917" spans="2:5">
      <c r="B1917" s="243"/>
      <c r="C1917" s="243"/>
      <c r="D1917" s="243"/>
      <c r="E1917" s="243"/>
    </row>
    <row r="1918" spans="2:5">
      <c r="B1918" s="243"/>
      <c r="C1918" s="243"/>
      <c r="D1918" s="243"/>
      <c r="E1918" s="243"/>
    </row>
    <row r="1919" spans="2:5">
      <c r="B1919" s="243"/>
      <c r="C1919" s="243"/>
      <c r="D1919" s="243"/>
      <c r="E1919" s="243"/>
    </row>
    <row r="1920" spans="2:5">
      <c r="B1920" s="243"/>
      <c r="C1920" s="243"/>
      <c r="D1920" s="243"/>
      <c r="E1920" s="243"/>
    </row>
    <row r="1921" spans="2:5">
      <c r="B1921" s="243"/>
      <c r="C1921" s="243"/>
      <c r="D1921" s="243"/>
      <c r="E1921" s="243"/>
    </row>
    <row r="1922" spans="2:5">
      <c r="B1922" s="243"/>
      <c r="C1922" s="243"/>
      <c r="D1922" s="243"/>
      <c r="E1922" s="243"/>
    </row>
    <row r="1923" spans="2:5">
      <c r="B1923" s="243"/>
      <c r="C1923" s="243"/>
      <c r="D1923" s="243"/>
      <c r="E1923" s="243"/>
    </row>
    <row r="1924" spans="2:5">
      <c r="B1924" s="243"/>
      <c r="C1924" s="243"/>
      <c r="D1924" s="243"/>
      <c r="E1924" s="243"/>
    </row>
    <row r="1925" spans="2:5">
      <c r="B1925" s="243"/>
      <c r="C1925" s="243"/>
      <c r="D1925" s="243"/>
      <c r="E1925" s="243"/>
    </row>
    <row r="1926" spans="2:5">
      <c r="B1926" s="243"/>
      <c r="C1926" s="243"/>
      <c r="D1926" s="243"/>
      <c r="E1926" s="243"/>
    </row>
    <row r="1927" spans="2:5">
      <c r="B1927" s="243"/>
      <c r="C1927" s="243"/>
      <c r="D1927" s="243"/>
      <c r="E1927" s="243"/>
    </row>
    <row r="1928" spans="2:5">
      <c r="B1928" s="243"/>
      <c r="C1928" s="243"/>
      <c r="D1928" s="243"/>
      <c r="E1928" s="243"/>
    </row>
    <row r="1929" spans="2:5">
      <c r="B1929" s="243"/>
      <c r="C1929" s="243"/>
      <c r="D1929" s="243"/>
      <c r="E1929" s="243"/>
    </row>
    <row r="1930" spans="2:5">
      <c r="B1930" s="243"/>
      <c r="C1930" s="243"/>
      <c r="D1930" s="243"/>
      <c r="E1930" s="243"/>
    </row>
    <row r="1931" spans="2:5">
      <c r="B1931" s="243"/>
      <c r="C1931" s="243"/>
      <c r="D1931" s="243"/>
      <c r="E1931" s="243"/>
    </row>
    <row r="1932" spans="2:5">
      <c r="B1932" s="243"/>
      <c r="C1932" s="243"/>
      <c r="D1932" s="243"/>
      <c r="E1932" s="243"/>
    </row>
    <row r="1933" spans="2:5">
      <c r="B1933" s="243"/>
      <c r="C1933" s="243"/>
      <c r="D1933" s="243"/>
      <c r="E1933" s="243"/>
    </row>
    <row r="1934" spans="2:5">
      <c r="B1934" s="243"/>
      <c r="C1934" s="243"/>
      <c r="D1934" s="243"/>
      <c r="E1934" s="243"/>
    </row>
    <row r="1935" spans="2:5">
      <c r="B1935" s="243"/>
      <c r="C1935" s="243"/>
      <c r="D1935" s="243"/>
      <c r="E1935" s="243"/>
    </row>
    <row r="1936" spans="2:5">
      <c r="B1936" s="243"/>
      <c r="C1936" s="243"/>
      <c r="D1936" s="243"/>
      <c r="E1936" s="243"/>
    </row>
    <row r="1937" spans="2:5">
      <c r="B1937" s="243"/>
      <c r="C1937" s="243"/>
      <c r="D1937" s="243"/>
      <c r="E1937" s="243"/>
    </row>
    <row r="1938" spans="2:5">
      <c r="B1938" s="243"/>
      <c r="C1938" s="243"/>
      <c r="D1938" s="243"/>
      <c r="E1938" s="243"/>
    </row>
    <row r="1939" spans="2:5">
      <c r="B1939" s="243"/>
      <c r="C1939" s="243"/>
      <c r="D1939" s="243"/>
      <c r="E1939" s="243"/>
    </row>
    <row r="1940" spans="2:5">
      <c r="B1940" s="243"/>
      <c r="C1940" s="243"/>
      <c r="D1940" s="243"/>
      <c r="E1940" s="243"/>
    </row>
    <row r="1941" spans="2:5">
      <c r="B1941" s="243"/>
      <c r="C1941" s="243"/>
      <c r="D1941" s="243"/>
      <c r="E1941" s="243"/>
    </row>
    <row r="1942" spans="2:5">
      <c r="B1942" s="243"/>
      <c r="C1942" s="243"/>
      <c r="D1942" s="243"/>
      <c r="E1942" s="243"/>
    </row>
    <row r="1943" spans="2:5">
      <c r="B1943" s="243"/>
      <c r="C1943" s="243"/>
      <c r="D1943" s="243"/>
      <c r="E1943" s="243"/>
    </row>
    <row r="1944" spans="2:5">
      <c r="B1944" s="243"/>
      <c r="C1944" s="243"/>
      <c r="D1944" s="243"/>
      <c r="E1944" s="243"/>
    </row>
    <row r="1945" spans="2:5">
      <c r="B1945" s="243"/>
      <c r="C1945" s="243"/>
      <c r="D1945" s="243"/>
      <c r="E1945" s="243"/>
    </row>
    <row r="1946" spans="2:5">
      <c r="B1946" s="243"/>
      <c r="C1946" s="243"/>
      <c r="D1946" s="243"/>
      <c r="E1946" s="243"/>
    </row>
    <row r="1947" spans="2:5">
      <c r="B1947" s="243"/>
      <c r="C1947" s="243"/>
      <c r="D1947" s="243"/>
      <c r="E1947" s="243"/>
    </row>
    <row r="1948" spans="2:5">
      <c r="B1948" s="243"/>
      <c r="C1948" s="243"/>
      <c r="D1948" s="243"/>
      <c r="E1948" s="243"/>
    </row>
    <row r="1949" spans="2:5">
      <c r="B1949" s="243"/>
      <c r="C1949" s="243"/>
      <c r="D1949" s="243"/>
      <c r="E1949" s="243"/>
    </row>
    <row r="1950" spans="2:5">
      <c r="B1950" s="243"/>
      <c r="C1950" s="243"/>
      <c r="D1950" s="243"/>
      <c r="E1950" s="243"/>
    </row>
    <row r="1951" spans="2:5">
      <c r="B1951" s="243"/>
      <c r="C1951" s="243"/>
      <c r="D1951" s="243"/>
      <c r="E1951" s="243"/>
    </row>
    <row r="1952" spans="2:5">
      <c r="B1952" s="243"/>
      <c r="C1952" s="243"/>
      <c r="D1952" s="243"/>
      <c r="E1952" s="243"/>
    </row>
    <row r="1953" spans="2:5">
      <c r="B1953" s="243"/>
      <c r="C1953" s="243"/>
      <c r="D1953" s="243"/>
      <c r="E1953" s="243"/>
    </row>
    <row r="1954" spans="2:5">
      <c r="B1954" s="243"/>
      <c r="C1954" s="243"/>
      <c r="D1954" s="243"/>
      <c r="E1954" s="243"/>
    </row>
    <row r="1955" spans="2:5">
      <c r="B1955" s="243"/>
      <c r="C1955" s="243"/>
      <c r="D1955" s="243"/>
      <c r="E1955" s="243"/>
    </row>
    <row r="1956" spans="2:5">
      <c r="B1956" s="243"/>
      <c r="C1956" s="243"/>
      <c r="D1956" s="243"/>
      <c r="E1956" s="243"/>
    </row>
    <row r="1957" spans="2:5">
      <c r="B1957" s="243"/>
      <c r="C1957" s="243"/>
      <c r="D1957" s="243"/>
      <c r="E1957" s="243"/>
    </row>
    <row r="1958" spans="2:5">
      <c r="B1958" s="243"/>
      <c r="C1958" s="243"/>
      <c r="D1958" s="243"/>
      <c r="E1958" s="243"/>
    </row>
    <row r="1959" spans="2:5">
      <c r="B1959" s="243"/>
      <c r="C1959" s="243"/>
      <c r="D1959" s="243"/>
      <c r="E1959" s="243"/>
    </row>
    <row r="1960" spans="2:5">
      <c r="B1960" s="243"/>
      <c r="C1960" s="243"/>
      <c r="D1960" s="243"/>
      <c r="E1960" s="243"/>
    </row>
    <row r="1961" spans="2:5">
      <c r="B1961" s="243"/>
      <c r="C1961" s="243"/>
      <c r="D1961" s="243"/>
      <c r="E1961" s="243"/>
    </row>
    <row r="1962" spans="2:5">
      <c r="B1962" s="243"/>
      <c r="C1962" s="243"/>
      <c r="D1962" s="243"/>
      <c r="E1962" s="243"/>
    </row>
    <row r="1963" spans="2:5">
      <c r="B1963" s="243"/>
      <c r="C1963" s="243"/>
      <c r="D1963" s="243"/>
      <c r="E1963" s="243"/>
    </row>
    <row r="1964" spans="2:5">
      <c r="B1964" s="243"/>
      <c r="C1964" s="243"/>
      <c r="D1964" s="243"/>
      <c r="E1964" s="243"/>
    </row>
    <row r="1965" spans="2:5">
      <c r="B1965" s="243"/>
      <c r="C1965" s="243"/>
      <c r="D1965" s="243"/>
      <c r="E1965" s="243"/>
    </row>
    <row r="1966" spans="2:5">
      <c r="B1966" s="243"/>
      <c r="C1966" s="243"/>
      <c r="D1966" s="243"/>
      <c r="E1966" s="243"/>
    </row>
    <row r="1967" spans="2:5">
      <c r="B1967" s="243"/>
      <c r="C1967" s="243"/>
      <c r="D1967" s="243"/>
      <c r="E1967" s="243"/>
    </row>
    <row r="1968" spans="2:5">
      <c r="B1968" s="243"/>
      <c r="C1968" s="243"/>
      <c r="D1968" s="243"/>
      <c r="E1968" s="243"/>
    </row>
    <row r="1969" spans="2:5">
      <c r="B1969" s="243"/>
      <c r="C1969" s="243"/>
      <c r="D1969" s="243"/>
      <c r="E1969" s="243"/>
    </row>
    <row r="1970" spans="2:5">
      <c r="B1970" s="243"/>
      <c r="C1970" s="243"/>
      <c r="D1970" s="243"/>
      <c r="E1970" s="243"/>
    </row>
    <row r="1971" spans="2:5">
      <c r="B1971" s="243"/>
      <c r="C1971" s="243"/>
      <c r="D1971" s="243"/>
      <c r="E1971" s="243"/>
    </row>
    <row r="1972" spans="2:5">
      <c r="B1972" s="243"/>
      <c r="C1972" s="243"/>
      <c r="D1972" s="243"/>
      <c r="E1972" s="243"/>
    </row>
    <row r="1973" spans="2:5">
      <c r="B1973" s="243"/>
      <c r="C1973" s="243"/>
      <c r="D1973" s="243"/>
      <c r="E1973" s="243"/>
    </row>
    <row r="1974" spans="2:5">
      <c r="B1974" s="243"/>
      <c r="C1974" s="243"/>
      <c r="D1974" s="243"/>
      <c r="E1974" s="243"/>
    </row>
    <row r="1975" spans="2:5">
      <c r="B1975" s="243"/>
      <c r="C1975" s="243"/>
      <c r="D1975" s="243"/>
      <c r="E1975" s="243"/>
    </row>
    <row r="1976" spans="2:5">
      <c r="B1976" s="243"/>
      <c r="C1976" s="243"/>
      <c r="D1976" s="243"/>
      <c r="E1976" s="243"/>
    </row>
    <row r="1977" spans="2:5">
      <c r="B1977" s="243"/>
      <c r="C1977" s="243"/>
      <c r="D1977" s="243"/>
      <c r="E1977" s="243"/>
    </row>
    <row r="1978" spans="2:5">
      <c r="B1978" s="243"/>
      <c r="C1978" s="243"/>
      <c r="D1978" s="243"/>
      <c r="E1978" s="243"/>
    </row>
    <row r="1979" spans="2:5">
      <c r="B1979" s="243"/>
      <c r="C1979" s="243"/>
      <c r="D1979" s="243"/>
      <c r="E1979" s="243"/>
    </row>
    <row r="1980" spans="2:5">
      <c r="B1980" s="243"/>
      <c r="C1980" s="243"/>
      <c r="D1980" s="243"/>
      <c r="E1980" s="243"/>
    </row>
    <row r="1981" spans="2:5">
      <c r="B1981" s="243"/>
      <c r="C1981" s="243"/>
      <c r="D1981" s="243"/>
      <c r="E1981" s="243"/>
    </row>
    <row r="1982" spans="2:5">
      <c r="B1982" s="243"/>
      <c r="C1982" s="243"/>
      <c r="D1982" s="243"/>
      <c r="E1982" s="243"/>
    </row>
    <row r="1983" spans="2:5">
      <c r="B1983" s="243"/>
      <c r="C1983" s="243"/>
      <c r="D1983" s="243"/>
      <c r="E1983" s="243"/>
    </row>
    <row r="1984" spans="2:5">
      <c r="B1984" s="243"/>
      <c r="C1984" s="243"/>
      <c r="D1984" s="243"/>
      <c r="E1984" s="243"/>
    </row>
    <row r="1985" spans="2:5">
      <c r="B1985" s="243"/>
      <c r="C1985" s="243"/>
      <c r="D1985" s="243"/>
      <c r="E1985" s="243"/>
    </row>
    <row r="1986" spans="2:5">
      <c r="B1986" s="243"/>
      <c r="C1986" s="243"/>
      <c r="D1986" s="243"/>
      <c r="E1986" s="243"/>
    </row>
    <row r="1987" spans="2:5">
      <c r="B1987" s="243"/>
      <c r="C1987" s="243"/>
      <c r="D1987" s="243"/>
      <c r="E1987" s="243"/>
    </row>
    <row r="1988" spans="2:5">
      <c r="B1988" s="243"/>
      <c r="C1988" s="243"/>
      <c r="D1988" s="243"/>
      <c r="E1988" s="243"/>
    </row>
    <row r="1989" spans="2:5">
      <c r="B1989" s="243"/>
      <c r="C1989" s="243"/>
      <c r="D1989" s="243"/>
      <c r="E1989" s="243"/>
    </row>
    <row r="1990" spans="2:5">
      <c r="B1990" s="243"/>
      <c r="C1990" s="243"/>
      <c r="D1990" s="243"/>
      <c r="E1990" s="243"/>
    </row>
    <row r="1991" spans="2:5">
      <c r="B1991" s="243"/>
      <c r="C1991" s="243"/>
      <c r="D1991" s="243"/>
      <c r="E1991" s="243"/>
    </row>
    <row r="1992" spans="2:5">
      <c r="B1992" s="243"/>
      <c r="C1992" s="243"/>
      <c r="D1992" s="243"/>
      <c r="E1992" s="243"/>
    </row>
    <row r="1993" spans="2:5">
      <c r="B1993" s="243"/>
      <c r="C1993" s="243"/>
      <c r="D1993" s="243"/>
      <c r="E1993" s="243"/>
    </row>
    <row r="1994" spans="2:5">
      <c r="B1994" s="243"/>
      <c r="C1994" s="243"/>
      <c r="D1994" s="243"/>
      <c r="E1994" s="243"/>
    </row>
    <row r="1995" spans="2:5">
      <c r="B1995" s="243"/>
      <c r="C1995" s="243"/>
      <c r="D1995" s="243"/>
      <c r="E1995" s="243"/>
    </row>
    <row r="1996" spans="2:5">
      <c r="B1996" s="243"/>
      <c r="C1996" s="243"/>
      <c r="D1996" s="243"/>
      <c r="E1996" s="243"/>
    </row>
    <row r="1997" spans="2:5">
      <c r="B1997" s="243"/>
      <c r="C1997" s="243"/>
      <c r="D1997" s="243"/>
      <c r="E1997" s="243"/>
    </row>
    <row r="1998" spans="2:5">
      <c r="B1998" s="243"/>
      <c r="C1998" s="243"/>
      <c r="D1998" s="243"/>
      <c r="E1998" s="243"/>
    </row>
    <row r="1999" spans="2:5">
      <c r="B1999" s="243"/>
      <c r="C1999" s="243"/>
      <c r="D1999" s="243"/>
      <c r="E1999" s="243"/>
    </row>
    <row r="2000" spans="2:5">
      <c r="B2000" s="243"/>
      <c r="C2000" s="243"/>
      <c r="D2000" s="243"/>
      <c r="E2000" s="243"/>
    </row>
    <row r="2001" spans="2:5">
      <c r="B2001" s="243"/>
      <c r="C2001" s="243"/>
      <c r="D2001" s="243"/>
      <c r="E2001" s="243"/>
    </row>
    <row r="2002" spans="2:5">
      <c r="B2002" s="243"/>
      <c r="C2002" s="243"/>
      <c r="D2002" s="243"/>
      <c r="E2002" s="243"/>
    </row>
    <row r="2003" spans="2:5">
      <c r="B2003" s="243"/>
      <c r="C2003" s="243"/>
      <c r="D2003" s="243"/>
      <c r="E2003" s="243"/>
    </row>
    <row r="2004" spans="2:5">
      <c r="B2004" s="243"/>
      <c r="C2004" s="243"/>
      <c r="D2004" s="243"/>
      <c r="E2004" s="243"/>
    </row>
    <row r="2005" spans="2:5">
      <c r="B2005" s="243"/>
      <c r="C2005" s="243"/>
      <c r="D2005" s="243"/>
      <c r="E2005" s="243"/>
    </row>
    <row r="2006" spans="2:5">
      <c r="B2006" s="243"/>
      <c r="C2006" s="243"/>
      <c r="D2006" s="243"/>
      <c r="E2006" s="243"/>
    </row>
    <row r="2007" spans="2:5">
      <c r="B2007" s="243"/>
      <c r="C2007" s="243"/>
      <c r="D2007" s="243"/>
      <c r="E2007" s="243"/>
    </row>
    <row r="2008" spans="2:5">
      <c r="B2008" s="243"/>
      <c r="C2008" s="243"/>
      <c r="D2008" s="243"/>
      <c r="E2008" s="243"/>
    </row>
    <row r="2009" spans="2:5">
      <c r="B2009" s="243"/>
      <c r="C2009" s="243"/>
      <c r="D2009" s="243"/>
      <c r="E2009" s="243"/>
    </row>
    <row r="2010" spans="2:5">
      <c r="B2010" s="243"/>
      <c r="C2010" s="243"/>
      <c r="D2010" s="243"/>
      <c r="E2010" s="243"/>
    </row>
    <row r="2011" spans="2:5">
      <c r="B2011" s="243"/>
      <c r="C2011" s="243"/>
      <c r="D2011" s="243"/>
      <c r="E2011" s="243"/>
    </row>
    <row r="2012" spans="2:5">
      <c r="B2012" s="243"/>
      <c r="C2012" s="243"/>
      <c r="D2012" s="243"/>
      <c r="E2012" s="243"/>
    </row>
    <row r="2013" spans="2:5">
      <c r="B2013" s="243"/>
      <c r="C2013" s="243"/>
      <c r="D2013" s="243"/>
      <c r="E2013" s="243"/>
    </row>
    <row r="2014" spans="2:5">
      <c r="B2014" s="243"/>
      <c r="C2014" s="243"/>
      <c r="D2014" s="243"/>
      <c r="E2014" s="243"/>
    </row>
    <row r="2015" spans="2:5">
      <c r="B2015" s="243"/>
      <c r="C2015" s="243"/>
      <c r="D2015" s="243"/>
      <c r="E2015" s="243"/>
    </row>
    <row r="2016" spans="2:5">
      <c r="B2016" s="243"/>
      <c r="C2016" s="243"/>
      <c r="D2016" s="243"/>
      <c r="E2016" s="243"/>
    </row>
    <row r="2017" spans="2:5">
      <c r="B2017" s="243"/>
      <c r="C2017" s="243"/>
      <c r="D2017" s="243"/>
      <c r="E2017" s="243"/>
    </row>
    <row r="2018" spans="2:5">
      <c r="B2018" s="243"/>
      <c r="C2018" s="243"/>
      <c r="D2018" s="243"/>
      <c r="E2018" s="243"/>
    </row>
    <row r="2019" spans="2:5">
      <c r="B2019" s="243"/>
      <c r="C2019" s="243"/>
      <c r="D2019" s="243"/>
      <c r="E2019" s="243"/>
    </row>
    <row r="2020" spans="2:5">
      <c r="B2020" s="243"/>
      <c r="C2020" s="243"/>
      <c r="D2020" s="243"/>
      <c r="E2020" s="243"/>
    </row>
    <row r="2021" spans="2:5">
      <c r="B2021" s="243"/>
      <c r="C2021" s="243"/>
      <c r="D2021" s="243"/>
      <c r="E2021" s="243"/>
    </row>
    <row r="2022" spans="2:5">
      <c r="B2022" s="243"/>
      <c r="C2022" s="243"/>
      <c r="D2022" s="243"/>
      <c r="E2022" s="243"/>
    </row>
    <row r="2023" spans="2:5">
      <c r="B2023" s="243"/>
      <c r="C2023" s="243"/>
      <c r="D2023" s="243"/>
      <c r="E2023" s="243"/>
    </row>
    <row r="2024" spans="2:5">
      <c r="B2024" s="243"/>
      <c r="C2024" s="243"/>
      <c r="D2024" s="243"/>
      <c r="E2024" s="243"/>
    </row>
    <row r="2025" spans="2:5">
      <c r="B2025" s="243"/>
      <c r="C2025" s="243"/>
      <c r="D2025" s="243"/>
      <c r="E2025" s="243"/>
    </row>
    <row r="2026" spans="2:5">
      <c r="B2026" s="243"/>
      <c r="C2026" s="243"/>
      <c r="D2026" s="243"/>
      <c r="E2026" s="243"/>
    </row>
    <row r="2027" spans="2:5">
      <c r="B2027" s="243"/>
      <c r="C2027" s="243"/>
      <c r="D2027" s="243"/>
      <c r="E2027" s="243"/>
    </row>
    <row r="2028" spans="2:5">
      <c r="B2028" s="243"/>
      <c r="C2028" s="243"/>
      <c r="D2028" s="243"/>
      <c r="E2028" s="243"/>
    </row>
    <row r="2029" spans="2:5">
      <c r="B2029" s="243"/>
      <c r="C2029" s="243"/>
      <c r="D2029" s="243"/>
      <c r="E2029" s="243"/>
    </row>
    <row r="2030" spans="2:5">
      <c r="B2030" s="243"/>
      <c r="C2030" s="243"/>
      <c r="D2030" s="243"/>
      <c r="E2030" s="243"/>
    </row>
    <row r="2031" spans="2:5">
      <c r="B2031" s="243"/>
      <c r="C2031" s="243"/>
      <c r="D2031" s="243"/>
      <c r="E2031" s="243"/>
    </row>
    <row r="2032" spans="2:5">
      <c r="B2032" s="243"/>
      <c r="C2032" s="243"/>
      <c r="D2032" s="243"/>
      <c r="E2032" s="243"/>
    </row>
    <row r="2033" spans="2:5">
      <c r="B2033" s="243"/>
      <c r="C2033" s="243"/>
      <c r="D2033" s="243"/>
      <c r="E2033" s="243"/>
    </row>
    <row r="2034" spans="2:5">
      <c r="B2034" s="243"/>
      <c r="C2034" s="243"/>
      <c r="D2034" s="243"/>
      <c r="E2034" s="243"/>
    </row>
    <row r="2035" spans="2:5">
      <c r="B2035" s="243"/>
      <c r="C2035" s="243"/>
      <c r="D2035" s="243"/>
      <c r="E2035" s="243"/>
    </row>
    <row r="2036" spans="2:5">
      <c r="B2036" s="243"/>
      <c r="C2036" s="243"/>
      <c r="D2036" s="243"/>
      <c r="E2036" s="243"/>
    </row>
    <row r="2037" spans="2:5">
      <c r="B2037" s="243"/>
      <c r="C2037" s="243"/>
      <c r="D2037" s="243"/>
      <c r="E2037" s="243"/>
    </row>
    <row r="2038" spans="2:5">
      <c r="B2038" s="243"/>
      <c r="C2038" s="243"/>
      <c r="D2038" s="243"/>
      <c r="E2038" s="243"/>
    </row>
    <row r="2039" spans="2:5">
      <c r="B2039" s="243"/>
      <c r="C2039" s="243"/>
      <c r="D2039" s="243"/>
      <c r="E2039" s="243"/>
    </row>
    <row r="2040" spans="2:5">
      <c r="B2040" s="243"/>
      <c r="C2040" s="243"/>
      <c r="D2040" s="243"/>
      <c r="E2040" s="243"/>
    </row>
    <row r="2041" spans="2:5">
      <c r="B2041" s="243"/>
      <c r="C2041" s="243"/>
      <c r="D2041" s="243"/>
      <c r="E2041" s="243"/>
    </row>
    <row r="2042" spans="2:5">
      <c r="B2042" s="243"/>
      <c r="C2042" s="243"/>
      <c r="D2042" s="243"/>
      <c r="E2042" s="243"/>
    </row>
    <row r="2043" spans="2:5">
      <c r="B2043" s="243"/>
      <c r="C2043" s="243"/>
      <c r="D2043" s="243"/>
      <c r="E2043" s="243"/>
    </row>
    <row r="2044" spans="2:5">
      <c r="B2044" s="243"/>
      <c r="C2044" s="243"/>
      <c r="D2044" s="243"/>
      <c r="E2044" s="243"/>
    </row>
    <row r="2045" spans="2:5">
      <c r="B2045" s="243"/>
      <c r="C2045" s="243"/>
      <c r="D2045" s="243"/>
      <c r="E2045" s="243"/>
    </row>
    <row r="2046" spans="2:5">
      <c r="B2046" s="243"/>
      <c r="C2046" s="243"/>
      <c r="D2046" s="243"/>
      <c r="E2046" s="243"/>
    </row>
    <row r="2047" spans="2:5">
      <c r="B2047" s="243"/>
      <c r="C2047" s="243"/>
      <c r="D2047" s="243"/>
      <c r="E2047" s="243"/>
    </row>
    <row r="2048" spans="2:5">
      <c r="B2048" s="243"/>
      <c r="C2048" s="243"/>
      <c r="D2048" s="243"/>
      <c r="E2048" s="243"/>
    </row>
    <row r="2049" spans="2:5">
      <c r="B2049" s="243"/>
      <c r="C2049" s="243"/>
      <c r="D2049" s="243"/>
      <c r="E2049" s="243"/>
    </row>
    <row r="2050" spans="2:5">
      <c r="B2050" s="243"/>
      <c r="C2050" s="243"/>
      <c r="D2050" s="243"/>
      <c r="E2050" s="243"/>
    </row>
    <row r="2051" spans="2:5">
      <c r="B2051" s="243"/>
      <c r="C2051" s="243"/>
      <c r="D2051" s="243"/>
      <c r="E2051" s="243"/>
    </row>
    <row r="2052" spans="2:5">
      <c r="B2052" s="243"/>
      <c r="C2052" s="243"/>
      <c r="D2052" s="243"/>
      <c r="E2052" s="243"/>
    </row>
    <row r="2053" spans="2:5">
      <c r="B2053" s="243"/>
      <c r="C2053" s="243"/>
      <c r="D2053" s="243"/>
      <c r="E2053" s="243"/>
    </row>
    <row r="2054" spans="2:5">
      <c r="B2054" s="243"/>
      <c r="C2054" s="243"/>
      <c r="D2054" s="243"/>
      <c r="E2054" s="243"/>
    </row>
    <row r="2055" spans="2:5">
      <c r="B2055" s="243"/>
      <c r="C2055" s="243"/>
      <c r="D2055" s="243"/>
      <c r="E2055" s="243"/>
    </row>
    <row r="2056" spans="2:5">
      <c r="B2056" s="243"/>
      <c r="C2056" s="243"/>
      <c r="D2056" s="243"/>
      <c r="E2056" s="243"/>
    </row>
    <row r="2057" spans="2:5">
      <c r="B2057" s="243"/>
      <c r="C2057" s="243"/>
      <c r="D2057" s="243"/>
      <c r="E2057" s="243"/>
    </row>
    <row r="2058" spans="2:5">
      <c r="B2058" s="243"/>
      <c r="C2058" s="243"/>
      <c r="D2058" s="243"/>
      <c r="E2058" s="243"/>
    </row>
    <row r="2059" spans="2:5">
      <c r="B2059" s="243"/>
      <c r="C2059" s="243"/>
      <c r="D2059" s="243"/>
      <c r="E2059" s="243"/>
    </row>
    <row r="2060" spans="2:5">
      <c r="B2060" s="243"/>
      <c r="C2060" s="243"/>
      <c r="D2060" s="243"/>
      <c r="E2060" s="243"/>
    </row>
    <row r="2061" spans="2:5">
      <c r="B2061" s="243"/>
      <c r="C2061" s="243"/>
      <c r="D2061" s="243"/>
      <c r="E2061" s="243"/>
    </row>
    <row r="2062" spans="2:5">
      <c r="B2062" s="243"/>
      <c r="C2062" s="243"/>
      <c r="D2062" s="243"/>
      <c r="E2062" s="243"/>
    </row>
    <row r="2063" spans="2:5">
      <c r="B2063" s="243"/>
      <c r="C2063" s="243"/>
      <c r="D2063" s="243"/>
      <c r="E2063" s="243"/>
    </row>
    <row r="2064" spans="2:5">
      <c r="B2064" s="243"/>
      <c r="C2064" s="243"/>
      <c r="D2064" s="243"/>
      <c r="E2064" s="243"/>
    </row>
    <row r="2065" spans="2:5">
      <c r="B2065" s="243"/>
      <c r="C2065" s="243"/>
      <c r="D2065" s="243"/>
      <c r="E2065" s="243"/>
    </row>
    <row r="2066" spans="2:5">
      <c r="B2066" s="243"/>
      <c r="C2066" s="243"/>
      <c r="D2066" s="243"/>
      <c r="E2066" s="243"/>
    </row>
    <row r="2067" spans="2:5">
      <c r="B2067" s="243"/>
      <c r="C2067" s="243"/>
      <c r="D2067" s="243"/>
      <c r="E2067" s="243"/>
    </row>
    <row r="2068" spans="2:5">
      <c r="B2068" s="243"/>
      <c r="C2068" s="243"/>
      <c r="D2068" s="243"/>
      <c r="E2068" s="243"/>
    </row>
    <row r="2069" spans="2:5">
      <c r="B2069" s="243"/>
      <c r="C2069" s="243"/>
      <c r="D2069" s="243"/>
      <c r="E2069" s="243"/>
    </row>
    <row r="2070" spans="2:5">
      <c r="B2070" s="243"/>
      <c r="C2070" s="243"/>
      <c r="D2070" s="243"/>
      <c r="E2070" s="243"/>
    </row>
    <row r="2071" spans="2:5">
      <c r="B2071" s="243"/>
      <c r="C2071" s="243"/>
      <c r="D2071" s="243"/>
      <c r="E2071" s="243"/>
    </row>
    <row r="2072" spans="2:5">
      <c r="B2072" s="243"/>
      <c r="C2072" s="243"/>
      <c r="D2072" s="243"/>
      <c r="E2072" s="243"/>
    </row>
    <row r="2073" spans="2:5">
      <c r="B2073" s="243"/>
      <c r="C2073" s="243"/>
      <c r="D2073" s="243"/>
      <c r="E2073" s="243"/>
    </row>
    <row r="2074" spans="2:5">
      <c r="B2074" s="243"/>
      <c r="C2074" s="243"/>
      <c r="D2074" s="243"/>
      <c r="E2074" s="243"/>
    </row>
    <row r="2075" spans="2:5">
      <c r="B2075" s="243"/>
      <c r="C2075" s="243"/>
      <c r="D2075" s="243"/>
      <c r="E2075" s="243"/>
    </row>
    <row r="2076" spans="2:5">
      <c r="B2076" s="243"/>
      <c r="C2076" s="243"/>
      <c r="D2076" s="243"/>
      <c r="E2076" s="243"/>
    </row>
    <row r="2077" spans="2:5">
      <c r="B2077" s="243"/>
      <c r="C2077" s="243"/>
      <c r="D2077" s="243"/>
      <c r="E2077" s="243"/>
    </row>
    <row r="2078" spans="2:5">
      <c r="B2078" s="243"/>
      <c r="C2078" s="243"/>
      <c r="D2078" s="243"/>
      <c r="E2078" s="243"/>
    </row>
    <row r="2079" spans="2:5">
      <c r="B2079" s="243"/>
      <c r="C2079" s="243"/>
      <c r="D2079" s="243"/>
      <c r="E2079" s="243"/>
    </row>
    <row r="2080" spans="2:5">
      <c r="B2080" s="243"/>
      <c r="C2080" s="243"/>
      <c r="D2080" s="243"/>
      <c r="E2080" s="243"/>
    </row>
    <row r="2081" spans="2:5">
      <c r="B2081" s="243"/>
      <c r="C2081" s="243"/>
      <c r="D2081" s="243"/>
      <c r="E2081" s="243"/>
    </row>
    <row r="2082" spans="2:5">
      <c r="B2082" s="243"/>
      <c r="C2082" s="243"/>
      <c r="D2082" s="243"/>
      <c r="E2082" s="243"/>
    </row>
    <row r="2083" spans="2:5">
      <c r="B2083" s="243"/>
      <c r="C2083" s="243"/>
      <c r="D2083" s="243"/>
      <c r="E2083" s="243"/>
    </row>
    <row r="2084" spans="2:5">
      <c r="B2084" s="243"/>
      <c r="C2084" s="243"/>
      <c r="D2084" s="243"/>
      <c r="E2084" s="243"/>
    </row>
    <row r="2085" spans="2:5">
      <c r="B2085" s="243"/>
      <c r="C2085" s="243"/>
      <c r="D2085" s="243"/>
      <c r="E2085" s="243"/>
    </row>
    <row r="2086" spans="2:5">
      <c r="B2086" s="243"/>
      <c r="C2086" s="243"/>
      <c r="D2086" s="243"/>
      <c r="E2086" s="243"/>
    </row>
    <row r="2087" spans="2:5">
      <c r="B2087" s="243"/>
      <c r="C2087" s="243"/>
      <c r="D2087" s="243"/>
      <c r="E2087" s="243"/>
    </row>
    <row r="2088" spans="2:5">
      <c r="B2088" s="243"/>
      <c r="C2088" s="243"/>
      <c r="D2088" s="243"/>
      <c r="E2088" s="243"/>
    </row>
    <row r="2089" spans="2:5">
      <c r="B2089" s="243"/>
      <c r="C2089" s="243"/>
      <c r="D2089" s="243"/>
      <c r="E2089" s="243"/>
    </row>
    <row r="2090" spans="2:5">
      <c r="B2090" s="243"/>
      <c r="C2090" s="243"/>
      <c r="D2090" s="243"/>
      <c r="E2090" s="243"/>
    </row>
    <row r="2091" spans="2:5">
      <c r="B2091" s="243"/>
      <c r="C2091" s="243"/>
      <c r="D2091" s="243"/>
      <c r="E2091" s="243"/>
    </row>
    <row r="2092" spans="2:5">
      <c r="B2092" s="243"/>
      <c r="C2092" s="243"/>
      <c r="D2092" s="243"/>
      <c r="E2092" s="243"/>
    </row>
    <row r="2093" spans="2:5">
      <c r="B2093" s="243"/>
      <c r="C2093" s="243"/>
      <c r="D2093" s="243"/>
      <c r="E2093" s="243"/>
    </row>
    <row r="2094" spans="2:5">
      <c r="B2094" s="243"/>
      <c r="C2094" s="243"/>
      <c r="D2094" s="243"/>
      <c r="E2094" s="243"/>
    </row>
    <row r="2095" spans="2:5">
      <c r="B2095" s="243"/>
      <c r="C2095" s="243"/>
      <c r="D2095" s="243"/>
      <c r="E2095" s="243"/>
    </row>
    <row r="2096" spans="2:5">
      <c r="B2096" s="243"/>
      <c r="C2096" s="243"/>
      <c r="D2096" s="243"/>
      <c r="E2096" s="243"/>
    </row>
    <row r="2097" spans="2:5">
      <c r="B2097" s="243"/>
      <c r="C2097" s="243"/>
      <c r="D2097" s="243"/>
      <c r="E2097" s="243"/>
    </row>
    <row r="2098" spans="2:5">
      <c r="B2098" s="243"/>
      <c r="C2098" s="243"/>
      <c r="D2098" s="243"/>
      <c r="E2098" s="243"/>
    </row>
    <row r="2099" spans="2:5">
      <c r="B2099" s="243"/>
      <c r="C2099" s="243"/>
      <c r="D2099" s="243"/>
      <c r="E2099" s="243"/>
    </row>
    <row r="2100" spans="2:5">
      <c r="B2100" s="243"/>
      <c r="C2100" s="243"/>
      <c r="D2100" s="243"/>
      <c r="E2100" s="243"/>
    </row>
    <row r="2101" spans="2:5">
      <c r="B2101" s="243"/>
      <c r="C2101" s="243"/>
      <c r="D2101" s="243"/>
      <c r="E2101" s="243"/>
    </row>
    <row r="2102" spans="2:5">
      <c r="B2102" s="243"/>
      <c r="C2102" s="243"/>
      <c r="D2102" s="243"/>
      <c r="E2102" s="243"/>
    </row>
    <row r="2103" spans="2:5">
      <c r="B2103" s="243"/>
      <c r="C2103" s="243"/>
      <c r="D2103" s="243"/>
      <c r="E2103" s="243"/>
    </row>
    <row r="2104" spans="2:5">
      <c r="B2104" s="243"/>
      <c r="C2104" s="243"/>
      <c r="D2104" s="243"/>
      <c r="E2104" s="243"/>
    </row>
    <row r="2105" spans="2:5">
      <c r="B2105" s="243"/>
      <c r="C2105" s="243"/>
      <c r="D2105" s="243"/>
      <c r="E2105" s="243"/>
    </row>
    <row r="2106" spans="2:5">
      <c r="B2106" s="243"/>
      <c r="C2106" s="243"/>
      <c r="D2106" s="243"/>
      <c r="E2106" s="243"/>
    </row>
    <row r="2107" spans="2:5">
      <c r="B2107" s="243"/>
      <c r="C2107" s="243"/>
      <c r="D2107" s="243"/>
      <c r="E2107" s="243"/>
    </row>
    <row r="2108" spans="2:5">
      <c r="B2108" s="243"/>
      <c r="C2108" s="243"/>
      <c r="D2108" s="243"/>
      <c r="E2108" s="243"/>
    </row>
    <row r="2109" spans="2:5">
      <c r="B2109" s="243"/>
      <c r="C2109" s="243"/>
      <c r="D2109" s="243"/>
      <c r="E2109" s="243"/>
    </row>
    <row r="2110" spans="2:5">
      <c r="B2110" s="243"/>
      <c r="C2110" s="243"/>
      <c r="D2110" s="243"/>
      <c r="E2110" s="243"/>
    </row>
    <row r="2111" spans="2:5">
      <c r="B2111" s="243"/>
      <c r="C2111" s="243"/>
      <c r="D2111" s="243"/>
      <c r="E2111" s="243"/>
    </row>
    <row r="2112" spans="2:5">
      <c r="B2112" s="243"/>
      <c r="C2112" s="243"/>
      <c r="D2112" s="243"/>
      <c r="E2112" s="243"/>
    </row>
    <row r="2113" spans="2:5">
      <c r="B2113" s="243"/>
      <c r="C2113" s="243"/>
      <c r="D2113" s="243"/>
      <c r="E2113" s="243"/>
    </row>
    <row r="2114" spans="2:5">
      <c r="B2114" s="243"/>
      <c r="C2114" s="243"/>
      <c r="D2114" s="243"/>
      <c r="E2114" s="243"/>
    </row>
    <row r="2115" spans="2:5">
      <c r="B2115" s="243"/>
      <c r="C2115" s="243"/>
      <c r="D2115" s="243"/>
      <c r="E2115" s="243"/>
    </row>
    <row r="2116" spans="2:5">
      <c r="B2116" s="243"/>
      <c r="C2116" s="243"/>
      <c r="D2116" s="243"/>
      <c r="E2116" s="243"/>
    </row>
    <row r="2117" spans="2:5">
      <c r="B2117" s="243"/>
      <c r="C2117" s="243"/>
      <c r="D2117" s="243"/>
      <c r="E2117" s="243"/>
    </row>
    <row r="2118" spans="2:5">
      <c r="B2118" s="243"/>
      <c r="C2118" s="243"/>
      <c r="D2118" s="243"/>
      <c r="E2118" s="243"/>
    </row>
    <row r="2119" spans="2:5">
      <c r="B2119" s="243"/>
      <c r="C2119" s="243"/>
      <c r="D2119" s="243"/>
      <c r="E2119" s="243"/>
    </row>
    <row r="2120" spans="2:5">
      <c r="B2120" s="243"/>
      <c r="C2120" s="243"/>
      <c r="D2120" s="243"/>
      <c r="E2120" s="243"/>
    </row>
    <row r="2121" spans="2:5">
      <c r="B2121" s="243"/>
      <c r="C2121" s="243"/>
      <c r="D2121" s="243"/>
      <c r="E2121" s="243"/>
    </row>
    <row r="2122" spans="2:5">
      <c r="B2122" s="243"/>
      <c r="C2122" s="243"/>
      <c r="D2122" s="243"/>
      <c r="E2122" s="243"/>
    </row>
    <row r="2123" spans="2:5">
      <c r="B2123" s="243"/>
      <c r="C2123" s="243"/>
      <c r="D2123" s="243"/>
      <c r="E2123" s="243"/>
    </row>
    <row r="2124" spans="2:5">
      <c r="B2124" s="243"/>
      <c r="C2124" s="243"/>
      <c r="D2124" s="243"/>
      <c r="E2124" s="243"/>
    </row>
    <row r="2125" spans="2:5">
      <c r="B2125" s="243"/>
      <c r="C2125" s="243"/>
      <c r="D2125" s="243"/>
      <c r="E2125" s="243"/>
    </row>
    <row r="2126" spans="2:5">
      <c r="B2126" s="243"/>
      <c r="C2126" s="243"/>
      <c r="D2126" s="243"/>
      <c r="E2126" s="243"/>
    </row>
    <row r="2127" spans="2:5">
      <c r="B2127" s="243"/>
      <c r="C2127" s="243"/>
      <c r="D2127" s="243"/>
      <c r="E2127" s="243"/>
    </row>
    <row r="2128" spans="2:5">
      <c r="B2128" s="243"/>
      <c r="C2128" s="243"/>
      <c r="D2128" s="243"/>
      <c r="E2128" s="243"/>
    </row>
    <row r="2129" spans="2:5">
      <c r="B2129" s="243"/>
      <c r="C2129" s="243"/>
      <c r="D2129" s="243"/>
      <c r="E2129" s="243"/>
    </row>
    <row r="2130" spans="2:5">
      <c r="B2130" s="243"/>
      <c r="C2130" s="243"/>
      <c r="D2130" s="243"/>
      <c r="E2130" s="243"/>
    </row>
    <row r="2131" spans="2:5">
      <c r="B2131" s="243"/>
      <c r="C2131" s="243"/>
      <c r="D2131" s="243"/>
      <c r="E2131" s="243"/>
    </row>
    <row r="2132" spans="2:5">
      <c r="B2132" s="243"/>
      <c r="C2132" s="243"/>
      <c r="D2132" s="243"/>
      <c r="E2132" s="243"/>
    </row>
    <row r="2133" spans="2:5">
      <c r="B2133" s="243"/>
      <c r="C2133" s="243"/>
      <c r="D2133" s="243"/>
      <c r="E2133" s="243"/>
    </row>
    <row r="2134" spans="2:5">
      <c r="B2134" s="243"/>
      <c r="C2134" s="243"/>
      <c r="D2134" s="243"/>
      <c r="E2134" s="243"/>
    </row>
    <row r="2135" spans="2:5">
      <c r="B2135" s="243"/>
      <c r="C2135" s="243"/>
      <c r="D2135" s="243"/>
      <c r="E2135" s="243"/>
    </row>
    <row r="2136" spans="2:5">
      <c r="B2136" s="243"/>
      <c r="C2136" s="243"/>
      <c r="D2136" s="243"/>
      <c r="E2136" s="243"/>
    </row>
    <row r="2137" spans="2:5">
      <c r="B2137" s="243"/>
      <c r="C2137" s="243"/>
      <c r="D2137" s="243"/>
      <c r="E2137" s="243"/>
    </row>
    <row r="2138" spans="2:5">
      <c r="B2138" s="243"/>
      <c r="C2138" s="243"/>
      <c r="D2138" s="243"/>
      <c r="E2138" s="243"/>
    </row>
    <row r="2139" spans="2:5">
      <c r="B2139" s="243"/>
      <c r="C2139" s="243"/>
      <c r="D2139" s="243"/>
      <c r="E2139" s="243"/>
    </row>
    <row r="2140" spans="2:5">
      <c r="B2140" s="243"/>
      <c r="C2140" s="243"/>
      <c r="D2140" s="243"/>
      <c r="E2140" s="243"/>
    </row>
    <row r="2141" spans="2:5">
      <c r="B2141" s="243"/>
      <c r="C2141" s="243"/>
      <c r="D2141" s="243"/>
      <c r="E2141" s="243"/>
    </row>
    <row r="2142" spans="2:5">
      <c r="B2142" s="243"/>
      <c r="C2142" s="243"/>
      <c r="D2142" s="243"/>
      <c r="E2142" s="243"/>
    </row>
    <row r="2143" spans="2:5">
      <c r="B2143" s="243"/>
      <c r="C2143" s="243"/>
      <c r="D2143" s="243"/>
      <c r="E2143" s="243"/>
    </row>
    <row r="2144" spans="2:5">
      <c r="B2144" s="243"/>
      <c r="C2144" s="243"/>
      <c r="D2144" s="243"/>
      <c r="E2144" s="243"/>
    </row>
    <row r="2145" spans="2:5">
      <c r="B2145" s="243"/>
      <c r="C2145" s="243"/>
      <c r="D2145" s="243"/>
      <c r="E2145" s="243"/>
    </row>
    <row r="2146" spans="2:5">
      <c r="B2146" s="243"/>
      <c r="C2146" s="243"/>
      <c r="D2146" s="243"/>
      <c r="E2146" s="243"/>
    </row>
    <row r="2147" spans="2:5">
      <c r="B2147" s="243"/>
      <c r="C2147" s="243"/>
      <c r="D2147" s="243"/>
      <c r="E2147" s="243"/>
    </row>
    <row r="2148" spans="2:5">
      <c r="B2148" s="243"/>
      <c r="C2148" s="243"/>
      <c r="D2148" s="243"/>
      <c r="E2148" s="243"/>
    </row>
    <row r="2149" spans="2:5">
      <c r="B2149" s="243"/>
      <c r="C2149" s="243"/>
      <c r="D2149" s="243"/>
      <c r="E2149" s="243"/>
    </row>
    <row r="2150" spans="2:5">
      <c r="B2150" s="243"/>
      <c r="C2150" s="243"/>
      <c r="D2150" s="243"/>
      <c r="E2150" s="243"/>
    </row>
    <row r="2151" spans="2:5">
      <c r="B2151" s="243"/>
      <c r="C2151" s="243"/>
      <c r="D2151" s="243"/>
      <c r="E2151" s="243"/>
    </row>
    <row r="2152" spans="2:5">
      <c r="B2152" s="243"/>
      <c r="C2152" s="243"/>
      <c r="D2152" s="243"/>
      <c r="E2152" s="243"/>
    </row>
    <row r="2153" spans="2:5">
      <c r="B2153" s="243"/>
      <c r="C2153" s="243"/>
      <c r="D2153" s="243"/>
      <c r="E2153" s="243"/>
    </row>
    <row r="2154" spans="2:5">
      <c r="B2154" s="243"/>
      <c r="C2154" s="243"/>
      <c r="D2154" s="243"/>
      <c r="E2154" s="243"/>
    </row>
    <row r="2155" spans="2:5">
      <c r="B2155" s="243"/>
      <c r="C2155" s="243"/>
      <c r="D2155" s="243"/>
      <c r="E2155" s="243"/>
    </row>
    <row r="2156" spans="2:5">
      <c r="B2156" s="243"/>
      <c r="C2156" s="243"/>
      <c r="D2156" s="243"/>
      <c r="E2156" s="243"/>
    </row>
    <row r="2157" spans="2:5">
      <c r="B2157" s="243"/>
      <c r="C2157" s="243"/>
      <c r="D2157" s="243"/>
      <c r="E2157" s="243"/>
    </row>
    <row r="2158" spans="2:5">
      <c r="B2158" s="243"/>
      <c r="C2158" s="243"/>
      <c r="D2158" s="243"/>
      <c r="E2158" s="243"/>
    </row>
    <row r="2159" spans="2:5">
      <c r="B2159" s="243"/>
      <c r="C2159" s="243"/>
      <c r="D2159" s="243"/>
      <c r="E2159" s="243"/>
    </row>
    <row r="2160" spans="2:5">
      <c r="B2160" s="243"/>
      <c r="C2160" s="243"/>
      <c r="D2160" s="243"/>
      <c r="E2160" s="243"/>
    </row>
    <row r="2161" spans="2:5">
      <c r="B2161" s="243"/>
      <c r="C2161" s="243"/>
      <c r="D2161" s="243"/>
      <c r="E2161" s="243"/>
    </row>
    <row r="2162" spans="2:5">
      <c r="B2162" s="243"/>
      <c r="C2162" s="243"/>
      <c r="D2162" s="243"/>
      <c r="E2162" s="243"/>
    </row>
    <row r="2163" spans="2:5">
      <c r="B2163" s="243"/>
      <c r="C2163" s="243"/>
      <c r="D2163" s="243"/>
      <c r="E2163" s="243"/>
    </row>
    <row r="2164" spans="2:5">
      <c r="B2164" s="243"/>
      <c r="C2164" s="243"/>
      <c r="D2164" s="243"/>
      <c r="E2164" s="243"/>
    </row>
    <row r="2165" spans="2:5">
      <c r="B2165" s="243"/>
      <c r="C2165" s="243"/>
      <c r="D2165" s="243"/>
      <c r="E2165" s="243"/>
    </row>
    <row r="2166" spans="2:5">
      <c r="B2166" s="243"/>
      <c r="C2166" s="243"/>
      <c r="D2166" s="243"/>
      <c r="E2166" s="243"/>
    </row>
    <row r="2167" spans="2:5">
      <c r="B2167" s="243"/>
      <c r="C2167" s="243"/>
      <c r="D2167" s="243"/>
      <c r="E2167" s="243"/>
    </row>
    <row r="2168" spans="2:5">
      <c r="B2168" s="243"/>
      <c r="C2168" s="243"/>
      <c r="D2168" s="243"/>
      <c r="E2168" s="243"/>
    </row>
    <row r="2169" spans="2:5">
      <c r="B2169" s="243"/>
      <c r="C2169" s="243"/>
      <c r="D2169" s="243"/>
      <c r="E2169" s="243"/>
    </row>
    <row r="2170" spans="2:5">
      <c r="B2170" s="243"/>
      <c r="C2170" s="243"/>
      <c r="D2170" s="243"/>
      <c r="E2170" s="243"/>
    </row>
    <row r="2171" spans="2:5">
      <c r="B2171" s="243"/>
      <c r="C2171" s="243"/>
      <c r="D2171" s="243"/>
      <c r="E2171" s="243"/>
    </row>
    <row r="2172" spans="2:5">
      <c r="B2172" s="243"/>
      <c r="C2172" s="243"/>
      <c r="D2172" s="243"/>
      <c r="E2172" s="243"/>
    </row>
    <row r="2173" spans="2:5">
      <c r="B2173" s="243"/>
      <c r="C2173" s="243"/>
      <c r="D2173" s="243"/>
      <c r="E2173" s="243"/>
    </row>
    <row r="2174" spans="2:5">
      <c r="B2174" s="243"/>
      <c r="C2174" s="243"/>
      <c r="D2174" s="243"/>
      <c r="E2174" s="243"/>
    </row>
    <row r="2175" spans="2:5">
      <c r="B2175" s="243"/>
      <c r="C2175" s="243"/>
      <c r="D2175" s="243"/>
      <c r="E2175" s="243"/>
    </row>
    <row r="2176" spans="2:5">
      <c r="B2176" s="243"/>
      <c r="C2176" s="243"/>
      <c r="D2176" s="243"/>
      <c r="E2176" s="243"/>
    </row>
    <row r="2177" spans="2:5">
      <c r="B2177" s="243"/>
      <c r="C2177" s="243"/>
      <c r="D2177" s="243"/>
      <c r="E2177" s="243"/>
    </row>
    <row r="2178" spans="2:5">
      <c r="B2178" s="243"/>
      <c r="C2178" s="243"/>
      <c r="D2178" s="243"/>
      <c r="E2178" s="243"/>
    </row>
    <row r="2179" spans="2:5">
      <c r="B2179" s="243"/>
      <c r="C2179" s="243"/>
      <c r="D2179" s="243"/>
      <c r="E2179" s="243"/>
    </row>
    <row r="2180" spans="2:5">
      <c r="B2180" s="243"/>
      <c r="C2180" s="243"/>
      <c r="D2180" s="243"/>
      <c r="E2180" s="243"/>
    </row>
    <row r="2181" spans="2:5">
      <c r="B2181" s="243"/>
      <c r="C2181" s="243"/>
      <c r="D2181" s="243"/>
      <c r="E2181" s="243"/>
    </row>
    <row r="2182" spans="2:5">
      <c r="B2182" s="243"/>
      <c r="C2182" s="243"/>
      <c r="D2182" s="243"/>
      <c r="E2182" s="243"/>
    </row>
    <row r="2183" spans="2:5">
      <c r="B2183" s="243"/>
      <c r="C2183" s="243"/>
      <c r="D2183" s="243"/>
      <c r="E2183" s="243"/>
    </row>
    <row r="2184" spans="2:5">
      <c r="B2184" s="243"/>
      <c r="C2184" s="243"/>
      <c r="D2184" s="243"/>
      <c r="E2184" s="243"/>
    </row>
    <row r="2185" spans="2:5">
      <c r="B2185" s="243"/>
      <c r="C2185" s="243"/>
      <c r="D2185" s="243"/>
      <c r="E2185" s="243"/>
    </row>
    <row r="2186" spans="2:5">
      <c r="B2186" s="243"/>
      <c r="C2186" s="243"/>
      <c r="D2186" s="243"/>
      <c r="E2186" s="243"/>
    </row>
    <row r="2187" spans="2:5">
      <c r="B2187" s="243"/>
      <c r="C2187" s="243"/>
      <c r="D2187" s="243"/>
      <c r="E2187" s="243"/>
    </row>
    <row r="2188" spans="2:5">
      <c r="B2188" s="243"/>
      <c r="C2188" s="243"/>
      <c r="D2188" s="243"/>
      <c r="E2188" s="243"/>
    </row>
    <row r="2189" spans="2:5">
      <c r="B2189" s="243"/>
      <c r="C2189" s="243"/>
      <c r="D2189" s="243"/>
      <c r="E2189" s="243"/>
    </row>
    <row r="2190" spans="2:5">
      <c r="B2190" s="243"/>
      <c r="C2190" s="243"/>
      <c r="D2190" s="243"/>
      <c r="E2190" s="243"/>
    </row>
    <row r="2191" spans="2:5">
      <c r="B2191" s="243"/>
      <c r="C2191" s="243"/>
      <c r="D2191" s="243"/>
      <c r="E2191" s="243"/>
    </row>
    <row r="2192" spans="2:5">
      <c r="B2192" s="243"/>
      <c r="C2192" s="243"/>
      <c r="D2192" s="243"/>
      <c r="E2192" s="243"/>
    </row>
    <row r="2193" spans="2:5">
      <c r="B2193" s="243"/>
      <c r="C2193" s="243"/>
      <c r="D2193" s="243"/>
      <c r="E2193" s="243"/>
    </row>
    <row r="2194" spans="2:5">
      <c r="B2194" s="243"/>
      <c r="C2194" s="243"/>
      <c r="D2194" s="243"/>
      <c r="E2194" s="243"/>
    </row>
    <row r="2195" spans="2:5">
      <c r="B2195" s="243"/>
      <c r="C2195" s="243"/>
      <c r="D2195" s="243"/>
      <c r="E2195" s="243"/>
    </row>
    <row r="2196" spans="2:5">
      <c r="B2196" s="243"/>
      <c r="C2196" s="243"/>
      <c r="D2196" s="243"/>
      <c r="E2196" s="243"/>
    </row>
    <row r="2197" spans="2:5">
      <c r="B2197" s="243"/>
      <c r="C2197" s="243"/>
      <c r="D2197" s="243"/>
      <c r="E2197" s="243"/>
    </row>
    <row r="2198" spans="2:5">
      <c r="B2198" s="243"/>
      <c r="C2198" s="243"/>
      <c r="D2198" s="243"/>
      <c r="E2198" s="243"/>
    </row>
    <row r="2199" spans="2:5">
      <c r="B2199" s="243"/>
      <c r="C2199" s="243"/>
      <c r="D2199" s="243"/>
      <c r="E2199" s="243"/>
    </row>
    <row r="2200" spans="2:5">
      <c r="B2200" s="243"/>
      <c r="C2200" s="243"/>
      <c r="D2200" s="243"/>
      <c r="E2200" s="243"/>
    </row>
    <row r="2201" spans="2:5">
      <c r="B2201" s="243"/>
      <c r="C2201" s="243"/>
      <c r="D2201" s="243"/>
      <c r="E2201" s="243"/>
    </row>
    <row r="2202" spans="2:5">
      <c r="B2202" s="243"/>
      <c r="C2202" s="243"/>
      <c r="D2202" s="243"/>
      <c r="E2202" s="243"/>
    </row>
    <row r="2203" spans="2:5">
      <c r="B2203" s="243"/>
      <c r="C2203" s="243"/>
      <c r="D2203" s="243"/>
      <c r="E2203" s="243"/>
    </row>
    <row r="2204" spans="2:5">
      <c r="B2204" s="243"/>
      <c r="C2204" s="243"/>
      <c r="D2204" s="243"/>
      <c r="E2204" s="243"/>
    </row>
    <row r="2205" spans="2:5">
      <c r="B2205" s="243"/>
      <c r="C2205" s="243"/>
      <c r="D2205" s="243"/>
      <c r="E2205" s="243"/>
    </row>
    <row r="2206" spans="2:5">
      <c r="B2206" s="243"/>
      <c r="C2206" s="243"/>
      <c r="D2206" s="243"/>
      <c r="E2206" s="243"/>
    </row>
    <row r="2207" spans="2:5">
      <c r="B2207" s="243"/>
      <c r="C2207" s="243"/>
      <c r="D2207" s="243"/>
      <c r="E2207" s="243"/>
    </row>
    <row r="2208" spans="2:5">
      <c r="B2208" s="243"/>
      <c r="C2208" s="243"/>
      <c r="D2208" s="243"/>
      <c r="E2208" s="243"/>
    </row>
    <row r="2209" spans="2:5">
      <c r="B2209" s="243"/>
      <c r="C2209" s="243"/>
      <c r="D2209" s="243"/>
      <c r="E2209" s="243"/>
    </row>
    <row r="2210" spans="2:5">
      <c r="B2210" s="243"/>
      <c r="C2210" s="243"/>
      <c r="D2210" s="243"/>
      <c r="E2210" s="243"/>
    </row>
    <row r="2211" spans="2:5">
      <c r="B2211" s="243"/>
      <c r="C2211" s="243"/>
      <c r="D2211" s="243"/>
      <c r="E2211" s="243"/>
    </row>
    <row r="2212" spans="2:5">
      <c r="B2212" s="243"/>
      <c r="C2212" s="243"/>
      <c r="D2212" s="243"/>
      <c r="E2212" s="243"/>
    </row>
    <row r="2213" spans="2:5">
      <c r="B2213" s="243"/>
      <c r="C2213" s="243"/>
      <c r="D2213" s="243"/>
      <c r="E2213" s="243"/>
    </row>
    <row r="2214" spans="2:5">
      <c r="B2214" s="243"/>
      <c r="C2214" s="243"/>
      <c r="D2214" s="243"/>
      <c r="E2214" s="243"/>
    </row>
    <row r="2215" spans="2:5">
      <c r="B2215" s="243"/>
      <c r="C2215" s="243"/>
      <c r="D2215" s="243"/>
      <c r="E2215" s="243"/>
    </row>
    <row r="2216" spans="2:5">
      <c r="B2216" s="243"/>
      <c r="C2216" s="243"/>
      <c r="D2216" s="243"/>
      <c r="E2216" s="243"/>
    </row>
    <row r="2217" spans="2:5">
      <c r="B2217" s="243"/>
      <c r="C2217" s="243"/>
      <c r="D2217" s="243"/>
      <c r="E2217" s="243"/>
    </row>
    <row r="2218" spans="2:5">
      <c r="B2218" s="243"/>
      <c r="C2218" s="243"/>
      <c r="D2218" s="243"/>
      <c r="E2218" s="243"/>
    </row>
    <row r="2219" spans="2:5">
      <c r="B2219" s="243"/>
      <c r="C2219" s="243"/>
      <c r="D2219" s="243"/>
      <c r="E2219" s="243"/>
    </row>
    <row r="2220" spans="2:5">
      <c r="B2220" s="243"/>
      <c r="C2220" s="243"/>
      <c r="D2220" s="243"/>
      <c r="E2220" s="243"/>
    </row>
    <row r="2221" spans="2:5">
      <c r="B2221" s="243"/>
      <c r="C2221" s="243"/>
      <c r="D2221" s="243"/>
      <c r="E2221" s="243"/>
    </row>
    <row r="2222" spans="2:5">
      <c r="B2222" s="243"/>
      <c r="C2222" s="243"/>
      <c r="D2222" s="243"/>
      <c r="E2222" s="243"/>
    </row>
    <row r="2223" spans="2:5">
      <c r="B2223" s="243"/>
      <c r="C2223" s="243"/>
      <c r="D2223" s="243"/>
      <c r="E2223" s="243"/>
    </row>
    <row r="2224" spans="2:5">
      <c r="B2224" s="243"/>
      <c r="C2224" s="243"/>
      <c r="D2224" s="243"/>
      <c r="E2224" s="243"/>
    </row>
    <row r="2225" spans="2:5">
      <c r="B2225" s="243"/>
      <c r="C2225" s="243"/>
      <c r="D2225" s="243"/>
      <c r="E2225" s="243"/>
    </row>
    <row r="2226" spans="2:5">
      <c r="B2226" s="243"/>
      <c r="C2226" s="243"/>
      <c r="D2226" s="243"/>
      <c r="E2226" s="243"/>
    </row>
    <row r="2227" spans="2:5">
      <c r="B2227" s="243"/>
      <c r="C2227" s="243"/>
      <c r="D2227" s="243"/>
      <c r="E2227" s="243"/>
    </row>
    <row r="2228" spans="2:5">
      <c r="B2228" s="243"/>
      <c r="C2228" s="243"/>
      <c r="D2228" s="243"/>
      <c r="E2228" s="243"/>
    </row>
    <row r="2229" spans="2:5">
      <c r="B2229" s="243"/>
      <c r="C2229" s="243"/>
      <c r="D2229" s="243"/>
      <c r="E2229" s="243"/>
    </row>
    <row r="2230" spans="2:5">
      <c r="B2230" s="243"/>
      <c r="C2230" s="243"/>
      <c r="D2230" s="243"/>
      <c r="E2230" s="243"/>
    </row>
    <row r="2231" spans="2:5">
      <c r="B2231" s="243"/>
      <c r="C2231" s="243"/>
      <c r="D2231" s="243"/>
      <c r="E2231" s="243"/>
    </row>
    <row r="2232" spans="2:5">
      <c r="B2232" s="243"/>
      <c r="C2232" s="243"/>
      <c r="D2232" s="243"/>
      <c r="E2232" s="243"/>
    </row>
    <row r="2233" spans="2:5">
      <c r="B2233" s="243"/>
      <c r="C2233" s="243"/>
      <c r="D2233" s="243"/>
      <c r="E2233" s="243"/>
    </row>
    <row r="2234" spans="2:5">
      <c r="B2234" s="243"/>
      <c r="C2234" s="243"/>
      <c r="D2234" s="243"/>
      <c r="E2234" s="243"/>
    </row>
    <row r="2235" spans="2:5">
      <c r="B2235" s="243"/>
      <c r="C2235" s="243"/>
      <c r="D2235" s="243"/>
      <c r="E2235" s="243"/>
    </row>
    <row r="2236" spans="2:5">
      <c r="B2236" s="243"/>
      <c r="C2236" s="243"/>
      <c r="D2236" s="243"/>
      <c r="E2236" s="243"/>
    </row>
    <row r="2237" spans="2:5">
      <c r="B2237" s="243"/>
      <c r="C2237" s="243"/>
      <c r="D2237" s="243"/>
      <c r="E2237" s="243"/>
    </row>
    <row r="2238" spans="2:5">
      <c r="B2238" s="243"/>
      <c r="C2238" s="243"/>
      <c r="D2238" s="243"/>
      <c r="E2238" s="243"/>
    </row>
    <row r="2239" spans="2:5">
      <c r="B2239" s="243"/>
      <c r="C2239" s="243"/>
      <c r="D2239" s="243"/>
      <c r="E2239" s="243"/>
    </row>
    <row r="2240" spans="2:5">
      <c r="B2240" s="243"/>
      <c r="C2240" s="243"/>
      <c r="D2240" s="243"/>
      <c r="E2240" s="243"/>
    </row>
    <row r="2241" spans="2:5">
      <c r="B2241" s="243"/>
      <c r="C2241" s="243"/>
      <c r="D2241" s="243"/>
      <c r="E2241" s="243"/>
    </row>
    <row r="2242" spans="2:5">
      <c r="B2242" s="243"/>
      <c r="C2242" s="243"/>
      <c r="D2242" s="243"/>
      <c r="E2242" s="243"/>
    </row>
    <row r="2243" spans="2:5">
      <c r="B2243" s="243"/>
      <c r="C2243" s="243"/>
      <c r="D2243" s="243"/>
      <c r="E2243" s="243"/>
    </row>
    <row r="2244" spans="2:5">
      <c r="B2244" s="243"/>
      <c r="C2244" s="243"/>
      <c r="D2244" s="243"/>
      <c r="E2244" s="243"/>
    </row>
    <row r="2245" spans="2:5">
      <c r="B2245" s="243"/>
      <c r="C2245" s="243"/>
      <c r="D2245" s="243"/>
      <c r="E2245" s="243"/>
    </row>
    <row r="2246" spans="2:5">
      <c r="B2246" s="243"/>
      <c r="C2246" s="243"/>
      <c r="D2246" s="243"/>
      <c r="E2246" s="243"/>
    </row>
    <row r="2247" spans="2:5">
      <c r="B2247" s="243"/>
      <c r="C2247" s="243"/>
      <c r="D2247" s="243"/>
      <c r="E2247" s="243"/>
    </row>
    <row r="2248" spans="2:5">
      <c r="B2248" s="243"/>
      <c r="C2248" s="243"/>
      <c r="D2248" s="243"/>
      <c r="E2248" s="243"/>
    </row>
    <row r="2249" spans="2:5">
      <c r="B2249" s="243"/>
      <c r="C2249" s="243"/>
      <c r="D2249" s="243"/>
      <c r="E2249" s="243"/>
    </row>
    <row r="2250" spans="2:5">
      <c r="B2250" s="243"/>
      <c r="C2250" s="243"/>
      <c r="D2250" s="243"/>
      <c r="E2250" s="243"/>
    </row>
    <row r="2251" spans="2:5">
      <c r="B2251" s="243"/>
      <c r="C2251" s="243"/>
      <c r="D2251" s="243"/>
      <c r="E2251" s="243"/>
    </row>
    <row r="2252" spans="2:5">
      <c r="B2252" s="243"/>
      <c r="C2252" s="243"/>
      <c r="D2252" s="243"/>
      <c r="E2252" s="243"/>
    </row>
    <row r="2253" spans="2:5">
      <c r="B2253" s="243"/>
      <c r="C2253" s="243"/>
      <c r="D2253" s="243"/>
      <c r="E2253" s="243"/>
    </row>
    <row r="2254" spans="2:5">
      <c r="B2254" s="243"/>
      <c r="C2254" s="243"/>
      <c r="D2254" s="243"/>
      <c r="E2254" s="243"/>
    </row>
    <row r="2255" spans="2:5">
      <c r="B2255" s="243"/>
      <c r="C2255" s="243"/>
      <c r="D2255" s="243"/>
      <c r="E2255" s="243"/>
    </row>
    <row r="2256" spans="2:5">
      <c r="B2256" s="243"/>
      <c r="C2256" s="243"/>
      <c r="D2256" s="243"/>
      <c r="E2256" s="243"/>
    </row>
    <row r="2257" spans="2:5">
      <c r="B2257" s="243"/>
      <c r="C2257" s="243"/>
      <c r="D2257" s="243"/>
      <c r="E2257" s="243"/>
    </row>
    <row r="2258" spans="2:5">
      <c r="B2258" s="243"/>
      <c r="C2258" s="243"/>
      <c r="D2258" s="243"/>
      <c r="E2258" s="243"/>
    </row>
    <row r="2259" spans="2:5">
      <c r="B2259" s="243"/>
      <c r="C2259" s="243"/>
      <c r="D2259" s="243"/>
      <c r="E2259" s="243"/>
    </row>
    <row r="2260" spans="2:5">
      <c r="B2260" s="243"/>
      <c r="C2260" s="243"/>
      <c r="D2260" s="243"/>
      <c r="E2260" s="243"/>
    </row>
    <row r="2261" spans="2:5">
      <c r="B2261" s="243"/>
      <c r="C2261" s="243"/>
      <c r="D2261" s="243"/>
      <c r="E2261" s="243"/>
    </row>
    <row r="2262" spans="2:5">
      <c r="B2262" s="243"/>
      <c r="C2262" s="243"/>
      <c r="D2262" s="243"/>
      <c r="E2262" s="243"/>
    </row>
    <row r="2263" spans="2:5">
      <c r="B2263" s="243"/>
      <c r="C2263" s="243"/>
      <c r="D2263" s="243"/>
      <c r="E2263" s="243"/>
    </row>
    <row r="2264" spans="2:5">
      <c r="B2264" s="243"/>
      <c r="C2264" s="243"/>
      <c r="D2264" s="243"/>
      <c r="E2264" s="243"/>
    </row>
    <row r="2265" spans="2:5">
      <c r="B2265" s="243"/>
      <c r="C2265" s="243"/>
      <c r="D2265" s="243"/>
      <c r="E2265" s="243"/>
    </row>
    <row r="2266" spans="2:5">
      <c r="B2266" s="243"/>
      <c r="C2266" s="243"/>
      <c r="D2266" s="243"/>
      <c r="E2266" s="243"/>
    </row>
    <row r="2267" spans="2:5">
      <c r="B2267" s="243"/>
      <c r="C2267" s="243"/>
      <c r="D2267" s="243"/>
      <c r="E2267" s="243"/>
    </row>
    <row r="2268" spans="2:5">
      <c r="B2268" s="243"/>
      <c r="C2268" s="243"/>
      <c r="D2268" s="243"/>
      <c r="E2268" s="243"/>
    </row>
    <row r="2269" spans="2:5">
      <c r="B2269" s="243"/>
      <c r="C2269" s="243"/>
      <c r="D2269" s="243"/>
      <c r="E2269" s="243"/>
    </row>
    <row r="2270" spans="2:5">
      <c r="B2270" s="243"/>
      <c r="C2270" s="243"/>
      <c r="D2270" s="243"/>
      <c r="E2270" s="243"/>
    </row>
    <row r="2271" spans="2:5">
      <c r="B2271" s="243"/>
      <c r="C2271" s="243"/>
      <c r="D2271" s="243"/>
      <c r="E2271" s="243"/>
    </row>
    <row r="2272" spans="2:5">
      <c r="B2272" s="243"/>
      <c r="C2272" s="243"/>
      <c r="D2272" s="243"/>
      <c r="E2272" s="243"/>
    </row>
    <row r="2273" spans="2:5">
      <c r="B2273" s="243"/>
      <c r="C2273" s="243"/>
      <c r="D2273" s="243"/>
      <c r="E2273" s="243"/>
    </row>
    <row r="2274" spans="2:5">
      <c r="B2274" s="243"/>
      <c r="C2274" s="243"/>
      <c r="D2274" s="243"/>
      <c r="E2274" s="243"/>
    </row>
    <row r="2275" spans="2:5">
      <c r="B2275" s="243"/>
      <c r="C2275" s="243"/>
      <c r="D2275" s="243"/>
      <c r="E2275" s="243"/>
    </row>
    <row r="2276" spans="2:5">
      <c r="B2276" s="243"/>
      <c r="C2276" s="243"/>
      <c r="D2276" s="243"/>
      <c r="E2276" s="243"/>
    </row>
    <row r="2277" spans="2:5">
      <c r="B2277" s="243"/>
      <c r="C2277" s="243"/>
      <c r="D2277" s="243"/>
      <c r="E2277" s="243"/>
    </row>
    <row r="2278" spans="2:5">
      <c r="B2278" s="243"/>
      <c r="C2278" s="243"/>
      <c r="D2278" s="243"/>
      <c r="E2278" s="243"/>
    </row>
    <row r="2279" spans="2:5">
      <c r="B2279" s="243"/>
      <c r="C2279" s="243"/>
      <c r="D2279" s="243"/>
      <c r="E2279" s="243"/>
    </row>
    <row r="2280" spans="2:5">
      <c r="B2280" s="243"/>
      <c r="C2280" s="243"/>
      <c r="D2280" s="243"/>
      <c r="E2280" s="243"/>
    </row>
    <row r="2281" spans="2:5">
      <c r="B2281" s="243"/>
      <c r="C2281" s="243"/>
      <c r="D2281" s="243"/>
      <c r="E2281" s="243"/>
    </row>
    <row r="2282" spans="2:5">
      <c r="B2282" s="243"/>
      <c r="C2282" s="243"/>
      <c r="D2282" s="243"/>
      <c r="E2282" s="243"/>
    </row>
    <row r="2283" spans="2:5">
      <c r="B2283" s="243"/>
      <c r="C2283" s="243"/>
      <c r="D2283" s="243"/>
      <c r="E2283" s="243"/>
    </row>
    <row r="2284" spans="2:5">
      <c r="B2284" s="243"/>
      <c r="C2284" s="243"/>
      <c r="D2284" s="243"/>
      <c r="E2284" s="243"/>
    </row>
    <row r="2285" spans="2:5">
      <c r="B2285" s="243"/>
      <c r="C2285" s="243"/>
      <c r="D2285" s="243"/>
      <c r="E2285" s="243"/>
    </row>
    <row r="2286" spans="2:5">
      <c r="B2286" s="243"/>
      <c r="C2286" s="243"/>
      <c r="D2286" s="243"/>
      <c r="E2286" s="243"/>
    </row>
    <row r="2287" spans="2:5">
      <c r="B2287" s="243"/>
      <c r="C2287" s="243"/>
      <c r="D2287" s="243"/>
      <c r="E2287" s="243"/>
    </row>
    <row r="2288" spans="2:5">
      <c r="B2288" s="243"/>
      <c r="C2288" s="243"/>
      <c r="D2288" s="243"/>
      <c r="E2288" s="243"/>
    </row>
    <row r="2289" spans="2:5">
      <c r="B2289" s="243"/>
      <c r="C2289" s="243"/>
      <c r="D2289" s="243"/>
      <c r="E2289" s="243"/>
    </row>
    <row r="2290" spans="2:5">
      <c r="B2290" s="243"/>
      <c r="C2290" s="243"/>
      <c r="D2290" s="243"/>
      <c r="E2290" s="243"/>
    </row>
    <row r="2291" spans="2:5">
      <c r="B2291" s="243"/>
      <c r="C2291" s="243"/>
      <c r="D2291" s="243"/>
      <c r="E2291" s="243"/>
    </row>
    <row r="2292" spans="2:5">
      <c r="B2292" s="243"/>
      <c r="C2292" s="243"/>
      <c r="D2292" s="243"/>
      <c r="E2292" s="243"/>
    </row>
    <row r="2293" spans="2:5">
      <c r="B2293" s="243"/>
      <c r="C2293" s="243"/>
      <c r="D2293" s="243"/>
      <c r="E2293" s="243"/>
    </row>
    <row r="2294" spans="2:5">
      <c r="B2294" s="243"/>
      <c r="C2294" s="243"/>
      <c r="D2294" s="243"/>
      <c r="E2294" s="243"/>
    </row>
    <row r="2295" spans="2:5">
      <c r="B2295" s="243"/>
      <c r="C2295" s="243"/>
      <c r="D2295" s="243"/>
      <c r="E2295" s="243"/>
    </row>
    <row r="2296" spans="2:5">
      <c r="B2296" s="243"/>
      <c r="C2296" s="243"/>
      <c r="D2296" s="243"/>
      <c r="E2296" s="243"/>
    </row>
    <row r="2297" spans="2:5">
      <c r="B2297" s="243"/>
      <c r="C2297" s="243"/>
      <c r="D2297" s="243"/>
      <c r="E2297" s="243"/>
    </row>
    <row r="2298" spans="2:5">
      <c r="B2298" s="243"/>
      <c r="C2298" s="243"/>
      <c r="D2298" s="243"/>
      <c r="E2298" s="243"/>
    </row>
    <row r="2299" spans="2:5">
      <c r="B2299" s="243"/>
      <c r="C2299" s="243"/>
      <c r="D2299" s="243"/>
      <c r="E2299" s="243"/>
    </row>
    <row r="2300" spans="2:5">
      <c r="B2300" s="243"/>
      <c r="C2300" s="243"/>
      <c r="D2300" s="243"/>
      <c r="E2300" s="243"/>
    </row>
    <row r="2301" spans="2:5">
      <c r="B2301" s="243"/>
      <c r="C2301" s="243"/>
      <c r="D2301" s="243"/>
      <c r="E2301" s="243"/>
    </row>
    <row r="2302" spans="2:5">
      <c r="B2302" s="243"/>
      <c r="C2302" s="243"/>
      <c r="D2302" s="243"/>
      <c r="E2302" s="243"/>
    </row>
    <row r="2303" spans="2:5">
      <c r="B2303" s="243"/>
      <c r="C2303" s="243"/>
      <c r="D2303" s="243"/>
      <c r="E2303" s="243"/>
    </row>
    <row r="2304" spans="2:5">
      <c r="B2304" s="243"/>
      <c r="C2304" s="243"/>
      <c r="D2304" s="243"/>
      <c r="E2304" s="243"/>
    </row>
    <row r="2305" spans="2:5">
      <c r="B2305" s="243"/>
      <c r="C2305" s="243"/>
      <c r="D2305" s="243"/>
      <c r="E2305" s="243"/>
    </row>
    <row r="2306" spans="2:5">
      <c r="B2306" s="243"/>
      <c r="C2306" s="243"/>
      <c r="D2306" s="243"/>
      <c r="E2306" s="243"/>
    </row>
    <row r="2307" spans="2:5">
      <c r="B2307" s="243"/>
      <c r="C2307" s="243"/>
      <c r="D2307" s="243"/>
      <c r="E2307" s="243"/>
    </row>
    <row r="2308" spans="2:5">
      <c r="B2308" s="243"/>
      <c r="C2308" s="243"/>
      <c r="D2308" s="243"/>
      <c r="E2308" s="243"/>
    </row>
    <row r="2309" spans="2:5">
      <c r="B2309" s="243"/>
      <c r="C2309" s="243"/>
      <c r="D2309" s="243"/>
      <c r="E2309" s="243"/>
    </row>
    <row r="2310" spans="2:5">
      <c r="B2310" s="243"/>
      <c r="C2310" s="243"/>
      <c r="D2310" s="243"/>
      <c r="E2310" s="243"/>
    </row>
    <row r="2311" spans="2:5">
      <c r="B2311" s="243"/>
      <c r="C2311" s="243"/>
      <c r="D2311" s="243"/>
      <c r="E2311" s="243"/>
    </row>
    <row r="2312" spans="2:5">
      <c r="B2312" s="243"/>
      <c r="C2312" s="243"/>
      <c r="D2312" s="243"/>
      <c r="E2312" s="243"/>
    </row>
    <row r="2313" spans="2:5">
      <c r="B2313" s="243"/>
      <c r="C2313" s="243"/>
      <c r="D2313" s="243"/>
      <c r="E2313" s="243"/>
    </row>
    <row r="2314" spans="2:5">
      <c r="B2314" s="243"/>
      <c r="C2314" s="243"/>
      <c r="D2314" s="243"/>
      <c r="E2314" s="243"/>
    </row>
    <row r="2315" spans="2:5">
      <c r="B2315" s="243"/>
      <c r="C2315" s="243"/>
      <c r="D2315" s="243"/>
      <c r="E2315" s="243"/>
    </row>
    <row r="2316" spans="2:5">
      <c r="B2316" s="243"/>
      <c r="C2316" s="243"/>
      <c r="D2316" s="243"/>
      <c r="E2316" s="243"/>
    </row>
    <row r="2317" spans="2:5">
      <c r="B2317" s="243"/>
      <c r="C2317" s="243"/>
      <c r="D2317" s="243"/>
      <c r="E2317" s="243"/>
    </row>
    <row r="2318" spans="2:5">
      <c r="B2318" s="243"/>
      <c r="C2318" s="243"/>
      <c r="D2318" s="243"/>
      <c r="E2318" s="243"/>
    </row>
    <row r="2319" spans="2:5">
      <c r="B2319" s="243"/>
      <c r="C2319" s="243"/>
      <c r="D2319" s="243"/>
      <c r="E2319" s="243"/>
    </row>
    <row r="2320" spans="2:5">
      <c r="B2320" s="243"/>
      <c r="C2320" s="243"/>
      <c r="D2320" s="243"/>
      <c r="E2320" s="243"/>
    </row>
    <row r="2321" spans="2:5">
      <c r="B2321" s="243"/>
      <c r="C2321" s="243"/>
      <c r="D2321" s="243"/>
      <c r="E2321" s="243"/>
    </row>
    <row r="2322" spans="2:5">
      <c r="B2322" s="243"/>
      <c r="C2322" s="243"/>
      <c r="D2322" s="243"/>
      <c r="E2322" s="243"/>
    </row>
    <row r="2323" spans="2:5">
      <c r="B2323" s="243"/>
      <c r="C2323" s="243"/>
      <c r="D2323" s="243"/>
      <c r="E2323" s="243"/>
    </row>
    <row r="2324" spans="2:5">
      <c r="B2324" s="243"/>
      <c r="C2324" s="243"/>
      <c r="D2324" s="243"/>
      <c r="E2324" s="243"/>
    </row>
    <row r="2325" spans="2:5">
      <c r="B2325" s="243"/>
      <c r="C2325" s="243"/>
      <c r="D2325" s="243"/>
      <c r="E2325" s="243"/>
    </row>
    <row r="2326" spans="2:5">
      <c r="B2326" s="243"/>
      <c r="C2326" s="243"/>
      <c r="D2326" s="243"/>
      <c r="E2326" s="243"/>
    </row>
    <row r="2327" spans="2:5">
      <c r="B2327" s="243"/>
      <c r="C2327" s="243"/>
      <c r="D2327" s="243"/>
      <c r="E2327" s="243"/>
    </row>
    <row r="2328" spans="2:5">
      <c r="B2328" s="243"/>
      <c r="C2328" s="243"/>
      <c r="D2328" s="243"/>
      <c r="E2328" s="243"/>
    </row>
    <row r="2329" spans="2:5">
      <c r="B2329" s="243"/>
      <c r="C2329" s="243"/>
      <c r="D2329" s="243"/>
      <c r="E2329" s="243"/>
    </row>
    <row r="2330" spans="2:5">
      <c r="B2330" s="243"/>
      <c r="C2330" s="243"/>
      <c r="D2330" s="243"/>
      <c r="E2330" s="243"/>
    </row>
    <row r="2331" spans="2:5">
      <c r="B2331" s="243"/>
      <c r="C2331" s="243"/>
      <c r="D2331" s="243"/>
      <c r="E2331" s="243"/>
    </row>
    <row r="2332" spans="2:5">
      <c r="B2332" s="243"/>
      <c r="C2332" s="243"/>
      <c r="D2332" s="243"/>
      <c r="E2332" s="243"/>
    </row>
    <row r="2333" spans="2:5">
      <c r="B2333" s="243"/>
      <c r="C2333" s="243"/>
      <c r="D2333" s="243"/>
      <c r="E2333" s="243"/>
    </row>
    <row r="2334" spans="2:5">
      <c r="B2334" s="243"/>
      <c r="C2334" s="243"/>
      <c r="D2334" s="243"/>
      <c r="E2334" s="243"/>
    </row>
    <row r="2335" spans="2:5">
      <c r="B2335" s="243"/>
      <c r="C2335" s="243"/>
      <c r="D2335" s="243"/>
      <c r="E2335" s="243"/>
    </row>
    <row r="2336" spans="2:5">
      <c r="B2336" s="243"/>
      <c r="C2336" s="243"/>
      <c r="D2336" s="243"/>
      <c r="E2336" s="243"/>
    </row>
    <row r="2337" spans="2:5">
      <c r="B2337" s="243"/>
      <c r="C2337" s="243"/>
      <c r="D2337" s="243"/>
      <c r="E2337" s="243"/>
    </row>
    <row r="2338" spans="2:5">
      <c r="B2338" s="243"/>
      <c r="C2338" s="243"/>
      <c r="D2338" s="243"/>
      <c r="E2338" s="243"/>
    </row>
    <row r="2339" spans="2:5">
      <c r="B2339" s="243"/>
      <c r="C2339" s="243"/>
      <c r="D2339" s="243"/>
      <c r="E2339" s="243"/>
    </row>
    <row r="2340" spans="2:5">
      <c r="B2340" s="243"/>
      <c r="C2340" s="243"/>
      <c r="D2340" s="243"/>
      <c r="E2340" s="243"/>
    </row>
    <row r="2341" spans="2:5">
      <c r="B2341" s="243"/>
      <c r="C2341" s="243"/>
      <c r="D2341" s="243"/>
      <c r="E2341" s="243"/>
    </row>
    <row r="2342" spans="2:5">
      <c r="B2342" s="243"/>
      <c r="C2342" s="243"/>
      <c r="D2342" s="243"/>
      <c r="E2342" s="243"/>
    </row>
    <row r="2343" spans="2:5">
      <c r="B2343" s="243"/>
      <c r="C2343" s="243"/>
      <c r="D2343" s="243"/>
      <c r="E2343" s="243"/>
    </row>
    <row r="2344" spans="2:5">
      <c r="B2344" s="243"/>
      <c r="C2344" s="243"/>
      <c r="D2344" s="243"/>
      <c r="E2344" s="243"/>
    </row>
    <row r="2345" spans="2:5">
      <c r="B2345" s="243"/>
      <c r="C2345" s="243"/>
      <c r="D2345" s="243"/>
      <c r="E2345" s="243"/>
    </row>
    <row r="2346" spans="2:5">
      <c r="B2346" s="243"/>
      <c r="C2346" s="243"/>
      <c r="D2346" s="243"/>
      <c r="E2346" s="243"/>
    </row>
    <row r="2347" spans="2:5">
      <c r="B2347" s="243"/>
      <c r="C2347" s="243"/>
      <c r="D2347" s="243"/>
      <c r="E2347" s="243"/>
    </row>
    <row r="2348" spans="2:5">
      <c r="B2348" s="243"/>
      <c r="C2348" s="243"/>
      <c r="D2348" s="243"/>
      <c r="E2348" s="243"/>
    </row>
    <row r="2349" spans="2:5">
      <c r="B2349" s="243"/>
      <c r="C2349" s="243"/>
      <c r="D2349" s="243"/>
      <c r="E2349" s="243"/>
    </row>
    <row r="2350" spans="2:5">
      <c r="B2350" s="243"/>
      <c r="C2350" s="243"/>
      <c r="D2350" s="243"/>
      <c r="E2350" s="243"/>
    </row>
    <row r="2351" spans="2:5">
      <c r="B2351" s="243"/>
      <c r="C2351" s="243"/>
      <c r="D2351" s="243"/>
      <c r="E2351" s="243"/>
    </row>
    <row r="2352" spans="2:5">
      <c r="B2352" s="243"/>
      <c r="C2352" s="243"/>
      <c r="D2352" s="243"/>
      <c r="E2352" s="243"/>
    </row>
    <row r="2353" spans="2:5">
      <c r="B2353" s="243"/>
      <c r="C2353" s="243"/>
      <c r="D2353" s="243"/>
      <c r="E2353" s="243"/>
    </row>
    <row r="2354" spans="2:5">
      <c r="B2354" s="243"/>
      <c r="C2354" s="243"/>
      <c r="D2354" s="243"/>
      <c r="E2354" s="243"/>
    </row>
    <row r="2355" spans="2:5">
      <c r="B2355" s="243"/>
      <c r="C2355" s="243"/>
      <c r="D2355" s="243"/>
      <c r="E2355" s="243"/>
    </row>
    <row r="2356" spans="2:5">
      <c r="B2356" s="243"/>
      <c r="C2356" s="243"/>
      <c r="D2356" s="243"/>
      <c r="E2356" s="243"/>
    </row>
    <row r="2357" spans="2:5">
      <c r="B2357" s="243"/>
      <c r="C2357" s="243"/>
      <c r="D2357" s="243"/>
      <c r="E2357" s="243"/>
    </row>
    <row r="2358" spans="2:5">
      <c r="B2358" s="243"/>
      <c r="C2358" s="243"/>
      <c r="D2358" s="243"/>
      <c r="E2358" s="243"/>
    </row>
    <row r="2359" spans="2:5">
      <c r="B2359" s="243"/>
      <c r="C2359" s="243"/>
      <c r="D2359" s="243"/>
      <c r="E2359" s="243"/>
    </row>
    <row r="2360" spans="2:5">
      <c r="B2360" s="243"/>
      <c r="C2360" s="243"/>
      <c r="D2360" s="243"/>
      <c r="E2360" s="243"/>
    </row>
    <row r="2361" spans="2:5">
      <c r="B2361" s="243"/>
      <c r="C2361" s="243"/>
      <c r="D2361" s="243"/>
      <c r="E2361" s="243"/>
    </row>
    <row r="2362" spans="2:5">
      <c r="B2362" s="243"/>
      <c r="C2362" s="243"/>
      <c r="D2362" s="243"/>
      <c r="E2362" s="243"/>
    </row>
    <row r="2363" spans="2:5">
      <c r="B2363" s="243"/>
      <c r="C2363" s="243"/>
      <c r="D2363" s="243"/>
      <c r="E2363" s="243"/>
    </row>
    <row r="2364" spans="2:5">
      <c r="B2364" s="243"/>
      <c r="C2364" s="243"/>
      <c r="D2364" s="243"/>
      <c r="E2364" s="243"/>
    </row>
    <row r="2365" spans="2:5">
      <c r="B2365" s="243"/>
      <c r="C2365" s="243"/>
      <c r="D2365" s="243"/>
      <c r="E2365" s="243"/>
    </row>
    <row r="2366" spans="2:5">
      <c r="B2366" s="243"/>
      <c r="C2366" s="243"/>
      <c r="D2366" s="243"/>
      <c r="E2366" s="243"/>
    </row>
    <row r="2367" spans="2:5">
      <c r="B2367" s="243"/>
      <c r="C2367" s="243"/>
      <c r="D2367" s="243"/>
      <c r="E2367" s="243"/>
    </row>
    <row r="2368" spans="2:5">
      <c r="B2368" s="243"/>
      <c r="C2368" s="243"/>
      <c r="D2368" s="243"/>
      <c r="E2368" s="243"/>
    </row>
    <row r="2369" spans="2:5">
      <c r="B2369" s="243"/>
      <c r="C2369" s="243"/>
      <c r="D2369" s="243"/>
      <c r="E2369" s="243"/>
    </row>
    <row r="2370" spans="2:5">
      <c r="B2370" s="243"/>
      <c r="C2370" s="243"/>
      <c r="D2370" s="243"/>
      <c r="E2370" s="243"/>
    </row>
    <row r="2371" spans="2:5">
      <c r="B2371" s="243"/>
      <c r="C2371" s="243"/>
      <c r="D2371" s="243"/>
      <c r="E2371" s="243"/>
    </row>
    <row r="2372" spans="2:5">
      <c r="B2372" s="243"/>
      <c r="C2372" s="243"/>
      <c r="D2372" s="243"/>
      <c r="E2372" s="243"/>
    </row>
    <row r="2373" spans="2:5">
      <c r="B2373" s="243"/>
      <c r="C2373" s="243"/>
      <c r="D2373" s="243"/>
      <c r="E2373" s="243"/>
    </row>
    <row r="2374" spans="2:5">
      <c r="B2374" s="243"/>
      <c r="C2374" s="243"/>
      <c r="D2374" s="243"/>
      <c r="E2374" s="243"/>
    </row>
    <row r="2375" spans="2:5">
      <c r="B2375" s="243"/>
      <c r="C2375" s="243"/>
      <c r="D2375" s="243"/>
      <c r="E2375" s="243"/>
    </row>
    <row r="2376" spans="2:5">
      <c r="B2376" s="243"/>
      <c r="C2376" s="243"/>
      <c r="D2376" s="243"/>
      <c r="E2376" s="243"/>
    </row>
    <row r="2377" spans="2:5">
      <c r="B2377" s="243"/>
      <c r="C2377" s="243"/>
      <c r="D2377" s="243"/>
      <c r="E2377" s="243"/>
    </row>
    <row r="2378" spans="2:5">
      <c r="B2378" s="243"/>
      <c r="C2378" s="243"/>
      <c r="D2378" s="243"/>
      <c r="E2378" s="243"/>
    </row>
    <row r="2379" spans="2:5">
      <c r="B2379" s="243"/>
      <c r="C2379" s="243"/>
      <c r="D2379" s="243"/>
      <c r="E2379" s="243"/>
    </row>
    <row r="2380" spans="2:5">
      <c r="B2380" s="243"/>
      <c r="C2380" s="243"/>
      <c r="D2380" s="243"/>
      <c r="E2380" s="243"/>
    </row>
    <row r="2381" spans="2:5">
      <c r="B2381" s="243"/>
      <c r="C2381" s="243"/>
      <c r="D2381" s="243"/>
      <c r="E2381" s="243"/>
    </row>
    <row r="2382" spans="2:5">
      <c r="B2382" s="243"/>
      <c r="C2382" s="243"/>
      <c r="D2382" s="243"/>
      <c r="E2382" s="243"/>
    </row>
    <row r="2383" spans="2:5">
      <c r="B2383" s="243"/>
      <c r="C2383" s="243"/>
      <c r="D2383" s="243"/>
      <c r="E2383" s="243"/>
    </row>
    <row r="2384" spans="2:5">
      <c r="B2384" s="243"/>
      <c r="C2384" s="243"/>
      <c r="D2384" s="243"/>
      <c r="E2384" s="243"/>
    </row>
    <row r="2385" spans="2:5">
      <c r="B2385" s="243"/>
      <c r="C2385" s="243"/>
      <c r="D2385" s="243"/>
      <c r="E2385" s="243"/>
    </row>
    <row r="2386" spans="2:5">
      <c r="B2386" s="243"/>
      <c r="C2386" s="243"/>
      <c r="D2386" s="243"/>
      <c r="E2386" s="243"/>
    </row>
    <row r="2387" spans="2:5">
      <c r="B2387" s="243"/>
      <c r="C2387" s="243"/>
      <c r="D2387" s="243"/>
      <c r="E2387" s="243"/>
    </row>
    <row r="2388" spans="2:5">
      <c r="B2388" s="243"/>
      <c r="C2388" s="243"/>
      <c r="D2388" s="243"/>
      <c r="E2388" s="243"/>
    </row>
    <row r="2389" spans="2:5">
      <c r="B2389" s="243"/>
      <c r="C2389" s="243"/>
      <c r="D2389" s="243"/>
      <c r="E2389" s="243"/>
    </row>
    <row r="2390" spans="2:5">
      <c r="B2390" s="243"/>
      <c r="C2390" s="243"/>
      <c r="D2390" s="243"/>
      <c r="E2390" s="243"/>
    </row>
    <row r="2391" spans="2:5">
      <c r="B2391" s="243"/>
      <c r="C2391" s="243"/>
      <c r="D2391" s="243"/>
      <c r="E2391" s="243"/>
    </row>
    <row r="2392" spans="2:5">
      <c r="B2392" s="243"/>
      <c r="C2392" s="243"/>
      <c r="D2392" s="243"/>
      <c r="E2392" s="243"/>
    </row>
    <row r="2393" spans="2:5">
      <c r="B2393" s="243"/>
      <c r="C2393" s="243"/>
      <c r="D2393" s="243"/>
      <c r="E2393" s="243"/>
    </row>
    <row r="2394" spans="2:5">
      <c r="B2394" s="243"/>
      <c r="C2394" s="243"/>
      <c r="D2394" s="243"/>
      <c r="E2394" s="243"/>
    </row>
    <row r="2395" spans="2:5">
      <c r="B2395" s="243"/>
      <c r="C2395" s="243"/>
      <c r="D2395" s="243"/>
      <c r="E2395" s="243"/>
    </row>
    <row r="2396" spans="2:5">
      <c r="B2396" s="243"/>
      <c r="C2396" s="243"/>
      <c r="D2396" s="243"/>
      <c r="E2396" s="243"/>
    </row>
    <row r="2397" spans="2:5">
      <c r="B2397" s="243"/>
      <c r="C2397" s="243"/>
      <c r="D2397" s="243"/>
      <c r="E2397" s="243"/>
    </row>
    <row r="2398" spans="2:5">
      <c r="B2398" s="243"/>
      <c r="C2398" s="243"/>
      <c r="D2398" s="243"/>
      <c r="E2398" s="243"/>
    </row>
    <row r="2399" spans="2:5">
      <c r="B2399" s="243"/>
      <c r="C2399" s="243"/>
      <c r="D2399" s="243"/>
      <c r="E2399" s="243"/>
    </row>
    <row r="2400" spans="2:5">
      <c r="B2400" s="243"/>
      <c r="C2400" s="243"/>
      <c r="D2400" s="243"/>
      <c r="E2400" s="243"/>
    </row>
    <row r="2401" spans="2:5">
      <c r="B2401" s="243"/>
      <c r="C2401" s="243"/>
      <c r="D2401" s="243"/>
      <c r="E2401" s="243"/>
    </row>
    <row r="2402" spans="2:5">
      <c r="B2402" s="243"/>
      <c r="C2402" s="243"/>
      <c r="D2402" s="243"/>
      <c r="E2402" s="243"/>
    </row>
    <row r="2403" spans="2:5">
      <c r="B2403" s="243"/>
      <c r="C2403" s="243"/>
      <c r="D2403" s="243"/>
      <c r="E2403" s="243"/>
    </row>
    <row r="2404" spans="2:5">
      <c r="B2404" s="243"/>
      <c r="C2404" s="243"/>
      <c r="D2404" s="243"/>
      <c r="E2404" s="243"/>
    </row>
    <row r="2405" spans="2:5">
      <c r="B2405" s="243"/>
      <c r="C2405" s="243"/>
      <c r="D2405" s="243"/>
      <c r="E2405" s="243"/>
    </row>
    <row r="2406" spans="2:5">
      <c r="B2406" s="243"/>
      <c r="C2406" s="243"/>
      <c r="D2406" s="243"/>
      <c r="E2406" s="243"/>
    </row>
    <row r="2407" spans="2:5">
      <c r="B2407" s="243"/>
      <c r="C2407" s="243"/>
      <c r="D2407" s="243"/>
      <c r="E2407" s="243"/>
    </row>
    <row r="2408" spans="2:5">
      <c r="B2408" s="243"/>
      <c r="C2408" s="243"/>
      <c r="D2408" s="243"/>
      <c r="E2408" s="243"/>
    </row>
    <row r="2409" spans="2:5">
      <c r="B2409" s="243"/>
      <c r="C2409" s="243"/>
      <c r="D2409" s="243"/>
      <c r="E2409" s="243"/>
    </row>
    <row r="2410" spans="2:5">
      <c r="B2410" s="243"/>
      <c r="C2410" s="243"/>
      <c r="D2410" s="243"/>
      <c r="E2410" s="243"/>
    </row>
    <row r="2411" spans="2:5">
      <c r="B2411" s="243"/>
      <c r="C2411" s="243"/>
      <c r="D2411" s="243"/>
      <c r="E2411" s="243"/>
    </row>
    <row r="2412" spans="2:5">
      <c r="B2412" s="243"/>
      <c r="C2412" s="243"/>
      <c r="D2412" s="243"/>
      <c r="E2412" s="243"/>
    </row>
    <row r="2413" spans="2:5">
      <c r="B2413" s="243"/>
      <c r="C2413" s="243"/>
      <c r="D2413" s="243"/>
      <c r="E2413" s="243"/>
    </row>
    <row r="2414" spans="2:5">
      <c r="B2414" s="243"/>
      <c r="C2414" s="243"/>
      <c r="D2414" s="243"/>
      <c r="E2414" s="243"/>
    </row>
    <row r="2415" spans="2:5">
      <c r="B2415" s="243"/>
      <c r="C2415" s="243"/>
      <c r="D2415" s="243"/>
      <c r="E2415" s="243"/>
    </row>
    <row r="2416" spans="2:5">
      <c r="B2416" s="243"/>
      <c r="C2416" s="243"/>
      <c r="D2416" s="243"/>
      <c r="E2416" s="243"/>
    </row>
    <row r="2417" spans="2:5">
      <c r="B2417" s="243"/>
      <c r="C2417" s="243"/>
      <c r="D2417" s="243"/>
      <c r="E2417" s="243"/>
    </row>
    <row r="2418" spans="2:5">
      <c r="B2418" s="243"/>
      <c r="C2418" s="243"/>
      <c r="D2418" s="243"/>
      <c r="E2418" s="243"/>
    </row>
    <row r="2419" spans="2:5">
      <c r="B2419" s="243"/>
      <c r="C2419" s="243"/>
      <c r="D2419" s="243"/>
      <c r="E2419" s="243"/>
    </row>
    <row r="2420" spans="2:5">
      <c r="B2420" s="243"/>
      <c r="C2420" s="243"/>
      <c r="D2420" s="243"/>
      <c r="E2420" s="243"/>
    </row>
    <row r="2421" spans="2:5">
      <c r="B2421" s="243"/>
      <c r="C2421" s="243"/>
      <c r="D2421" s="243"/>
      <c r="E2421" s="243"/>
    </row>
    <row r="2422" spans="2:5">
      <c r="B2422" s="243"/>
      <c r="C2422" s="243"/>
      <c r="D2422" s="243"/>
      <c r="E2422" s="243"/>
    </row>
    <row r="2423" spans="2:5">
      <c r="B2423" s="243"/>
      <c r="C2423" s="243"/>
      <c r="D2423" s="243"/>
      <c r="E2423" s="243"/>
    </row>
    <row r="2424" spans="2:5">
      <c r="B2424" s="243"/>
      <c r="C2424" s="243"/>
      <c r="D2424" s="243"/>
      <c r="E2424" s="243"/>
    </row>
    <row r="2425" spans="2:5">
      <c r="B2425" s="243"/>
      <c r="C2425" s="243"/>
      <c r="D2425" s="243"/>
      <c r="E2425" s="243"/>
    </row>
    <row r="2426" spans="2:5">
      <c r="B2426" s="243"/>
      <c r="C2426" s="243"/>
      <c r="D2426" s="243"/>
      <c r="E2426" s="243"/>
    </row>
    <row r="2427" spans="2:5">
      <c r="B2427" s="243"/>
      <c r="C2427" s="243"/>
      <c r="D2427" s="243"/>
      <c r="E2427" s="243"/>
    </row>
    <row r="2428" spans="2:5">
      <c r="B2428" s="243"/>
      <c r="C2428" s="243"/>
      <c r="D2428" s="243"/>
      <c r="E2428" s="243"/>
    </row>
    <row r="2429" spans="2:5">
      <c r="B2429" s="243"/>
      <c r="C2429" s="243"/>
      <c r="D2429" s="243"/>
      <c r="E2429" s="243"/>
    </row>
    <row r="2430" spans="2:5">
      <c r="B2430" s="243"/>
      <c r="C2430" s="243"/>
      <c r="D2430" s="243"/>
      <c r="E2430" s="243"/>
    </row>
    <row r="2431" spans="2:5">
      <c r="B2431" s="243"/>
      <c r="C2431" s="243"/>
      <c r="D2431" s="243"/>
      <c r="E2431" s="243"/>
    </row>
    <row r="2432" spans="2:5">
      <c r="B2432" s="243"/>
      <c r="C2432" s="243"/>
      <c r="D2432" s="243"/>
      <c r="E2432" s="243"/>
    </row>
    <row r="2433" spans="2:5">
      <c r="B2433" s="243"/>
      <c r="C2433" s="243"/>
      <c r="D2433" s="243"/>
      <c r="E2433" s="243"/>
    </row>
    <row r="2434" spans="2:5">
      <c r="B2434" s="243"/>
      <c r="C2434" s="243"/>
      <c r="D2434" s="243"/>
      <c r="E2434" s="243"/>
    </row>
    <row r="2435" spans="2:5">
      <c r="B2435" s="243"/>
      <c r="C2435" s="243"/>
      <c r="D2435" s="243"/>
      <c r="E2435" s="243"/>
    </row>
    <row r="2436" spans="2:5">
      <c r="B2436" s="243"/>
      <c r="C2436" s="243"/>
      <c r="D2436" s="243"/>
      <c r="E2436" s="243"/>
    </row>
    <row r="2437" spans="2:5">
      <c r="B2437" s="243"/>
      <c r="C2437" s="243"/>
      <c r="D2437" s="243"/>
      <c r="E2437" s="243"/>
    </row>
    <row r="2438" spans="2:5">
      <c r="B2438" s="243"/>
      <c r="C2438" s="243"/>
      <c r="D2438" s="243"/>
      <c r="E2438" s="243"/>
    </row>
    <row r="2439" spans="2:5">
      <c r="B2439" s="243"/>
      <c r="C2439" s="243"/>
      <c r="D2439" s="243"/>
      <c r="E2439" s="243"/>
    </row>
    <row r="2440" spans="2:5">
      <c r="B2440" s="243"/>
      <c r="C2440" s="243"/>
      <c r="D2440" s="243"/>
      <c r="E2440" s="243"/>
    </row>
    <row r="2441" spans="2:5">
      <c r="B2441" s="243"/>
      <c r="C2441" s="243"/>
      <c r="D2441" s="243"/>
      <c r="E2441" s="243"/>
    </row>
    <row r="2442" spans="2:5">
      <c r="B2442" s="243"/>
      <c r="C2442" s="243"/>
      <c r="D2442" s="243"/>
      <c r="E2442" s="243"/>
    </row>
    <row r="2443" spans="2:5">
      <c r="B2443" s="243"/>
      <c r="C2443" s="243"/>
      <c r="D2443" s="243"/>
      <c r="E2443" s="243"/>
    </row>
    <row r="2444" spans="2:5">
      <c r="B2444" s="243"/>
      <c r="C2444" s="243"/>
      <c r="D2444" s="243"/>
      <c r="E2444" s="243"/>
    </row>
    <row r="2445" spans="2:5">
      <c r="B2445" s="243"/>
      <c r="C2445" s="243"/>
      <c r="D2445" s="243"/>
      <c r="E2445" s="243"/>
    </row>
    <row r="2446" spans="2:5">
      <c r="B2446" s="243"/>
      <c r="C2446" s="243"/>
      <c r="D2446" s="243"/>
      <c r="E2446" s="243"/>
    </row>
    <row r="2447" spans="2:5">
      <c r="B2447" s="243"/>
      <c r="C2447" s="243"/>
      <c r="D2447" s="243"/>
      <c r="E2447" s="243"/>
    </row>
    <row r="2448" spans="2:5">
      <c r="B2448" s="243"/>
      <c r="C2448" s="243"/>
      <c r="D2448" s="243"/>
      <c r="E2448" s="243"/>
    </row>
    <row r="2449" spans="2:5">
      <c r="B2449" s="243"/>
      <c r="C2449" s="243"/>
      <c r="D2449" s="243"/>
      <c r="E2449" s="243"/>
    </row>
    <row r="2450" spans="2:5">
      <c r="B2450" s="243"/>
      <c r="C2450" s="243"/>
      <c r="D2450" s="243"/>
      <c r="E2450" s="243"/>
    </row>
    <row r="2451" spans="2:5">
      <c r="B2451" s="243"/>
      <c r="C2451" s="243"/>
      <c r="D2451" s="243"/>
      <c r="E2451" s="243"/>
    </row>
    <row r="2452" spans="2:5">
      <c r="B2452" s="243"/>
      <c r="C2452" s="243"/>
      <c r="D2452" s="243"/>
      <c r="E2452" s="243"/>
    </row>
    <row r="2453" spans="2:5">
      <c r="B2453" s="243"/>
      <c r="C2453" s="243"/>
      <c r="D2453" s="243"/>
      <c r="E2453" s="243"/>
    </row>
    <row r="2454" spans="2:5">
      <c r="B2454" s="243"/>
      <c r="C2454" s="243"/>
      <c r="D2454" s="243"/>
      <c r="E2454" s="243"/>
    </row>
    <row r="2455" spans="2:5">
      <c r="B2455" s="243"/>
      <c r="C2455" s="243"/>
      <c r="D2455" s="243"/>
      <c r="E2455" s="243"/>
    </row>
    <row r="2456" spans="2:5">
      <c r="B2456" s="243"/>
      <c r="C2456" s="243"/>
      <c r="D2456" s="243"/>
      <c r="E2456" s="243"/>
    </row>
    <row r="2457" spans="2:5">
      <c r="B2457" s="243"/>
      <c r="C2457" s="243"/>
      <c r="D2457" s="243"/>
      <c r="E2457" s="243"/>
    </row>
    <row r="2458" spans="2:5">
      <c r="B2458" s="243"/>
      <c r="C2458" s="243"/>
      <c r="D2458" s="243"/>
      <c r="E2458" s="243"/>
    </row>
    <row r="2459" spans="2:5">
      <c r="B2459" s="243"/>
      <c r="C2459" s="243"/>
      <c r="D2459" s="243"/>
      <c r="E2459" s="243"/>
    </row>
    <row r="2460" spans="2:5">
      <c r="B2460" s="243"/>
      <c r="C2460" s="243"/>
      <c r="D2460" s="243"/>
      <c r="E2460" s="243"/>
    </row>
    <row r="2461" spans="2:5">
      <c r="B2461" s="243"/>
      <c r="C2461" s="243"/>
      <c r="D2461" s="243"/>
      <c r="E2461" s="243"/>
    </row>
    <row r="2462" spans="2:5">
      <c r="B2462" s="243"/>
      <c r="C2462" s="243"/>
      <c r="D2462" s="243"/>
      <c r="E2462" s="243"/>
    </row>
    <row r="2463" spans="2:5">
      <c r="B2463" s="243"/>
      <c r="C2463" s="243"/>
      <c r="D2463" s="243"/>
      <c r="E2463" s="243"/>
    </row>
    <row r="2464" spans="2:5">
      <c r="B2464" s="243"/>
      <c r="C2464" s="243"/>
      <c r="D2464" s="243"/>
      <c r="E2464" s="243"/>
    </row>
    <row r="2465" spans="2:5">
      <c r="B2465" s="243"/>
      <c r="C2465" s="243"/>
      <c r="D2465" s="243"/>
      <c r="E2465" s="243"/>
    </row>
    <row r="2466" spans="2:5">
      <c r="B2466" s="243"/>
      <c r="C2466" s="243"/>
      <c r="D2466" s="243"/>
      <c r="E2466" s="243"/>
    </row>
    <row r="2467" spans="2:5">
      <c r="B2467" s="243"/>
      <c r="C2467" s="243"/>
      <c r="D2467" s="243"/>
      <c r="E2467" s="243"/>
    </row>
    <row r="2468" spans="2:5">
      <c r="B2468" s="243"/>
      <c r="C2468" s="243"/>
      <c r="D2468" s="243"/>
      <c r="E2468" s="243"/>
    </row>
    <row r="2469" spans="2:5">
      <c r="B2469" s="243"/>
      <c r="C2469" s="243"/>
      <c r="D2469" s="243"/>
      <c r="E2469" s="243"/>
    </row>
    <row r="2470" spans="2:5">
      <c r="B2470" s="243"/>
      <c r="C2470" s="243"/>
      <c r="D2470" s="243"/>
      <c r="E2470" s="243"/>
    </row>
    <row r="2471" spans="2:5">
      <c r="B2471" s="243"/>
      <c r="C2471" s="243"/>
      <c r="D2471" s="243"/>
      <c r="E2471" s="243"/>
    </row>
    <row r="2472" spans="2:5">
      <c r="B2472" s="243"/>
      <c r="C2472" s="243"/>
      <c r="D2472" s="243"/>
      <c r="E2472" s="243"/>
    </row>
    <row r="2473" spans="2:5">
      <c r="B2473" s="243"/>
      <c r="C2473" s="243"/>
      <c r="D2473" s="243"/>
      <c r="E2473" s="243"/>
    </row>
    <row r="2474" spans="2:5">
      <c r="B2474" s="243"/>
      <c r="C2474" s="243"/>
      <c r="D2474" s="243"/>
      <c r="E2474" s="243"/>
    </row>
    <row r="2475" spans="2:5">
      <c r="B2475" s="243"/>
      <c r="C2475" s="243"/>
      <c r="D2475" s="243"/>
      <c r="E2475" s="243"/>
    </row>
    <row r="2476" spans="2:5">
      <c r="B2476" s="243"/>
      <c r="C2476" s="243"/>
      <c r="D2476" s="243"/>
      <c r="E2476" s="243"/>
    </row>
    <row r="2477" spans="2:5">
      <c r="B2477" s="243"/>
      <c r="C2477" s="243"/>
      <c r="D2477" s="243"/>
      <c r="E2477" s="243"/>
    </row>
    <row r="2478" spans="2:5">
      <c r="B2478" s="243"/>
      <c r="C2478" s="243"/>
      <c r="D2478" s="243"/>
      <c r="E2478" s="243"/>
    </row>
    <row r="2479" spans="2:5">
      <c r="B2479" s="243"/>
      <c r="C2479" s="243"/>
      <c r="D2479" s="243"/>
      <c r="E2479" s="243"/>
    </row>
    <row r="2480" spans="2:5">
      <c r="B2480" s="243"/>
      <c r="C2480" s="243"/>
      <c r="D2480" s="243"/>
      <c r="E2480" s="243"/>
    </row>
    <row r="2481" spans="2:5">
      <c r="B2481" s="243"/>
      <c r="C2481" s="243"/>
      <c r="D2481" s="243"/>
      <c r="E2481" s="243"/>
    </row>
    <row r="2482" spans="2:5">
      <c r="B2482" s="243"/>
      <c r="C2482" s="243"/>
      <c r="D2482" s="243"/>
      <c r="E2482" s="243"/>
    </row>
    <row r="2483" spans="2:5">
      <c r="B2483" s="243"/>
      <c r="C2483" s="243"/>
      <c r="D2483" s="243"/>
      <c r="E2483" s="243"/>
    </row>
    <row r="2484" spans="2:5">
      <c r="B2484" s="243"/>
      <c r="C2484" s="243"/>
      <c r="D2484" s="243"/>
      <c r="E2484" s="243"/>
    </row>
    <row r="2485" spans="2:5">
      <c r="B2485" s="243"/>
      <c r="C2485" s="243"/>
      <c r="D2485" s="243"/>
      <c r="E2485" s="243"/>
    </row>
    <row r="2486" spans="2:5">
      <c r="B2486" s="243"/>
      <c r="C2486" s="243"/>
      <c r="D2486" s="243"/>
      <c r="E2486" s="243"/>
    </row>
    <row r="2487" spans="2:5">
      <c r="B2487" s="243"/>
      <c r="C2487" s="243"/>
      <c r="D2487" s="243"/>
      <c r="E2487" s="243"/>
    </row>
    <row r="2488" spans="2:5">
      <c r="B2488" s="243"/>
      <c r="C2488" s="243"/>
      <c r="D2488" s="243"/>
      <c r="E2488" s="243"/>
    </row>
    <row r="2489" spans="2:5">
      <c r="B2489" s="243"/>
      <c r="C2489" s="243"/>
      <c r="D2489" s="243"/>
      <c r="E2489" s="243"/>
    </row>
    <row r="2490" spans="2:5">
      <c r="B2490" s="243"/>
      <c r="C2490" s="243"/>
      <c r="D2490" s="243"/>
      <c r="E2490" s="243"/>
    </row>
    <row r="2491" spans="2:5">
      <c r="B2491" s="243"/>
      <c r="C2491" s="243"/>
      <c r="D2491" s="243"/>
      <c r="E2491" s="243"/>
    </row>
    <row r="2492" spans="2:5">
      <c r="B2492" s="243"/>
      <c r="C2492" s="243"/>
      <c r="D2492" s="243"/>
      <c r="E2492" s="243"/>
    </row>
    <row r="2493" spans="2:5">
      <c r="B2493" s="243"/>
      <c r="C2493" s="243"/>
      <c r="D2493" s="243"/>
      <c r="E2493" s="243"/>
    </row>
    <row r="2494" spans="2:5">
      <c r="B2494" s="243"/>
      <c r="C2494" s="243"/>
      <c r="D2494" s="243"/>
      <c r="E2494" s="243"/>
    </row>
    <row r="2495" spans="2:5">
      <c r="B2495" s="243"/>
      <c r="C2495" s="243"/>
      <c r="D2495" s="243"/>
      <c r="E2495" s="243"/>
    </row>
    <row r="2496" spans="2:5">
      <c r="B2496" s="243"/>
      <c r="C2496" s="243"/>
      <c r="D2496" s="243"/>
      <c r="E2496" s="243"/>
    </row>
    <row r="2497" spans="2:5">
      <c r="B2497" s="243"/>
      <c r="C2497" s="243"/>
      <c r="D2497" s="243"/>
      <c r="E2497" s="243"/>
    </row>
    <row r="2498" spans="2:5">
      <c r="B2498" s="243"/>
      <c r="C2498" s="243"/>
      <c r="D2498" s="243"/>
      <c r="E2498" s="243"/>
    </row>
    <row r="2499" spans="2:5">
      <c r="B2499" s="243"/>
      <c r="C2499" s="243"/>
      <c r="D2499" s="243"/>
      <c r="E2499" s="243"/>
    </row>
    <row r="2500" spans="2:5">
      <c r="B2500" s="243"/>
      <c r="C2500" s="243"/>
      <c r="D2500" s="243"/>
      <c r="E2500" s="243"/>
    </row>
    <row r="2501" spans="2:5">
      <c r="B2501" s="243"/>
      <c r="C2501" s="243"/>
      <c r="D2501" s="243"/>
      <c r="E2501" s="243"/>
    </row>
    <row r="2502" spans="2:5">
      <c r="B2502" s="243"/>
      <c r="C2502" s="243"/>
      <c r="D2502" s="243"/>
      <c r="E2502" s="243"/>
    </row>
    <row r="2503" spans="2:5">
      <c r="B2503" s="243"/>
      <c r="C2503" s="243"/>
      <c r="D2503" s="243"/>
      <c r="E2503" s="243"/>
    </row>
    <row r="2504" spans="2:5">
      <c r="B2504" s="243"/>
      <c r="C2504" s="243"/>
      <c r="D2504" s="243"/>
      <c r="E2504" s="243"/>
    </row>
    <row r="2505" spans="2:5">
      <c r="B2505" s="243"/>
      <c r="C2505" s="243"/>
      <c r="D2505" s="243"/>
      <c r="E2505" s="243"/>
    </row>
    <row r="2506" spans="2:5">
      <c r="B2506" s="243"/>
      <c r="C2506" s="243"/>
      <c r="D2506" s="243"/>
      <c r="E2506" s="243"/>
    </row>
    <row r="2507" spans="2:5">
      <c r="B2507" s="243"/>
      <c r="C2507" s="243"/>
      <c r="D2507" s="243"/>
      <c r="E2507" s="243"/>
    </row>
    <row r="2508" spans="2:5">
      <c r="B2508" s="243"/>
      <c r="C2508" s="243"/>
      <c r="D2508" s="243"/>
      <c r="E2508" s="243"/>
    </row>
    <row r="2509" spans="2:5">
      <c r="B2509" s="243"/>
      <c r="C2509" s="243"/>
      <c r="D2509" s="243"/>
      <c r="E2509" s="243"/>
    </row>
    <row r="2510" spans="2:5">
      <c r="B2510" s="243"/>
      <c r="C2510" s="243"/>
      <c r="D2510" s="243"/>
      <c r="E2510" s="243"/>
    </row>
    <row r="2511" spans="2:5">
      <c r="B2511" s="243"/>
      <c r="C2511" s="243"/>
      <c r="D2511" s="243"/>
      <c r="E2511" s="243"/>
    </row>
    <row r="2512" spans="2:5">
      <c r="B2512" s="243"/>
      <c r="C2512" s="243"/>
      <c r="D2512" s="243"/>
      <c r="E2512" s="243"/>
    </row>
    <row r="2513" spans="2:5">
      <c r="B2513" s="243"/>
      <c r="C2513" s="243"/>
      <c r="D2513" s="243"/>
      <c r="E2513" s="243"/>
    </row>
    <row r="2514" spans="2:5">
      <c r="B2514" s="243"/>
      <c r="C2514" s="243"/>
      <c r="D2514" s="243"/>
      <c r="E2514" s="243"/>
    </row>
    <row r="2515" spans="2:5">
      <c r="B2515" s="243"/>
      <c r="C2515" s="243"/>
      <c r="D2515" s="243"/>
      <c r="E2515" s="243"/>
    </row>
    <row r="2516" spans="2:5">
      <c r="B2516" s="243"/>
      <c r="C2516" s="243"/>
      <c r="D2516" s="243"/>
      <c r="E2516" s="243"/>
    </row>
    <row r="2517" spans="2:5">
      <c r="B2517" s="243"/>
      <c r="C2517" s="243"/>
      <c r="D2517" s="243"/>
      <c r="E2517" s="243"/>
    </row>
    <row r="2518" spans="2:5">
      <c r="B2518" s="243"/>
      <c r="C2518" s="243"/>
      <c r="D2518" s="243"/>
      <c r="E2518" s="243"/>
    </row>
    <row r="2519" spans="2:5">
      <c r="B2519" s="243"/>
      <c r="C2519" s="243"/>
      <c r="D2519" s="243"/>
      <c r="E2519" s="243"/>
    </row>
    <row r="2520" spans="2:5">
      <c r="B2520" s="243"/>
      <c r="C2520" s="243"/>
      <c r="D2520" s="243"/>
      <c r="E2520" s="243"/>
    </row>
    <row r="2521" spans="2:5">
      <c r="B2521" s="243"/>
      <c r="C2521" s="243"/>
      <c r="D2521" s="243"/>
      <c r="E2521" s="243"/>
    </row>
    <row r="2522" spans="2:5">
      <c r="B2522" s="243"/>
      <c r="C2522" s="243"/>
      <c r="D2522" s="243"/>
      <c r="E2522" s="243"/>
    </row>
    <row r="2523" spans="2:5">
      <c r="B2523" s="243"/>
      <c r="C2523" s="243"/>
      <c r="D2523" s="243"/>
      <c r="E2523" s="243"/>
    </row>
    <row r="2524" spans="2:5">
      <c r="B2524" s="243"/>
      <c r="C2524" s="243"/>
      <c r="D2524" s="243"/>
      <c r="E2524" s="243"/>
    </row>
    <row r="2525" spans="2:5">
      <c r="B2525" s="243"/>
      <c r="C2525" s="243"/>
      <c r="D2525" s="243"/>
      <c r="E2525" s="243"/>
    </row>
    <row r="2526" spans="2:5">
      <c r="B2526" s="243"/>
      <c r="C2526" s="243"/>
      <c r="D2526" s="243"/>
      <c r="E2526" s="243"/>
    </row>
    <row r="2527" spans="2:5">
      <c r="B2527" s="243"/>
      <c r="C2527" s="243"/>
      <c r="D2527" s="243"/>
      <c r="E2527" s="243"/>
    </row>
    <row r="2528" spans="2:5">
      <c r="B2528" s="243"/>
      <c r="C2528" s="243"/>
      <c r="D2528" s="243"/>
      <c r="E2528" s="243"/>
    </row>
    <row r="2529" spans="2:5">
      <c r="B2529" s="243"/>
      <c r="C2529" s="243"/>
      <c r="D2529" s="243"/>
      <c r="E2529" s="243"/>
    </row>
    <row r="2530" spans="2:5">
      <c r="B2530" s="243"/>
      <c r="C2530" s="243"/>
      <c r="D2530" s="243"/>
      <c r="E2530" s="243"/>
    </row>
    <row r="2531" spans="2:5">
      <c r="B2531" s="243"/>
      <c r="C2531" s="243"/>
      <c r="D2531" s="243"/>
      <c r="E2531" s="243"/>
    </row>
    <row r="2532" spans="2:5">
      <c r="B2532" s="243"/>
      <c r="C2532" s="243"/>
      <c r="D2532" s="243"/>
      <c r="E2532" s="243"/>
    </row>
    <row r="2533" spans="2:5">
      <c r="B2533" s="243"/>
      <c r="C2533" s="243"/>
      <c r="D2533" s="243"/>
      <c r="E2533" s="243"/>
    </row>
    <row r="2534" spans="2:5">
      <c r="B2534" s="243"/>
      <c r="C2534" s="243"/>
      <c r="D2534" s="243"/>
      <c r="E2534" s="243"/>
    </row>
    <row r="2535" spans="2:5">
      <c r="B2535" s="243"/>
      <c r="C2535" s="243"/>
      <c r="D2535" s="243"/>
      <c r="E2535" s="243"/>
    </row>
    <row r="2536" spans="2:5">
      <c r="B2536" s="243"/>
      <c r="C2536" s="243"/>
      <c r="D2536" s="243"/>
      <c r="E2536" s="243"/>
    </row>
    <row r="2537" spans="2:5">
      <c r="B2537" s="243"/>
      <c r="C2537" s="243"/>
      <c r="D2537" s="243"/>
      <c r="E2537" s="243"/>
    </row>
    <row r="2538" spans="2:5">
      <c r="B2538" s="243"/>
      <c r="C2538" s="243"/>
      <c r="D2538" s="243"/>
      <c r="E2538" s="243"/>
    </row>
    <row r="2539" spans="2:5">
      <c r="B2539" s="243"/>
      <c r="C2539" s="243"/>
      <c r="D2539" s="243"/>
      <c r="E2539" s="243"/>
    </row>
    <row r="2540" spans="2:5">
      <c r="B2540" s="243"/>
      <c r="C2540" s="243"/>
      <c r="D2540" s="243"/>
      <c r="E2540" s="243"/>
    </row>
    <row r="2541" spans="2:5">
      <c r="B2541" s="243"/>
      <c r="C2541" s="243"/>
      <c r="D2541" s="243"/>
      <c r="E2541" s="243"/>
    </row>
    <row r="2542" spans="2:5">
      <c r="B2542" s="243"/>
      <c r="C2542" s="243"/>
      <c r="D2542" s="243"/>
      <c r="E2542" s="243"/>
    </row>
    <row r="2543" spans="2:5">
      <c r="B2543" s="243"/>
      <c r="C2543" s="243"/>
      <c r="D2543" s="243"/>
      <c r="E2543" s="243"/>
    </row>
    <row r="2544" spans="2:5">
      <c r="B2544" s="243"/>
      <c r="C2544" s="243"/>
      <c r="D2544" s="243"/>
      <c r="E2544" s="243"/>
    </row>
    <row r="2545" spans="2:5">
      <c r="B2545" s="243"/>
      <c r="C2545" s="243"/>
      <c r="D2545" s="243"/>
      <c r="E2545" s="243"/>
    </row>
    <row r="2546" spans="2:5">
      <c r="B2546" s="243"/>
      <c r="C2546" s="243"/>
      <c r="D2546" s="243"/>
      <c r="E2546" s="243"/>
    </row>
    <row r="2547" spans="2:5">
      <c r="B2547" s="243"/>
      <c r="C2547" s="243"/>
      <c r="D2547" s="243"/>
      <c r="E2547" s="243"/>
    </row>
    <row r="2548" spans="2:5">
      <c r="B2548" s="243"/>
      <c r="C2548" s="243"/>
      <c r="D2548" s="243"/>
      <c r="E2548" s="243"/>
    </row>
    <row r="2549" spans="2:5">
      <c r="B2549" s="243"/>
      <c r="C2549" s="243"/>
      <c r="D2549" s="243"/>
      <c r="E2549" s="243"/>
    </row>
    <row r="2550" spans="2:5">
      <c r="B2550" s="243"/>
      <c r="C2550" s="243"/>
      <c r="D2550" s="243"/>
      <c r="E2550" s="243"/>
    </row>
    <row r="2551" spans="2:5">
      <c r="B2551" s="243"/>
      <c r="C2551" s="243"/>
      <c r="D2551" s="243"/>
      <c r="E2551" s="243"/>
    </row>
    <row r="2552" spans="2:5">
      <c r="B2552" s="243"/>
      <c r="C2552" s="243"/>
      <c r="D2552" s="243"/>
      <c r="E2552" s="243"/>
    </row>
    <row r="2553" spans="2:5">
      <c r="B2553" s="243"/>
      <c r="C2553" s="243"/>
      <c r="D2553" s="243"/>
      <c r="E2553" s="243"/>
    </row>
    <row r="2554" spans="2:5">
      <c r="B2554" s="243"/>
      <c r="C2554" s="243"/>
      <c r="D2554" s="243"/>
      <c r="E2554" s="243"/>
    </row>
    <row r="2555" spans="2:5">
      <c r="B2555" s="243"/>
      <c r="C2555" s="243"/>
      <c r="D2555" s="243"/>
      <c r="E2555" s="243"/>
    </row>
    <row r="2556" spans="2:5">
      <c r="B2556" s="243"/>
      <c r="C2556" s="243"/>
      <c r="D2556" s="243"/>
      <c r="E2556" s="243"/>
    </row>
    <row r="2557" spans="2:5">
      <c r="B2557" s="243"/>
      <c r="C2557" s="243"/>
      <c r="D2557" s="243"/>
      <c r="E2557" s="243"/>
    </row>
    <row r="2558" spans="2:5">
      <c r="B2558" s="243"/>
      <c r="C2558" s="243"/>
      <c r="D2558" s="243"/>
      <c r="E2558" s="243"/>
    </row>
    <row r="2559" spans="2:5">
      <c r="B2559" s="243"/>
      <c r="C2559" s="243"/>
      <c r="D2559" s="243"/>
      <c r="E2559" s="243"/>
    </row>
    <row r="2560" spans="2:5">
      <c r="B2560" s="243"/>
      <c r="C2560" s="243"/>
      <c r="D2560" s="243"/>
      <c r="E2560" s="243"/>
    </row>
    <row r="2561" spans="2:5">
      <c r="B2561" s="243"/>
      <c r="C2561" s="243"/>
      <c r="D2561" s="243"/>
      <c r="E2561" s="243"/>
    </row>
    <row r="2562" spans="2:5">
      <c r="B2562" s="243"/>
      <c r="C2562" s="243"/>
      <c r="D2562" s="243"/>
      <c r="E2562" s="243"/>
    </row>
    <row r="2563" spans="2:5">
      <c r="B2563" s="243"/>
      <c r="C2563" s="243"/>
      <c r="D2563" s="243"/>
      <c r="E2563" s="243"/>
    </row>
    <row r="2564" spans="2:5">
      <c r="B2564" s="243"/>
      <c r="C2564" s="243"/>
      <c r="D2564" s="243"/>
      <c r="E2564" s="243"/>
    </row>
    <row r="2565" spans="2:5">
      <c r="B2565" s="243"/>
      <c r="C2565" s="243"/>
      <c r="D2565" s="243"/>
      <c r="E2565" s="243"/>
    </row>
    <row r="2566" spans="2:5">
      <c r="B2566" s="243"/>
      <c r="C2566" s="243"/>
      <c r="D2566" s="243"/>
      <c r="E2566" s="243"/>
    </row>
    <row r="2567" spans="2:5">
      <c r="B2567" s="243"/>
      <c r="C2567" s="243"/>
      <c r="D2567" s="243"/>
      <c r="E2567" s="243"/>
    </row>
    <row r="2568" spans="2:5">
      <c r="B2568" s="243"/>
      <c r="C2568" s="243"/>
      <c r="D2568" s="243"/>
      <c r="E2568" s="243"/>
    </row>
    <row r="2569" spans="2:5">
      <c r="B2569" s="243"/>
      <c r="C2569" s="243"/>
      <c r="D2569" s="243"/>
      <c r="E2569" s="243"/>
    </row>
    <row r="2570" spans="2:5">
      <c r="B2570" s="243"/>
      <c r="C2570" s="243"/>
      <c r="D2570" s="243"/>
      <c r="E2570" s="243"/>
    </row>
    <row r="2571" spans="2:5">
      <c r="B2571" s="243"/>
      <c r="C2571" s="243"/>
      <c r="D2571" s="243"/>
      <c r="E2571" s="243"/>
    </row>
    <row r="2572" spans="2:5">
      <c r="B2572" s="243"/>
      <c r="C2572" s="243"/>
      <c r="D2572" s="243"/>
      <c r="E2572" s="243"/>
    </row>
    <row r="2573" spans="2:5">
      <c r="B2573" s="243"/>
      <c r="C2573" s="243"/>
      <c r="D2573" s="243"/>
      <c r="E2573" s="243"/>
    </row>
    <row r="2574" spans="2:5">
      <c r="B2574" s="243"/>
      <c r="C2574" s="243"/>
      <c r="D2574" s="243"/>
      <c r="E2574" s="243"/>
    </row>
    <row r="2575" spans="2:5">
      <c r="B2575" s="243"/>
      <c r="C2575" s="243"/>
      <c r="D2575" s="243"/>
      <c r="E2575" s="243"/>
    </row>
    <row r="2576" spans="2:5">
      <c r="B2576" s="243"/>
      <c r="C2576" s="243"/>
      <c r="D2576" s="243"/>
      <c r="E2576" s="243"/>
    </row>
    <row r="2577" spans="2:5">
      <c r="B2577" s="243"/>
      <c r="C2577" s="243"/>
      <c r="D2577" s="243"/>
      <c r="E2577" s="243"/>
    </row>
    <row r="2578" spans="2:5">
      <c r="B2578" s="243"/>
      <c r="C2578" s="243"/>
      <c r="D2578" s="243"/>
      <c r="E2578" s="243"/>
    </row>
    <row r="2579" spans="2:5">
      <c r="B2579" s="243"/>
      <c r="C2579" s="243"/>
      <c r="D2579" s="243"/>
      <c r="E2579" s="243"/>
    </row>
    <row r="2580" spans="2:5">
      <c r="B2580" s="243"/>
      <c r="C2580" s="243"/>
      <c r="D2580" s="243"/>
      <c r="E2580" s="243"/>
    </row>
    <row r="2581" spans="2:5">
      <c r="B2581" s="243"/>
      <c r="C2581" s="243"/>
      <c r="D2581" s="243"/>
      <c r="E2581" s="243"/>
    </row>
    <row r="2582" spans="2:5">
      <c r="B2582" s="243"/>
      <c r="C2582" s="243"/>
      <c r="D2582" s="243"/>
      <c r="E2582" s="243"/>
    </row>
    <row r="2583" spans="2:5">
      <c r="B2583" s="243"/>
      <c r="C2583" s="243"/>
      <c r="D2583" s="243"/>
      <c r="E2583" s="243"/>
    </row>
    <row r="2584" spans="2:5">
      <c r="B2584" s="243"/>
      <c r="C2584" s="243"/>
      <c r="D2584" s="243"/>
      <c r="E2584" s="243"/>
    </row>
    <row r="2585" spans="2:5">
      <c r="B2585" s="243"/>
      <c r="C2585" s="243"/>
      <c r="D2585" s="243"/>
      <c r="E2585" s="243"/>
    </row>
    <row r="2586" spans="2:5">
      <c r="B2586" s="243"/>
      <c r="C2586" s="243"/>
      <c r="D2586" s="243"/>
      <c r="E2586" s="243"/>
    </row>
    <row r="2587" spans="2:5">
      <c r="B2587" s="243"/>
      <c r="C2587" s="243"/>
      <c r="D2587" s="243"/>
      <c r="E2587" s="243"/>
    </row>
    <row r="2588" spans="2:5">
      <c r="B2588" s="243"/>
      <c r="C2588" s="243"/>
      <c r="D2588" s="243"/>
      <c r="E2588" s="243"/>
    </row>
    <row r="2589" spans="2:5">
      <c r="B2589" s="243"/>
      <c r="C2589" s="243"/>
      <c r="D2589" s="243"/>
      <c r="E2589" s="243"/>
    </row>
    <row r="2590" spans="2:5">
      <c r="B2590" s="243"/>
      <c r="C2590" s="243"/>
      <c r="D2590" s="243"/>
      <c r="E2590" s="243"/>
    </row>
    <row r="2591" spans="2:5">
      <c r="B2591" s="243"/>
      <c r="C2591" s="243"/>
      <c r="D2591" s="243"/>
      <c r="E2591" s="243"/>
    </row>
    <row r="2592" spans="2:5">
      <c r="B2592" s="243"/>
      <c r="C2592" s="243"/>
      <c r="D2592" s="243"/>
      <c r="E2592" s="243"/>
    </row>
    <row r="2593" spans="2:5">
      <c r="B2593" s="243"/>
      <c r="C2593" s="243"/>
      <c r="D2593" s="243"/>
      <c r="E2593" s="243"/>
    </row>
    <row r="2594" spans="2:5">
      <c r="B2594" s="243"/>
      <c r="C2594" s="243"/>
      <c r="D2594" s="243"/>
      <c r="E2594" s="243"/>
    </row>
    <row r="2595" spans="2:5">
      <c r="B2595" s="243"/>
      <c r="C2595" s="243"/>
      <c r="D2595" s="243"/>
      <c r="E2595" s="243"/>
    </row>
    <row r="2596" spans="2:5">
      <c r="B2596" s="243"/>
      <c r="C2596" s="243"/>
      <c r="D2596" s="243"/>
      <c r="E2596" s="243"/>
    </row>
    <row r="2597" spans="2:5">
      <c r="B2597" s="243"/>
      <c r="C2597" s="243"/>
      <c r="D2597" s="243"/>
      <c r="E2597" s="243"/>
    </row>
    <row r="2598" spans="2:5">
      <c r="B2598" s="243"/>
      <c r="C2598" s="243"/>
      <c r="D2598" s="243"/>
      <c r="E2598" s="243"/>
    </row>
    <row r="2599" spans="2:5">
      <c r="B2599" s="243"/>
      <c r="C2599" s="243"/>
      <c r="D2599" s="243"/>
      <c r="E2599" s="243"/>
    </row>
    <row r="2600" spans="2:5">
      <c r="B2600" s="243"/>
      <c r="C2600" s="243"/>
      <c r="D2600" s="243"/>
      <c r="E2600" s="243"/>
    </row>
    <row r="2601" spans="2:5">
      <c r="B2601" s="243"/>
      <c r="C2601" s="243"/>
      <c r="D2601" s="243"/>
      <c r="E2601" s="243"/>
    </row>
    <row r="2602" spans="2:5">
      <c r="B2602" s="243"/>
      <c r="C2602" s="243"/>
      <c r="D2602" s="243"/>
      <c r="E2602" s="243"/>
    </row>
    <row r="2603" spans="2:5">
      <c r="B2603" s="243"/>
      <c r="C2603" s="243"/>
      <c r="D2603" s="243"/>
      <c r="E2603" s="243"/>
    </row>
    <row r="2604" spans="2:5">
      <c r="B2604" s="243"/>
      <c r="C2604" s="243"/>
      <c r="D2604" s="243"/>
      <c r="E2604" s="243"/>
    </row>
    <row r="2605" spans="2:5">
      <c r="B2605" s="243"/>
      <c r="C2605" s="243"/>
      <c r="D2605" s="243"/>
      <c r="E2605" s="243"/>
    </row>
    <row r="2606" spans="2:5">
      <c r="B2606" s="243"/>
      <c r="C2606" s="243"/>
      <c r="D2606" s="243"/>
      <c r="E2606" s="243"/>
    </row>
    <row r="2607" spans="2:5">
      <c r="B2607" s="243"/>
      <c r="C2607" s="243"/>
      <c r="D2607" s="243"/>
      <c r="E2607" s="243"/>
    </row>
    <row r="2608" spans="2:5">
      <c r="B2608" s="243"/>
      <c r="C2608" s="243"/>
      <c r="D2608" s="243"/>
      <c r="E2608" s="243"/>
    </row>
    <row r="2609" spans="2:5">
      <c r="B2609" s="243"/>
      <c r="C2609" s="243"/>
      <c r="D2609" s="243"/>
      <c r="E2609" s="243"/>
    </row>
    <row r="2610" spans="2:5">
      <c r="B2610" s="243"/>
      <c r="C2610" s="243"/>
      <c r="D2610" s="243"/>
      <c r="E2610" s="243"/>
    </row>
    <row r="2611" spans="2:5">
      <c r="B2611" s="243"/>
      <c r="C2611" s="243"/>
      <c r="D2611" s="243"/>
      <c r="E2611" s="243"/>
    </row>
    <row r="2612" spans="2:5">
      <c r="B2612" s="243"/>
      <c r="C2612" s="243"/>
      <c r="D2612" s="243"/>
      <c r="E2612" s="243"/>
    </row>
    <row r="2613" spans="2:5">
      <c r="B2613" s="243"/>
      <c r="C2613" s="243"/>
      <c r="D2613" s="243"/>
      <c r="E2613" s="243"/>
    </row>
    <row r="2614" spans="2:5">
      <c r="B2614" s="243"/>
      <c r="C2614" s="243"/>
      <c r="D2614" s="243"/>
      <c r="E2614" s="243"/>
    </row>
    <row r="2615" spans="2:5">
      <c r="B2615" s="243"/>
      <c r="C2615" s="243"/>
      <c r="D2615" s="243"/>
      <c r="E2615" s="243"/>
    </row>
    <row r="2616" spans="2:5">
      <c r="B2616" s="243"/>
      <c r="C2616" s="243"/>
      <c r="D2616" s="243"/>
      <c r="E2616" s="243"/>
    </row>
    <row r="2617" spans="2:5">
      <c r="B2617" s="243"/>
      <c r="C2617" s="243"/>
      <c r="D2617" s="243"/>
      <c r="E2617" s="243"/>
    </row>
    <row r="2618" spans="2:5">
      <c r="B2618" s="243"/>
      <c r="C2618" s="243"/>
      <c r="D2618" s="243"/>
      <c r="E2618" s="243"/>
    </row>
    <row r="2619" spans="2:5">
      <c r="B2619" s="243"/>
      <c r="C2619" s="243"/>
      <c r="D2619" s="243"/>
      <c r="E2619" s="243"/>
    </row>
    <row r="2620" spans="2:5">
      <c r="B2620" s="243"/>
      <c r="C2620" s="243"/>
      <c r="D2620" s="243"/>
      <c r="E2620" s="243"/>
    </row>
    <row r="2621" spans="2:5">
      <c r="B2621" s="243"/>
      <c r="C2621" s="243"/>
      <c r="D2621" s="243"/>
      <c r="E2621" s="243"/>
    </row>
    <row r="2622" spans="2:5">
      <c r="B2622" s="243"/>
      <c r="C2622" s="243"/>
      <c r="D2622" s="243"/>
      <c r="E2622" s="243"/>
    </row>
    <row r="2623" spans="2:5">
      <c r="B2623" s="243"/>
      <c r="C2623" s="243"/>
      <c r="D2623" s="243"/>
      <c r="E2623" s="243"/>
    </row>
    <row r="2624" spans="2:5">
      <c r="B2624" s="243"/>
      <c r="C2624" s="243"/>
      <c r="D2624" s="243"/>
      <c r="E2624" s="243"/>
    </row>
    <row r="2625" spans="2:5">
      <c r="B2625" s="243"/>
      <c r="C2625" s="243"/>
      <c r="D2625" s="243"/>
      <c r="E2625" s="243"/>
    </row>
    <row r="2626" spans="2:5">
      <c r="B2626" s="243"/>
      <c r="C2626" s="243"/>
      <c r="D2626" s="243"/>
      <c r="E2626" s="243"/>
    </row>
    <row r="2627" spans="2:5">
      <c r="B2627" s="243"/>
      <c r="C2627" s="243"/>
      <c r="D2627" s="243"/>
      <c r="E2627" s="243"/>
    </row>
    <row r="2628" spans="2:5">
      <c r="B2628" s="243"/>
      <c r="C2628" s="243"/>
      <c r="D2628" s="243"/>
      <c r="E2628" s="243"/>
    </row>
    <row r="2629" spans="2:5">
      <c r="B2629" s="243"/>
      <c r="C2629" s="243"/>
      <c r="D2629" s="243"/>
      <c r="E2629" s="243"/>
    </row>
    <row r="2630" spans="2:5">
      <c r="B2630" s="243"/>
      <c r="C2630" s="243"/>
      <c r="D2630" s="243"/>
      <c r="E2630" s="243"/>
    </row>
    <row r="2631" spans="2:5">
      <c r="B2631" s="243"/>
      <c r="C2631" s="243"/>
      <c r="D2631" s="243"/>
      <c r="E2631" s="243"/>
    </row>
    <row r="2632" spans="2:5">
      <c r="B2632" s="243"/>
      <c r="C2632" s="243"/>
      <c r="D2632" s="243"/>
      <c r="E2632" s="243"/>
    </row>
    <row r="2633" spans="2:5">
      <c r="B2633" s="243"/>
      <c r="C2633" s="243"/>
      <c r="D2633" s="243"/>
      <c r="E2633" s="243"/>
    </row>
    <row r="2634" spans="2:5">
      <c r="B2634" s="243"/>
      <c r="C2634" s="243"/>
      <c r="D2634" s="243"/>
      <c r="E2634" s="243"/>
    </row>
    <row r="2635" spans="2:5">
      <c r="B2635" s="243"/>
      <c r="C2635" s="243"/>
      <c r="D2635" s="243"/>
      <c r="E2635" s="243"/>
    </row>
    <row r="2636" spans="2:5">
      <c r="B2636" s="243"/>
      <c r="C2636" s="243"/>
      <c r="D2636" s="243"/>
      <c r="E2636" s="243"/>
    </row>
    <row r="2637" spans="2:5">
      <c r="B2637" s="243"/>
      <c r="C2637" s="243"/>
      <c r="D2637" s="243"/>
      <c r="E2637" s="243"/>
    </row>
    <row r="2638" spans="2:5">
      <c r="B2638" s="243"/>
      <c r="C2638" s="243"/>
      <c r="D2638" s="243"/>
      <c r="E2638" s="243"/>
    </row>
    <row r="2639" spans="2:5">
      <c r="B2639" s="243"/>
      <c r="C2639" s="243"/>
      <c r="D2639" s="243"/>
      <c r="E2639" s="243"/>
    </row>
    <row r="2640" spans="2:5">
      <c r="B2640" s="243"/>
      <c r="C2640" s="243"/>
      <c r="D2640" s="243"/>
      <c r="E2640" s="243"/>
    </row>
    <row r="2641" spans="2:5">
      <c r="B2641" s="243"/>
      <c r="C2641" s="243"/>
      <c r="D2641" s="243"/>
      <c r="E2641" s="243"/>
    </row>
    <row r="2642" spans="2:5">
      <c r="B2642" s="243"/>
      <c r="C2642" s="243"/>
      <c r="D2642" s="243"/>
      <c r="E2642" s="243"/>
    </row>
    <row r="2643" spans="2:5">
      <c r="B2643" s="243"/>
      <c r="C2643" s="243"/>
      <c r="D2643" s="243"/>
      <c r="E2643" s="243"/>
    </row>
    <row r="2644" spans="2:5">
      <c r="B2644" s="243"/>
      <c r="C2644" s="243"/>
      <c r="D2644" s="243"/>
      <c r="E2644" s="243"/>
    </row>
    <row r="2645" spans="2:5">
      <c r="B2645" s="243"/>
      <c r="C2645" s="243"/>
      <c r="D2645" s="243"/>
      <c r="E2645" s="243"/>
    </row>
    <row r="2646" spans="2:5">
      <c r="B2646" s="243"/>
      <c r="C2646" s="243"/>
      <c r="D2646" s="243"/>
      <c r="E2646" s="243"/>
    </row>
    <row r="2647" spans="2:5">
      <c r="B2647" s="243"/>
      <c r="C2647" s="243"/>
      <c r="D2647" s="243"/>
      <c r="E2647" s="243"/>
    </row>
    <row r="2648" spans="2:5">
      <c r="B2648" s="243"/>
      <c r="C2648" s="243"/>
      <c r="D2648" s="243"/>
      <c r="E2648" s="243"/>
    </row>
    <row r="2649" spans="2:5">
      <c r="B2649" s="243"/>
      <c r="C2649" s="243"/>
      <c r="D2649" s="243"/>
      <c r="E2649" s="243"/>
    </row>
    <row r="2650" spans="2:5">
      <c r="B2650" s="243"/>
      <c r="C2650" s="243"/>
      <c r="D2650" s="243"/>
      <c r="E2650" s="243"/>
    </row>
    <row r="2651" spans="2:5">
      <c r="B2651" s="243"/>
      <c r="C2651" s="243"/>
      <c r="D2651" s="243"/>
      <c r="E2651" s="243"/>
    </row>
    <row r="2652" spans="2:5">
      <c r="B2652" s="243"/>
      <c r="C2652" s="243"/>
      <c r="D2652" s="243"/>
      <c r="E2652" s="243"/>
    </row>
    <row r="2653" spans="2:5">
      <c r="B2653" s="243"/>
      <c r="C2653" s="243"/>
      <c r="D2653" s="243"/>
      <c r="E2653" s="243"/>
    </row>
    <row r="2654" spans="2:5">
      <c r="B2654" s="243"/>
      <c r="C2654" s="243"/>
      <c r="D2654" s="243"/>
      <c r="E2654" s="243"/>
    </row>
    <row r="2655" spans="2:5">
      <c r="B2655" s="243"/>
      <c r="C2655" s="243"/>
      <c r="D2655" s="243"/>
      <c r="E2655" s="243"/>
    </row>
    <row r="2656" spans="2:5">
      <c r="B2656" s="243"/>
      <c r="C2656" s="243"/>
      <c r="D2656" s="243"/>
      <c r="E2656" s="243"/>
    </row>
    <row r="2657" spans="2:5">
      <c r="B2657" s="243"/>
      <c r="C2657" s="243"/>
      <c r="D2657" s="243"/>
      <c r="E2657" s="243"/>
    </row>
    <row r="2658" spans="2:5">
      <c r="B2658" s="243"/>
      <c r="C2658" s="243"/>
      <c r="D2658" s="243"/>
      <c r="E2658" s="243"/>
    </row>
    <row r="2659" spans="2:5">
      <c r="B2659" s="243"/>
      <c r="C2659" s="243"/>
      <c r="D2659" s="243"/>
      <c r="E2659" s="243"/>
    </row>
    <row r="2660" spans="2:5">
      <c r="B2660" s="243"/>
      <c r="C2660" s="243"/>
      <c r="D2660" s="243"/>
      <c r="E2660" s="243"/>
    </row>
    <row r="2661" spans="2:5">
      <c r="B2661" s="243"/>
      <c r="C2661" s="243"/>
      <c r="D2661" s="243"/>
      <c r="E2661" s="243"/>
    </row>
    <row r="2662" spans="2:5">
      <c r="B2662" s="243"/>
      <c r="C2662" s="243"/>
      <c r="D2662" s="243"/>
      <c r="E2662" s="243"/>
    </row>
    <row r="2663" spans="2:5">
      <c r="B2663" s="243"/>
      <c r="C2663" s="243"/>
      <c r="D2663" s="243"/>
      <c r="E2663" s="243"/>
    </row>
    <row r="2664" spans="2:5">
      <c r="B2664" s="243"/>
      <c r="C2664" s="243"/>
      <c r="D2664" s="243"/>
      <c r="E2664" s="243"/>
    </row>
    <row r="2665" spans="2:5">
      <c r="B2665" s="243"/>
      <c r="C2665" s="243"/>
      <c r="D2665" s="243"/>
      <c r="E2665" s="243"/>
    </row>
    <row r="2666" spans="2:5">
      <c r="B2666" s="243"/>
      <c r="C2666" s="243"/>
      <c r="D2666" s="243"/>
      <c r="E2666" s="243"/>
    </row>
    <row r="2667" spans="2:5">
      <c r="B2667" s="243"/>
      <c r="C2667" s="243"/>
      <c r="D2667" s="243"/>
      <c r="E2667" s="243"/>
    </row>
    <row r="2668" spans="2:5">
      <c r="B2668" s="243"/>
      <c r="C2668" s="243"/>
      <c r="D2668" s="243"/>
      <c r="E2668" s="243"/>
    </row>
    <row r="2669" spans="2:5">
      <c r="B2669" s="243"/>
      <c r="C2669" s="243"/>
      <c r="D2669" s="243"/>
      <c r="E2669" s="243"/>
    </row>
    <row r="2670" spans="2:5">
      <c r="B2670" s="243"/>
      <c r="C2670" s="243"/>
      <c r="D2670" s="243"/>
      <c r="E2670" s="243"/>
    </row>
    <row r="2671" spans="2:5">
      <c r="B2671" s="243"/>
      <c r="C2671" s="243"/>
      <c r="D2671" s="243"/>
      <c r="E2671" s="243"/>
    </row>
    <row r="2672" spans="2:5">
      <c r="B2672" s="243"/>
      <c r="C2672" s="243"/>
      <c r="D2672" s="243"/>
      <c r="E2672" s="243"/>
    </row>
    <row r="2673" spans="2:5">
      <c r="B2673" s="243"/>
      <c r="C2673" s="243"/>
      <c r="D2673" s="243"/>
      <c r="E2673" s="243"/>
    </row>
    <row r="2674" spans="2:5">
      <c r="B2674" s="243"/>
      <c r="C2674" s="243"/>
      <c r="D2674" s="243"/>
      <c r="E2674" s="243"/>
    </row>
    <row r="2675" spans="2:5">
      <c r="B2675" s="243"/>
      <c r="C2675" s="243"/>
      <c r="D2675" s="243"/>
      <c r="E2675" s="243"/>
    </row>
    <row r="2676" spans="2:5">
      <c r="B2676" s="243"/>
      <c r="C2676" s="243"/>
      <c r="D2676" s="243"/>
      <c r="E2676" s="243"/>
    </row>
    <row r="2677" spans="2:5">
      <c r="B2677" s="243"/>
      <c r="C2677" s="243"/>
      <c r="D2677" s="243"/>
      <c r="E2677" s="243"/>
    </row>
    <row r="2678" spans="2:5">
      <c r="B2678" s="243"/>
      <c r="C2678" s="243"/>
      <c r="D2678" s="243"/>
      <c r="E2678" s="243"/>
    </row>
    <row r="2679" spans="2:5">
      <c r="B2679" s="243"/>
      <c r="C2679" s="243"/>
      <c r="D2679" s="243"/>
      <c r="E2679" s="243"/>
    </row>
    <row r="2680" spans="2:5">
      <c r="B2680" s="243"/>
      <c r="C2680" s="243"/>
      <c r="D2680" s="243"/>
      <c r="E2680" s="243"/>
    </row>
    <row r="2681" spans="2:5">
      <c r="B2681" s="243"/>
      <c r="C2681" s="243"/>
      <c r="D2681" s="243"/>
      <c r="E2681" s="243"/>
    </row>
    <row r="2682" spans="2:5">
      <c r="B2682" s="243"/>
      <c r="C2682" s="243"/>
      <c r="D2682" s="243"/>
      <c r="E2682" s="243"/>
    </row>
    <row r="2683" spans="2:5">
      <c r="B2683" s="243"/>
      <c r="C2683" s="243"/>
      <c r="D2683" s="243"/>
      <c r="E2683" s="243"/>
    </row>
    <row r="2684" spans="2:5">
      <c r="B2684" s="243"/>
      <c r="C2684" s="243"/>
      <c r="D2684" s="243"/>
      <c r="E2684" s="243"/>
    </row>
    <row r="2685" spans="2:5">
      <c r="B2685" s="243"/>
      <c r="C2685" s="243"/>
      <c r="D2685" s="243"/>
      <c r="E2685" s="243"/>
    </row>
    <row r="2686" spans="2:5">
      <c r="B2686" s="243"/>
      <c r="C2686" s="243"/>
      <c r="D2686" s="243"/>
      <c r="E2686" s="243"/>
    </row>
    <row r="2687" spans="2:5">
      <c r="B2687" s="243"/>
      <c r="C2687" s="243"/>
      <c r="D2687" s="243"/>
      <c r="E2687" s="243"/>
    </row>
    <row r="2688" spans="2:5">
      <c r="B2688" s="243"/>
      <c r="C2688" s="243"/>
      <c r="D2688" s="243"/>
      <c r="E2688" s="243"/>
    </row>
    <row r="2689" spans="2:5">
      <c r="B2689" s="243"/>
      <c r="C2689" s="243"/>
      <c r="D2689" s="243"/>
      <c r="E2689" s="243"/>
    </row>
    <row r="2690" spans="2:5">
      <c r="B2690" s="243"/>
      <c r="C2690" s="243"/>
      <c r="D2690" s="243"/>
      <c r="E2690" s="243"/>
    </row>
    <row r="2691" spans="2:5">
      <c r="B2691" s="243"/>
      <c r="C2691" s="243"/>
      <c r="D2691" s="243"/>
      <c r="E2691" s="243"/>
    </row>
    <row r="2692" spans="2:5">
      <c r="B2692" s="243"/>
      <c r="C2692" s="243"/>
      <c r="D2692" s="243"/>
      <c r="E2692" s="243"/>
    </row>
    <row r="2693" spans="2:5">
      <c r="B2693" s="243"/>
      <c r="C2693" s="243"/>
      <c r="D2693" s="243"/>
      <c r="E2693" s="243"/>
    </row>
    <row r="2694" spans="2:5">
      <c r="B2694" s="243"/>
      <c r="C2694" s="243"/>
      <c r="D2694" s="243"/>
      <c r="E2694" s="243"/>
    </row>
    <row r="2695" spans="2:5">
      <c r="B2695" s="243"/>
      <c r="C2695" s="243"/>
      <c r="D2695" s="243"/>
      <c r="E2695" s="243"/>
    </row>
    <row r="2696" spans="2:5">
      <c r="B2696" s="243"/>
      <c r="C2696" s="243"/>
      <c r="D2696" s="243"/>
      <c r="E2696" s="243"/>
    </row>
    <row r="2697" spans="2:5">
      <c r="B2697" s="243"/>
      <c r="C2697" s="243"/>
      <c r="D2697" s="243"/>
      <c r="E2697" s="243"/>
    </row>
    <row r="2698" spans="2:5">
      <c r="B2698" s="243"/>
      <c r="C2698" s="243"/>
      <c r="D2698" s="243"/>
      <c r="E2698" s="243"/>
    </row>
    <row r="2699" spans="2:5">
      <c r="B2699" s="243"/>
      <c r="C2699" s="243"/>
      <c r="D2699" s="243"/>
      <c r="E2699" s="243"/>
    </row>
    <row r="2700" spans="2:5">
      <c r="B2700" s="243"/>
      <c r="C2700" s="243"/>
      <c r="D2700" s="243"/>
      <c r="E2700" s="243"/>
    </row>
    <row r="2701" spans="2:5">
      <c r="B2701" s="243"/>
      <c r="C2701" s="243"/>
      <c r="D2701" s="243"/>
      <c r="E2701" s="243"/>
    </row>
    <row r="2702" spans="2:5">
      <c r="B2702" s="243"/>
      <c r="C2702" s="243"/>
      <c r="D2702" s="243"/>
      <c r="E2702" s="243"/>
    </row>
    <row r="2703" spans="2:5">
      <c r="B2703" s="243"/>
      <c r="C2703" s="243"/>
      <c r="D2703" s="243"/>
      <c r="E2703" s="243"/>
    </row>
    <row r="2704" spans="2:5">
      <c r="B2704" s="243"/>
      <c r="C2704" s="243"/>
      <c r="D2704" s="243"/>
      <c r="E2704" s="243"/>
    </row>
    <row r="2705" spans="2:5">
      <c r="B2705" s="243"/>
      <c r="C2705" s="243"/>
      <c r="D2705" s="243"/>
      <c r="E2705" s="243"/>
    </row>
    <row r="2706" spans="2:5">
      <c r="B2706" s="243"/>
      <c r="C2706" s="243"/>
      <c r="D2706" s="243"/>
      <c r="E2706" s="243"/>
    </row>
    <row r="2707" spans="2:5">
      <c r="B2707" s="243"/>
      <c r="C2707" s="243"/>
      <c r="D2707" s="243"/>
      <c r="E2707" s="243"/>
    </row>
    <row r="2708" spans="2:5">
      <c r="B2708" s="243"/>
      <c r="C2708" s="243"/>
      <c r="D2708" s="243"/>
      <c r="E2708" s="243"/>
    </row>
    <row r="2709" spans="2:5">
      <c r="B2709" s="243"/>
      <c r="C2709" s="243"/>
      <c r="D2709" s="243"/>
      <c r="E2709" s="243"/>
    </row>
    <row r="2710" spans="2:5">
      <c r="B2710" s="243"/>
      <c r="C2710" s="243"/>
      <c r="D2710" s="243"/>
      <c r="E2710" s="243"/>
    </row>
    <row r="2711" spans="2:5">
      <c r="B2711" s="243"/>
      <c r="C2711" s="243"/>
      <c r="D2711" s="243"/>
      <c r="E2711" s="243"/>
    </row>
    <row r="2712" spans="2:5">
      <c r="B2712" s="243"/>
      <c r="C2712" s="243"/>
      <c r="D2712" s="243"/>
      <c r="E2712" s="243"/>
    </row>
    <row r="2713" spans="2:5">
      <c r="B2713" s="243"/>
      <c r="C2713" s="243"/>
      <c r="D2713" s="243"/>
      <c r="E2713" s="243"/>
    </row>
    <row r="2714" spans="2:5">
      <c r="B2714" s="243"/>
      <c r="C2714" s="243"/>
      <c r="D2714" s="243"/>
      <c r="E2714" s="243"/>
    </row>
    <row r="2715" spans="2:5">
      <c r="B2715" s="243"/>
      <c r="C2715" s="243"/>
      <c r="D2715" s="243"/>
      <c r="E2715" s="243"/>
    </row>
    <row r="2716" spans="2:5">
      <c r="B2716" s="243"/>
      <c r="C2716" s="243"/>
      <c r="D2716" s="243"/>
      <c r="E2716" s="243"/>
    </row>
    <row r="2717" spans="2:5">
      <c r="B2717" s="243"/>
      <c r="C2717" s="243"/>
      <c r="D2717" s="243"/>
      <c r="E2717" s="243"/>
    </row>
    <row r="2718" spans="2:5">
      <c r="B2718" s="243"/>
      <c r="C2718" s="243"/>
      <c r="D2718" s="243"/>
      <c r="E2718" s="243"/>
    </row>
    <row r="2719" spans="2:5">
      <c r="B2719" s="243"/>
      <c r="C2719" s="243"/>
      <c r="D2719" s="243"/>
      <c r="E2719" s="243"/>
    </row>
    <row r="2720" spans="2:5">
      <c r="B2720" s="243"/>
      <c r="C2720" s="243"/>
      <c r="D2720" s="243"/>
      <c r="E2720" s="243"/>
    </row>
    <row r="2721" spans="2:5">
      <c r="B2721" s="243"/>
      <c r="C2721" s="243"/>
      <c r="D2721" s="243"/>
      <c r="E2721" s="243"/>
    </row>
    <row r="2722" spans="2:5">
      <c r="B2722" s="243"/>
      <c r="C2722" s="243"/>
      <c r="D2722" s="243"/>
      <c r="E2722" s="243"/>
    </row>
    <row r="2723" spans="2:5">
      <c r="B2723" s="243"/>
      <c r="C2723" s="243"/>
      <c r="D2723" s="243"/>
      <c r="E2723" s="243"/>
    </row>
    <row r="2724" spans="2:5">
      <c r="B2724" s="243"/>
      <c r="C2724" s="243"/>
      <c r="D2724" s="243"/>
      <c r="E2724" s="243"/>
    </row>
    <row r="2725" spans="2:5">
      <c r="B2725" s="243"/>
      <c r="C2725" s="243"/>
      <c r="D2725" s="243"/>
      <c r="E2725" s="243"/>
    </row>
    <row r="2726" spans="2:5">
      <c r="B2726" s="243"/>
      <c r="C2726" s="243"/>
      <c r="D2726" s="243"/>
      <c r="E2726" s="243"/>
    </row>
    <row r="2727" spans="2:5">
      <c r="B2727" s="243"/>
      <c r="C2727" s="243"/>
      <c r="D2727" s="243"/>
      <c r="E2727" s="243"/>
    </row>
    <row r="2728" spans="2:5">
      <c r="B2728" s="243"/>
      <c r="C2728" s="243"/>
      <c r="D2728" s="243"/>
      <c r="E2728" s="243"/>
    </row>
    <row r="2729" spans="2:5">
      <c r="B2729" s="243"/>
      <c r="C2729" s="243"/>
      <c r="D2729" s="243"/>
      <c r="E2729" s="243"/>
    </row>
    <row r="2730" spans="2:5">
      <c r="B2730" s="243"/>
      <c r="C2730" s="243"/>
      <c r="D2730" s="243"/>
      <c r="E2730" s="243"/>
    </row>
    <row r="2731" spans="2:5">
      <c r="B2731" s="243"/>
      <c r="C2731" s="243"/>
      <c r="D2731" s="243"/>
      <c r="E2731" s="243"/>
    </row>
    <row r="2732" spans="2:5">
      <c r="B2732" s="243"/>
      <c r="C2732" s="243"/>
      <c r="D2732" s="243"/>
      <c r="E2732" s="243"/>
    </row>
    <row r="2733" spans="2:5">
      <c r="B2733" s="243"/>
      <c r="C2733" s="243"/>
      <c r="D2733" s="243"/>
      <c r="E2733" s="243"/>
    </row>
    <row r="2734" spans="2:5">
      <c r="B2734" s="243"/>
      <c r="C2734" s="243"/>
      <c r="D2734" s="243"/>
      <c r="E2734" s="243"/>
    </row>
    <row r="2735" spans="2:5">
      <c r="B2735" s="243"/>
      <c r="C2735" s="243"/>
      <c r="D2735" s="243"/>
      <c r="E2735" s="243"/>
    </row>
    <row r="2736" spans="2:5">
      <c r="B2736" s="243"/>
      <c r="C2736" s="243"/>
      <c r="D2736" s="243"/>
      <c r="E2736" s="243"/>
    </row>
    <row r="2737" spans="2:5">
      <c r="B2737" s="243"/>
      <c r="C2737" s="243"/>
      <c r="D2737" s="243"/>
      <c r="E2737" s="243"/>
    </row>
    <row r="2738" spans="2:5">
      <c r="B2738" s="243"/>
      <c r="C2738" s="243"/>
      <c r="D2738" s="243"/>
      <c r="E2738" s="243"/>
    </row>
    <row r="2739" spans="2:5">
      <c r="B2739" s="243"/>
      <c r="C2739" s="243"/>
      <c r="D2739" s="243"/>
      <c r="E2739" s="243"/>
    </row>
    <row r="2740" spans="2:5">
      <c r="B2740" s="243"/>
      <c r="C2740" s="243"/>
      <c r="D2740" s="243"/>
      <c r="E2740" s="243"/>
    </row>
    <row r="2741" spans="2:5">
      <c r="B2741" s="243"/>
      <c r="C2741" s="243"/>
      <c r="D2741" s="243"/>
      <c r="E2741" s="243"/>
    </row>
    <row r="2742" spans="2:5">
      <c r="B2742" s="243"/>
      <c r="C2742" s="243"/>
      <c r="D2742" s="243"/>
      <c r="E2742" s="243"/>
    </row>
    <row r="2743" spans="2:5">
      <c r="B2743" s="243"/>
      <c r="C2743" s="243"/>
      <c r="D2743" s="243"/>
      <c r="E2743" s="243"/>
    </row>
    <row r="2744" spans="2:5">
      <c r="B2744" s="243"/>
      <c r="C2744" s="243"/>
      <c r="D2744" s="243"/>
      <c r="E2744" s="243"/>
    </row>
    <row r="2745" spans="2:5">
      <c r="B2745" s="243"/>
      <c r="C2745" s="243"/>
      <c r="D2745" s="243"/>
      <c r="E2745" s="243"/>
    </row>
    <row r="2746" spans="2:5">
      <c r="B2746" s="243"/>
      <c r="C2746" s="243"/>
      <c r="D2746" s="243"/>
      <c r="E2746" s="243"/>
    </row>
    <row r="2747" spans="2:5">
      <c r="B2747" s="243"/>
      <c r="C2747" s="243"/>
      <c r="D2747" s="243"/>
      <c r="E2747" s="243"/>
    </row>
    <row r="2748" spans="2:5">
      <c r="B2748" s="243"/>
      <c r="C2748" s="243"/>
      <c r="D2748" s="243"/>
      <c r="E2748" s="243"/>
    </row>
    <row r="2749" spans="2:5">
      <c r="B2749" s="243"/>
      <c r="C2749" s="243"/>
      <c r="D2749" s="243"/>
      <c r="E2749" s="243"/>
    </row>
    <row r="2750" spans="2:5">
      <c r="B2750" s="243"/>
      <c r="C2750" s="243"/>
      <c r="D2750" s="243"/>
      <c r="E2750" s="243"/>
    </row>
    <row r="2751" spans="2:5">
      <c r="B2751" s="243"/>
      <c r="C2751" s="243"/>
      <c r="D2751" s="243"/>
      <c r="E2751" s="243"/>
    </row>
    <row r="2752" spans="2:5">
      <c r="B2752" s="243"/>
      <c r="C2752" s="243"/>
      <c r="D2752" s="243"/>
      <c r="E2752" s="243"/>
    </row>
    <row r="2753" spans="2:5">
      <c r="B2753" s="243"/>
      <c r="C2753" s="243"/>
      <c r="D2753" s="243"/>
      <c r="E2753" s="243"/>
    </row>
    <row r="2754" spans="2:5">
      <c r="B2754" s="243"/>
      <c r="C2754" s="243"/>
      <c r="D2754" s="243"/>
      <c r="E2754" s="243"/>
    </row>
    <row r="2755" spans="2:5">
      <c r="B2755" s="243"/>
      <c r="C2755" s="243"/>
      <c r="D2755" s="243"/>
      <c r="E2755" s="243"/>
    </row>
    <row r="2756" spans="2:5">
      <c r="B2756" s="243"/>
      <c r="C2756" s="243"/>
      <c r="D2756" s="243"/>
      <c r="E2756" s="243"/>
    </row>
    <row r="2757" spans="2:5">
      <c r="B2757" s="243"/>
      <c r="C2757" s="243"/>
      <c r="D2757" s="243"/>
      <c r="E2757" s="243"/>
    </row>
    <row r="2758" spans="2:5">
      <c r="B2758" s="243"/>
      <c r="C2758" s="243"/>
      <c r="D2758" s="243"/>
      <c r="E2758" s="243"/>
    </row>
    <row r="2759" spans="2:5">
      <c r="B2759" s="243"/>
      <c r="C2759" s="243"/>
      <c r="D2759" s="243"/>
      <c r="E2759" s="243"/>
    </row>
    <row r="2760" spans="2:5">
      <c r="B2760" s="243"/>
      <c r="C2760" s="243"/>
      <c r="D2760" s="243"/>
      <c r="E2760" s="243"/>
    </row>
    <row r="2761" spans="2:5">
      <c r="B2761" s="243"/>
      <c r="C2761" s="243"/>
      <c r="D2761" s="243"/>
      <c r="E2761" s="243"/>
    </row>
    <row r="2762" spans="2:5">
      <c r="B2762" s="243"/>
      <c r="C2762" s="243"/>
      <c r="D2762" s="243"/>
      <c r="E2762" s="243"/>
    </row>
    <row r="2763" spans="2:5">
      <c r="B2763" s="243"/>
      <c r="C2763" s="243"/>
      <c r="D2763" s="243"/>
      <c r="E2763" s="243"/>
    </row>
    <row r="2764" spans="2:5">
      <c r="B2764" s="243"/>
      <c r="C2764" s="243"/>
      <c r="D2764" s="243"/>
      <c r="E2764" s="243"/>
    </row>
    <row r="2765" spans="2:5">
      <c r="B2765" s="243"/>
      <c r="C2765" s="243"/>
      <c r="D2765" s="243"/>
      <c r="E2765" s="243"/>
    </row>
    <row r="2766" spans="2:5">
      <c r="B2766" s="243"/>
      <c r="C2766" s="243"/>
      <c r="D2766" s="243"/>
      <c r="E2766" s="243"/>
    </row>
    <row r="2767" spans="2:5">
      <c r="B2767" s="243"/>
      <c r="C2767" s="243"/>
      <c r="D2767" s="243"/>
      <c r="E2767" s="243"/>
    </row>
    <row r="2768" spans="2:5">
      <c r="B2768" s="243"/>
      <c r="C2768" s="243"/>
      <c r="D2768" s="243"/>
      <c r="E2768" s="243"/>
    </row>
    <row r="2769" spans="2:5">
      <c r="B2769" s="243"/>
      <c r="C2769" s="243"/>
      <c r="D2769" s="243"/>
      <c r="E2769" s="243"/>
    </row>
    <row r="2770" spans="2:5">
      <c r="B2770" s="243"/>
      <c r="C2770" s="243"/>
      <c r="D2770" s="243"/>
      <c r="E2770" s="243"/>
    </row>
    <row r="2771" spans="2:5">
      <c r="B2771" s="243"/>
      <c r="C2771" s="243"/>
      <c r="D2771" s="243"/>
      <c r="E2771" s="243"/>
    </row>
    <row r="2772" spans="2:5">
      <c r="B2772" s="243"/>
      <c r="C2772" s="243"/>
      <c r="D2772" s="243"/>
      <c r="E2772" s="243"/>
    </row>
    <row r="2773" spans="2:5">
      <c r="B2773" s="243"/>
      <c r="C2773" s="243"/>
      <c r="D2773" s="243"/>
      <c r="E2773" s="243"/>
    </row>
    <row r="2774" spans="2:5">
      <c r="B2774" s="243"/>
      <c r="C2774" s="243"/>
      <c r="D2774" s="243"/>
      <c r="E2774" s="243"/>
    </row>
    <row r="2775" spans="2:5">
      <c r="B2775" s="243"/>
      <c r="C2775" s="243"/>
      <c r="D2775" s="243"/>
      <c r="E2775" s="243"/>
    </row>
    <row r="2776" spans="2:5">
      <c r="B2776" s="243"/>
      <c r="C2776" s="243"/>
      <c r="D2776" s="243"/>
      <c r="E2776" s="243"/>
    </row>
    <row r="2777" spans="2:5">
      <c r="B2777" s="243"/>
      <c r="C2777" s="243"/>
      <c r="D2777" s="243"/>
      <c r="E2777" s="243"/>
    </row>
    <row r="2778" spans="2:5">
      <c r="B2778" s="243"/>
      <c r="C2778" s="243"/>
      <c r="D2778" s="243"/>
      <c r="E2778" s="243"/>
    </row>
    <row r="2779" spans="2:5">
      <c r="B2779" s="243"/>
      <c r="C2779" s="243"/>
      <c r="D2779" s="243"/>
      <c r="E2779" s="243"/>
    </row>
    <row r="2780" spans="2:5">
      <c r="B2780" s="243"/>
      <c r="C2780" s="243"/>
      <c r="D2780" s="243"/>
      <c r="E2780" s="243"/>
    </row>
    <row r="2781" spans="2:5">
      <c r="B2781" s="243"/>
      <c r="C2781" s="243"/>
      <c r="D2781" s="243"/>
      <c r="E2781" s="243"/>
    </row>
    <row r="2782" spans="2:5">
      <c r="B2782" s="243"/>
      <c r="C2782" s="243"/>
      <c r="D2782" s="243"/>
      <c r="E2782" s="243"/>
    </row>
    <row r="2783" spans="2:5">
      <c r="B2783" s="243"/>
      <c r="C2783" s="243"/>
      <c r="D2783" s="243"/>
      <c r="E2783" s="243"/>
    </row>
    <row r="2784" spans="2:5">
      <c r="B2784" s="243"/>
      <c r="C2784" s="243"/>
      <c r="D2784" s="243"/>
      <c r="E2784" s="243"/>
    </row>
    <row r="2785" spans="2:5">
      <c r="B2785" s="243"/>
      <c r="C2785" s="243"/>
      <c r="D2785" s="243"/>
      <c r="E2785" s="243"/>
    </row>
    <row r="2786" spans="2:5">
      <c r="B2786" s="243"/>
      <c r="C2786" s="243"/>
      <c r="D2786" s="243"/>
      <c r="E2786" s="243"/>
    </row>
    <row r="2787" spans="2:5">
      <c r="B2787" s="243"/>
      <c r="C2787" s="243"/>
      <c r="D2787" s="243"/>
      <c r="E2787" s="243"/>
    </row>
    <row r="2788" spans="2:5">
      <c r="B2788" s="243"/>
      <c r="C2788" s="243"/>
      <c r="D2788" s="243"/>
      <c r="E2788" s="243"/>
    </row>
    <row r="2789" spans="2:5">
      <c r="B2789" s="243"/>
      <c r="C2789" s="243"/>
      <c r="D2789" s="243"/>
      <c r="E2789" s="243"/>
    </row>
    <row r="2790" spans="2:5">
      <c r="B2790" s="243"/>
      <c r="C2790" s="243"/>
      <c r="D2790" s="243"/>
      <c r="E2790" s="243"/>
    </row>
    <row r="2791" spans="2:5">
      <c r="B2791" s="243"/>
      <c r="C2791" s="243"/>
      <c r="D2791" s="243"/>
      <c r="E2791" s="243"/>
    </row>
    <row r="2792" spans="2:5">
      <c r="B2792" s="243"/>
      <c r="C2792" s="243"/>
      <c r="D2792" s="243"/>
      <c r="E2792" s="243"/>
    </row>
    <row r="2793" spans="2:5">
      <c r="B2793" s="243"/>
      <c r="C2793" s="243"/>
      <c r="D2793" s="243"/>
      <c r="E2793" s="243"/>
    </row>
    <row r="2794" spans="2:5">
      <c r="B2794" s="243"/>
      <c r="C2794" s="243"/>
      <c r="D2794" s="243"/>
      <c r="E2794" s="243"/>
    </row>
    <row r="2795" spans="2:5">
      <c r="B2795" s="243"/>
      <c r="C2795" s="243"/>
      <c r="D2795" s="243"/>
      <c r="E2795" s="243"/>
    </row>
    <row r="2796" spans="2:5">
      <c r="B2796" s="243"/>
      <c r="C2796" s="243"/>
      <c r="D2796" s="243"/>
      <c r="E2796" s="243"/>
    </row>
    <row r="2797" spans="2:5">
      <c r="B2797" s="243"/>
      <c r="C2797" s="243"/>
      <c r="D2797" s="243"/>
      <c r="E2797" s="243"/>
    </row>
    <row r="2798" spans="2:5">
      <c r="B2798" s="243"/>
      <c r="C2798" s="243"/>
      <c r="D2798" s="243"/>
      <c r="E2798" s="243"/>
    </row>
    <row r="2799" spans="2:5">
      <c r="B2799" s="243"/>
      <c r="C2799" s="243"/>
      <c r="D2799" s="243"/>
      <c r="E2799" s="243"/>
    </row>
    <row r="2800" spans="2:5">
      <c r="B2800" s="243"/>
      <c r="C2800" s="243"/>
      <c r="D2800" s="243"/>
      <c r="E2800" s="243"/>
    </row>
    <row r="2801" spans="2:5">
      <c r="B2801" s="243"/>
      <c r="C2801" s="243"/>
      <c r="D2801" s="243"/>
      <c r="E2801" s="243"/>
    </row>
    <row r="2802" spans="2:5">
      <c r="B2802" s="243"/>
      <c r="C2802" s="243"/>
      <c r="D2802" s="243"/>
      <c r="E2802" s="243"/>
    </row>
    <row r="2803" spans="2:5">
      <c r="B2803" s="243"/>
      <c r="C2803" s="243"/>
      <c r="D2803" s="243"/>
      <c r="E2803" s="243"/>
    </row>
    <row r="2804" spans="2:5">
      <c r="B2804" s="243"/>
      <c r="C2804" s="243"/>
      <c r="D2804" s="243"/>
      <c r="E2804" s="243"/>
    </row>
    <row r="2805" spans="2:5">
      <c r="B2805" s="243"/>
      <c r="C2805" s="243"/>
      <c r="D2805" s="243"/>
      <c r="E2805" s="243"/>
    </row>
    <row r="2806" spans="2:5">
      <c r="B2806" s="243"/>
      <c r="C2806" s="243"/>
      <c r="D2806" s="243"/>
      <c r="E2806" s="243"/>
    </row>
    <row r="2807" spans="2:5">
      <c r="B2807" s="243"/>
      <c r="C2807" s="243"/>
      <c r="D2807" s="243"/>
      <c r="E2807" s="243"/>
    </row>
    <row r="2808" spans="2:5">
      <c r="B2808" s="243"/>
      <c r="C2808" s="243"/>
      <c r="D2808" s="243"/>
      <c r="E2808" s="243"/>
    </row>
    <row r="2809" spans="2:5">
      <c r="B2809" s="243"/>
      <c r="C2809" s="243"/>
      <c r="D2809" s="243"/>
      <c r="E2809" s="243"/>
    </row>
    <row r="2810" spans="2:5">
      <c r="B2810" s="243"/>
      <c r="C2810" s="243"/>
      <c r="D2810" s="243"/>
      <c r="E2810" s="243"/>
    </row>
    <row r="2811" spans="2:5">
      <c r="B2811" s="243"/>
      <c r="C2811" s="243"/>
      <c r="D2811" s="243"/>
      <c r="E2811" s="243"/>
    </row>
    <row r="2812" spans="2:5">
      <c r="B2812" s="243"/>
      <c r="C2812" s="243"/>
      <c r="D2812" s="243"/>
      <c r="E2812" s="243"/>
    </row>
    <row r="2813" spans="2:5">
      <c r="B2813" s="243"/>
      <c r="C2813" s="243"/>
      <c r="D2813" s="243"/>
      <c r="E2813" s="243"/>
    </row>
    <row r="2814" spans="2:5">
      <c r="B2814" s="243"/>
      <c r="C2814" s="243"/>
      <c r="D2814" s="243"/>
      <c r="E2814" s="243"/>
    </row>
    <row r="2815" spans="2:5">
      <c r="B2815" s="243"/>
      <c r="C2815" s="243"/>
      <c r="D2815" s="243"/>
      <c r="E2815" s="243"/>
    </row>
    <row r="2816" spans="2:5">
      <c r="B2816" s="243"/>
      <c r="C2816" s="243"/>
      <c r="D2816" s="243"/>
      <c r="E2816" s="243"/>
    </row>
    <row r="2817" spans="2:5">
      <c r="B2817" s="243"/>
      <c r="C2817" s="243"/>
      <c r="D2817" s="243"/>
      <c r="E2817" s="243"/>
    </row>
    <row r="2818" spans="2:5">
      <c r="B2818" s="243"/>
      <c r="C2818" s="243"/>
      <c r="D2818" s="243"/>
      <c r="E2818" s="243"/>
    </row>
    <row r="2819" spans="2:5">
      <c r="B2819" s="243"/>
      <c r="C2819" s="243"/>
      <c r="D2819" s="243"/>
      <c r="E2819" s="243"/>
    </row>
    <row r="2820" spans="2:5">
      <c r="B2820" s="243"/>
      <c r="C2820" s="243"/>
      <c r="D2820" s="243"/>
      <c r="E2820" s="243"/>
    </row>
    <row r="2821" spans="2:5">
      <c r="B2821" s="243"/>
      <c r="C2821" s="243"/>
      <c r="D2821" s="243"/>
      <c r="E2821" s="243"/>
    </row>
    <row r="2822" spans="2:5">
      <c r="B2822" s="243"/>
      <c r="C2822" s="243"/>
      <c r="D2822" s="243"/>
      <c r="E2822" s="243"/>
    </row>
    <row r="2823" spans="2:5">
      <c r="B2823" s="243"/>
      <c r="C2823" s="243"/>
      <c r="D2823" s="243"/>
      <c r="E2823" s="243"/>
    </row>
    <row r="2824" spans="2:5">
      <c r="B2824" s="243"/>
      <c r="C2824" s="243"/>
      <c r="D2824" s="243"/>
      <c r="E2824" s="243"/>
    </row>
    <row r="2825" spans="2:5">
      <c r="B2825" s="243"/>
      <c r="C2825" s="243"/>
      <c r="D2825" s="243"/>
      <c r="E2825" s="243"/>
    </row>
    <row r="2826" spans="2:5">
      <c r="B2826" s="243"/>
      <c r="C2826" s="243"/>
      <c r="D2826" s="243"/>
      <c r="E2826" s="243"/>
    </row>
    <row r="2827" spans="2:5">
      <c r="B2827" s="243"/>
      <c r="C2827" s="243"/>
      <c r="D2827" s="243"/>
      <c r="E2827" s="243"/>
    </row>
    <row r="2828" spans="2:5">
      <c r="B2828" s="243"/>
      <c r="C2828" s="243"/>
      <c r="D2828" s="243"/>
      <c r="E2828" s="243"/>
    </row>
    <row r="2829" spans="2:5">
      <c r="B2829" s="243"/>
      <c r="C2829" s="243"/>
      <c r="D2829" s="243"/>
      <c r="E2829" s="243"/>
    </row>
    <row r="2830" spans="2:5">
      <c r="B2830" s="243"/>
      <c r="C2830" s="243"/>
      <c r="D2830" s="243"/>
      <c r="E2830" s="243"/>
    </row>
    <row r="2831" spans="2:5">
      <c r="B2831" s="243"/>
      <c r="C2831" s="243"/>
      <c r="D2831" s="243"/>
      <c r="E2831" s="243"/>
    </row>
    <row r="2832" spans="2:5">
      <c r="B2832" s="243"/>
      <c r="C2832" s="243"/>
      <c r="D2832" s="243"/>
      <c r="E2832" s="243"/>
    </row>
    <row r="2833" spans="2:5">
      <c r="B2833" s="243"/>
      <c r="C2833" s="243"/>
      <c r="D2833" s="243"/>
      <c r="E2833" s="243"/>
    </row>
    <row r="2834" spans="2:5">
      <c r="B2834" s="243"/>
      <c r="C2834" s="243"/>
      <c r="D2834" s="243"/>
      <c r="E2834" s="243"/>
    </row>
    <row r="2835" spans="2:5">
      <c r="B2835" s="243"/>
      <c r="C2835" s="243"/>
      <c r="D2835" s="243"/>
      <c r="E2835" s="243"/>
    </row>
    <row r="2836" spans="2:5">
      <c r="B2836" s="243"/>
      <c r="C2836" s="243"/>
      <c r="D2836" s="243"/>
      <c r="E2836" s="243"/>
    </row>
    <row r="2837" spans="2:5">
      <c r="B2837" s="243"/>
      <c r="C2837" s="243"/>
      <c r="D2837" s="243"/>
      <c r="E2837" s="243"/>
    </row>
    <row r="2838" spans="2:5">
      <c r="B2838" s="243"/>
      <c r="C2838" s="243"/>
      <c r="D2838" s="243"/>
      <c r="E2838" s="243"/>
    </row>
    <row r="2839" spans="2:5">
      <c r="B2839" s="243"/>
      <c r="C2839" s="243"/>
      <c r="D2839" s="243"/>
      <c r="E2839" s="243"/>
    </row>
    <row r="2840" spans="2:5">
      <c r="B2840" s="243"/>
      <c r="C2840" s="243"/>
      <c r="D2840" s="243"/>
      <c r="E2840" s="243"/>
    </row>
    <row r="2841" spans="2:5">
      <c r="B2841" s="243"/>
      <c r="C2841" s="243"/>
      <c r="D2841" s="243"/>
      <c r="E2841" s="243"/>
    </row>
    <row r="2842" spans="2:5">
      <c r="B2842" s="243"/>
      <c r="C2842" s="243"/>
      <c r="D2842" s="243"/>
      <c r="E2842" s="243"/>
    </row>
    <row r="2843" spans="2:5">
      <c r="B2843" s="243"/>
      <c r="C2843" s="243"/>
      <c r="D2843" s="243"/>
      <c r="E2843" s="243"/>
    </row>
    <row r="2844" spans="2:5">
      <c r="B2844" s="243"/>
      <c r="C2844" s="243"/>
      <c r="D2844" s="243"/>
      <c r="E2844" s="243"/>
    </row>
    <row r="2845" spans="2:5">
      <c r="B2845" s="243"/>
      <c r="C2845" s="243"/>
      <c r="D2845" s="243"/>
      <c r="E2845" s="243"/>
    </row>
    <row r="2846" spans="2:5">
      <c r="B2846" s="243"/>
      <c r="C2846" s="243"/>
      <c r="D2846" s="243"/>
      <c r="E2846" s="243"/>
    </row>
    <row r="2847" spans="2:5">
      <c r="B2847" s="243"/>
      <c r="C2847" s="243"/>
      <c r="D2847" s="243"/>
      <c r="E2847" s="243"/>
    </row>
    <row r="2848" spans="2:5">
      <c r="B2848" s="243"/>
      <c r="C2848" s="243"/>
      <c r="D2848" s="243"/>
      <c r="E2848" s="243"/>
    </row>
    <row r="2849" spans="2:5">
      <c r="B2849" s="243"/>
      <c r="C2849" s="243"/>
      <c r="D2849" s="243"/>
      <c r="E2849" s="243"/>
    </row>
    <row r="2850" spans="2:5">
      <c r="B2850" s="243"/>
      <c r="C2850" s="243"/>
      <c r="D2850" s="243"/>
      <c r="E2850" s="243"/>
    </row>
    <row r="2851" spans="2:5">
      <c r="B2851" s="243"/>
      <c r="C2851" s="243"/>
      <c r="D2851" s="243"/>
      <c r="E2851" s="243"/>
    </row>
    <row r="2852" spans="2:5">
      <c r="B2852" s="243"/>
      <c r="C2852" s="243"/>
      <c r="D2852" s="243"/>
      <c r="E2852" s="243"/>
    </row>
    <row r="2853" spans="2:5">
      <c r="B2853" s="243"/>
      <c r="C2853" s="243"/>
      <c r="D2853" s="243"/>
      <c r="E2853" s="243"/>
    </row>
    <row r="2854" spans="2:5">
      <c r="B2854" s="243"/>
      <c r="C2854" s="243"/>
      <c r="D2854" s="243"/>
      <c r="E2854" s="243"/>
    </row>
    <row r="2855" spans="2:5">
      <c r="B2855" s="243"/>
      <c r="C2855" s="243"/>
      <c r="D2855" s="243"/>
      <c r="E2855" s="243"/>
    </row>
    <row r="2856" spans="2:5">
      <c r="B2856" s="243"/>
      <c r="C2856" s="243"/>
      <c r="D2856" s="243"/>
      <c r="E2856" s="243"/>
    </row>
    <row r="2857" spans="2:5">
      <c r="B2857" s="243"/>
      <c r="C2857" s="243"/>
      <c r="D2857" s="243"/>
      <c r="E2857" s="243"/>
    </row>
    <row r="2858" spans="2:5">
      <c r="B2858" s="243"/>
      <c r="C2858" s="243"/>
      <c r="D2858" s="243"/>
      <c r="E2858" s="243"/>
    </row>
    <row r="2859" spans="2:5">
      <c r="B2859" s="243"/>
      <c r="C2859" s="243"/>
      <c r="D2859" s="243"/>
      <c r="E2859" s="243"/>
    </row>
    <row r="2860" spans="2:5">
      <c r="B2860" s="243"/>
      <c r="C2860" s="243"/>
      <c r="D2860" s="243"/>
      <c r="E2860" s="243"/>
    </row>
    <row r="2861" spans="2:5">
      <c r="B2861" s="243"/>
      <c r="C2861" s="243"/>
      <c r="D2861" s="243"/>
      <c r="E2861" s="243"/>
    </row>
    <row r="2862" spans="2:5">
      <c r="B2862" s="243"/>
      <c r="C2862" s="243"/>
      <c r="D2862" s="243"/>
      <c r="E2862" s="243"/>
    </row>
    <row r="2863" spans="2:5">
      <c r="B2863" s="243"/>
      <c r="C2863" s="243"/>
      <c r="D2863" s="243"/>
      <c r="E2863" s="243"/>
    </row>
    <row r="2864" spans="2:5">
      <c r="B2864" s="243"/>
      <c r="C2864" s="243"/>
      <c r="D2864" s="243"/>
      <c r="E2864" s="243"/>
    </row>
    <row r="2865" spans="2:5">
      <c r="B2865" s="243"/>
      <c r="C2865" s="243"/>
      <c r="D2865" s="243"/>
      <c r="E2865" s="243"/>
    </row>
    <row r="2866" spans="2:5">
      <c r="B2866" s="243"/>
      <c r="C2866" s="243"/>
      <c r="D2866" s="243"/>
      <c r="E2866" s="243"/>
    </row>
    <row r="2867" spans="2:5">
      <c r="B2867" s="243"/>
      <c r="C2867" s="243"/>
      <c r="D2867" s="243"/>
      <c r="E2867" s="243"/>
    </row>
    <row r="2868" spans="2:5">
      <c r="B2868" s="243"/>
      <c r="C2868" s="243"/>
      <c r="D2868" s="243"/>
      <c r="E2868" s="243"/>
    </row>
    <row r="2869" spans="2:5">
      <c r="B2869" s="243"/>
      <c r="C2869" s="243"/>
      <c r="D2869" s="243"/>
      <c r="E2869" s="243"/>
    </row>
    <row r="2870" spans="2:5">
      <c r="B2870" s="243"/>
      <c r="C2870" s="243"/>
      <c r="D2870" s="243"/>
      <c r="E2870" s="243"/>
    </row>
    <row r="2871" spans="2:5">
      <c r="B2871" s="243"/>
      <c r="C2871" s="243"/>
      <c r="D2871" s="243"/>
      <c r="E2871" s="243"/>
    </row>
    <row r="2872" spans="2:5">
      <c r="B2872" s="243"/>
      <c r="C2872" s="243"/>
      <c r="D2872" s="243"/>
      <c r="E2872" s="243"/>
    </row>
    <row r="2873" spans="2:5">
      <c r="B2873" s="243"/>
      <c r="C2873" s="243"/>
      <c r="D2873" s="243"/>
      <c r="E2873" s="243"/>
    </row>
    <row r="2874" spans="2:5">
      <c r="B2874" s="243"/>
      <c r="C2874" s="243"/>
      <c r="D2874" s="243"/>
      <c r="E2874" s="243"/>
    </row>
    <row r="2875" spans="2:5">
      <c r="B2875" s="243"/>
      <c r="C2875" s="243"/>
      <c r="D2875" s="243"/>
      <c r="E2875" s="243"/>
    </row>
    <row r="2876" spans="2:5">
      <c r="B2876" s="243"/>
      <c r="C2876" s="243"/>
      <c r="D2876" s="243"/>
      <c r="E2876" s="243"/>
    </row>
    <row r="2877" spans="2:5">
      <c r="B2877" s="243"/>
      <c r="C2877" s="243"/>
      <c r="D2877" s="243"/>
      <c r="E2877" s="243"/>
    </row>
    <row r="2878" spans="2:5">
      <c r="B2878" s="243"/>
      <c r="C2878" s="243"/>
      <c r="D2878" s="243"/>
      <c r="E2878" s="243"/>
    </row>
    <row r="2879" spans="2:5">
      <c r="B2879" s="243"/>
      <c r="C2879" s="243"/>
      <c r="D2879" s="243"/>
      <c r="E2879" s="243"/>
    </row>
    <row r="2880" spans="2:5">
      <c r="B2880" s="243"/>
      <c r="C2880" s="243"/>
      <c r="D2880" s="243"/>
      <c r="E2880" s="243"/>
    </row>
    <row r="2881" spans="2:5">
      <c r="B2881" s="243"/>
      <c r="C2881" s="243"/>
      <c r="D2881" s="243"/>
      <c r="E2881" s="243"/>
    </row>
    <row r="2882" spans="2:5">
      <c r="B2882" s="243"/>
      <c r="C2882" s="243"/>
      <c r="D2882" s="243"/>
      <c r="E2882" s="243"/>
    </row>
    <row r="2883" spans="2:5">
      <c r="B2883" s="243"/>
      <c r="C2883" s="243"/>
      <c r="D2883" s="243"/>
      <c r="E2883" s="243"/>
    </row>
    <row r="2884" spans="2:5">
      <c r="B2884" s="243"/>
      <c r="C2884" s="243"/>
      <c r="D2884" s="243"/>
      <c r="E2884" s="243"/>
    </row>
    <row r="2885" spans="2:5">
      <c r="B2885" s="243"/>
      <c r="C2885" s="243"/>
      <c r="D2885" s="243"/>
      <c r="E2885" s="243"/>
    </row>
    <row r="2886" spans="2:5">
      <c r="B2886" s="243"/>
      <c r="C2886" s="243"/>
      <c r="D2886" s="243"/>
      <c r="E2886" s="243"/>
    </row>
    <row r="2887" spans="2:5">
      <c r="B2887" s="243"/>
      <c r="C2887" s="243"/>
      <c r="D2887" s="243"/>
      <c r="E2887" s="243"/>
    </row>
    <row r="2888" spans="2:5">
      <c r="B2888" s="243"/>
      <c r="C2888" s="243"/>
      <c r="D2888" s="243"/>
      <c r="E2888" s="243"/>
    </row>
    <row r="2889" spans="2:5">
      <c r="B2889" s="243"/>
      <c r="C2889" s="243"/>
      <c r="D2889" s="243"/>
      <c r="E2889" s="243"/>
    </row>
    <row r="2890" spans="2:5">
      <c r="B2890" s="243"/>
      <c r="C2890" s="243"/>
      <c r="D2890" s="243"/>
      <c r="E2890" s="243"/>
    </row>
    <row r="2891" spans="2:5">
      <c r="B2891" s="243"/>
      <c r="C2891" s="243"/>
      <c r="D2891" s="243"/>
      <c r="E2891" s="243"/>
    </row>
    <row r="2892" spans="2:5">
      <c r="B2892" s="243"/>
      <c r="C2892" s="243"/>
      <c r="D2892" s="243"/>
      <c r="E2892" s="243"/>
    </row>
    <row r="2893" spans="2:5">
      <c r="B2893" s="243"/>
      <c r="C2893" s="243"/>
      <c r="D2893" s="243"/>
      <c r="E2893" s="243"/>
    </row>
    <row r="2894" spans="2:5">
      <c r="B2894" s="243"/>
      <c r="C2894" s="243"/>
      <c r="D2894" s="243"/>
      <c r="E2894" s="243"/>
    </row>
    <row r="2895" spans="2:5">
      <c r="B2895" s="243"/>
      <c r="C2895" s="243"/>
      <c r="D2895" s="243"/>
      <c r="E2895" s="243"/>
    </row>
    <row r="2896" spans="2:5">
      <c r="B2896" s="243"/>
      <c r="C2896" s="243"/>
      <c r="D2896" s="243"/>
      <c r="E2896" s="243"/>
    </row>
    <row r="2897" spans="2:5">
      <c r="B2897" s="243"/>
      <c r="C2897" s="243"/>
      <c r="D2897" s="243"/>
      <c r="E2897" s="243"/>
    </row>
    <row r="2898" spans="2:5">
      <c r="B2898" s="243"/>
      <c r="C2898" s="243"/>
      <c r="D2898" s="243"/>
      <c r="E2898" s="243"/>
    </row>
    <row r="2899" spans="2:5">
      <c r="B2899" s="243"/>
      <c r="C2899" s="243"/>
      <c r="D2899" s="243"/>
      <c r="E2899" s="243"/>
    </row>
    <row r="2900" spans="2:5">
      <c r="B2900" s="243"/>
      <c r="C2900" s="243"/>
      <c r="D2900" s="243"/>
      <c r="E2900" s="243"/>
    </row>
    <row r="2901" spans="2:5">
      <c r="B2901" s="243"/>
      <c r="C2901" s="243"/>
      <c r="D2901" s="243"/>
      <c r="E2901" s="243"/>
    </row>
    <row r="2902" spans="2:5">
      <c r="B2902" s="243"/>
      <c r="C2902" s="243"/>
      <c r="D2902" s="243"/>
      <c r="E2902" s="243"/>
    </row>
    <row r="2903" spans="2:5">
      <c r="B2903" s="243"/>
      <c r="C2903" s="243"/>
      <c r="D2903" s="243"/>
      <c r="E2903" s="243"/>
    </row>
    <row r="2904" spans="2:5">
      <c r="B2904" s="243"/>
      <c r="C2904" s="243"/>
      <c r="D2904" s="243"/>
      <c r="E2904" s="243"/>
    </row>
    <row r="2905" spans="2:5">
      <c r="B2905" s="243"/>
      <c r="C2905" s="243"/>
      <c r="D2905" s="243"/>
      <c r="E2905" s="243"/>
    </row>
    <row r="2906" spans="2:5">
      <c r="B2906" s="243"/>
      <c r="C2906" s="243"/>
      <c r="D2906" s="243"/>
      <c r="E2906" s="243"/>
    </row>
    <row r="2907" spans="2:5">
      <c r="B2907" s="243"/>
      <c r="C2907" s="243"/>
      <c r="D2907" s="243"/>
      <c r="E2907" s="243"/>
    </row>
    <row r="2908" spans="2:5">
      <c r="B2908" s="243"/>
      <c r="C2908" s="243"/>
      <c r="D2908" s="243"/>
      <c r="E2908" s="243"/>
    </row>
    <row r="2909" spans="2:5">
      <c r="B2909" s="243"/>
      <c r="C2909" s="243"/>
      <c r="D2909" s="243"/>
      <c r="E2909" s="243"/>
    </row>
    <row r="2910" spans="2:5">
      <c r="B2910" s="243"/>
      <c r="C2910" s="243"/>
      <c r="D2910" s="243"/>
      <c r="E2910" s="243"/>
    </row>
    <row r="2911" spans="2:5">
      <c r="B2911" s="243"/>
      <c r="C2911" s="243"/>
      <c r="D2911" s="243"/>
      <c r="E2911" s="243"/>
    </row>
    <row r="2912" spans="2:5">
      <c r="B2912" s="243"/>
      <c r="C2912" s="243"/>
      <c r="D2912" s="243"/>
      <c r="E2912" s="243"/>
    </row>
    <row r="2913" spans="2:5">
      <c r="B2913" s="243"/>
      <c r="C2913" s="243"/>
      <c r="D2913" s="243"/>
      <c r="E2913" s="243"/>
    </row>
    <row r="2914" spans="2:5">
      <c r="B2914" s="243"/>
      <c r="C2914" s="243"/>
      <c r="D2914" s="243"/>
      <c r="E2914" s="243"/>
    </row>
    <row r="2915" spans="2:5">
      <c r="B2915" s="243"/>
      <c r="C2915" s="243"/>
      <c r="D2915" s="243"/>
      <c r="E2915" s="243"/>
    </row>
    <row r="2916" spans="2:5">
      <c r="B2916" s="243"/>
      <c r="C2916" s="243"/>
      <c r="D2916" s="243"/>
      <c r="E2916" s="243"/>
    </row>
    <row r="2917" spans="2:5">
      <c r="B2917" s="243"/>
      <c r="C2917" s="243"/>
      <c r="D2917" s="243"/>
      <c r="E2917" s="243"/>
    </row>
    <row r="2918" spans="2:5">
      <c r="B2918" s="243"/>
      <c r="C2918" s="243"/>
      <c r="D2918" s="243"/>
      <c r="E2918" s="243"/>
    </row>
    <row r="2919" spans="2:5">
      <c r="B2919" s="243"/>
      <c r="C2919" s="243"/>
      <c r="D2919" s="243"/>
      <c r="E2919" s="243"/>
    </row>
    <row r="2920" spans="2:5">
      <c r="B2920" s="243"/>
      <c r="C2920" s="243"/>
      <c r="D2920" s="243"/>
      <c r="E2920" s="243"/>
    </row>
    <row r="2921" spans="2:5">
      <c r="B2921" s="243"/>
      <c r="C2921" s="243"/>
      <c r="D2921" s="243"/>
      <c r="E2921" s="243"/>
    </row>
    <row r="2922" spans="2:5">
      <c r="B2922" s="243"/>
      <c r="C2922" s="243"/>
      <c r="D2922" s="243"/>
      <c r="E2922" s="243"/>
    </row>
    <row r="2923" spans="2:5">
      <c r="B2923" s="243"/>
      <c r="C2923" s="243"/>
      <c r="D2923" s="243"/>
      <c r="E2923" s="243"/>
    </row>
    <row r="2924" spans="2:5">
      <c r="B2924" s="243"/>
      <c r="C2924" s="243"/>
      <c r="D2924" s="243"/>
      <c r="E2924" s="243"/>
    </row>
    <row r="2925" spans="2:5">
      <c r="B2925" s="243"/>
      <c r="C2925" s="243"/>
      <c r="D2925" s="243"/>
      <c r="E2925" s="243"/>
    </row>
    <row r="2926" spans="2:5">
      <c r="B2926" s="243"/>
      <c r="C2926" s="243"/>
      <c r="D2926" s="243"/>
      <c r="E2926" s="243"/>
    </row>
    <row r="2927" spans="2:5">
      <c r="B2927" s="243"/>
      <c r="C2927" s="243"/>
      <c r="D2927" s="243"/>
      <c r="E2927" s="243"/>
    </row>
    <row r="2928" spans="2:5">
      <c r="B2928" s="243"/>
      <c r="C2928" s="243"/>
      <c r="D2928" s="243"/>
      <c r="E2928" s="243"/>
    </row>
    <row r="2929" spans="2:5">
      <c r="B2929" s="243"/>
      <c r="C2929" s="243"/>
      <c r="D2929" s="243"/>
      <c r="E2929" s="243"/>
    </row>
    <row r="2930" spans="2:5">
      <c r="B2930" s="243"/>
      <c r="C2930" s="243"/>
      <c r="D2930" s="243"/>
      <c r="E2930" s="243"/>
    </row>
    <row r="2931" spans="2:5">
      <c r="B2931" s="243"/>
      <c r="C2931" s="243"/>
      <c r="D2931" s="243"/>
      <c r="E2931" s="243"/>
    </row>
    <row r="2932" spans="2:5">
      <c r="B2932" s="243"/>
      <c r="C2932" s="243"/>
      <c r="D2932" s="243"/>
      <c r="E2932" s="243"/>
    </row>
    <row r="2933" spans="2:5">
      <c r="B2933" s="243"/>
      <c r="C2933" s="243"/>
      <c r="D2933" s="243"/>
      <c r="E2933" s="243"/>
    </row>
    <row r="2934" spans="2:5">
      <c r="B2934" s="243"/>
      <c r="C2934" s="243"/>
      <c r="D2934" s="243"/>
      <c r="E2934" s="243"/>
    </row>
    <row r="2935" spans="2:5">
      <c r="B2935" s="243"/>
      <c r="C2935" s="243"/>
      <c r="D2935" s="243"/>
      <c r="E2935" s="243"/>
    </row>
    <row r="2936" spans="2:5">
      <c r="B2936" s="243"/>
      <c r="C2936" s="243"/>
      <c r="D2936" s="243"/>
      <c r="E2936" s="243"/>
    </row>
    <row r="2937" spans="2:5">
      <c r="B2937" s="243"/>
      <c r="C2937" s="243"/>
      <c r="D2937" s="243"/>
      <c r="E2937" s="243"/>
    </row>
    <row r="2938" spans="2:5">
      <c r="B2938" s="243"/>
      <c r="C2938" s="243"/>
      <c r="D2938" s="243"/>
      <c r="E2938" s="243"/>
    </row>
    <row r="2939" spans="2:5">
      <c r="B2939" s="243"/>
      <c r="C2939" s="243"/>
      <c r="D2939" s="243"/>
      <c r="E2939" s="243"/>
    </row>
    <row r="2940" spans="2:5">
      <c r="B2940" s="243"/>
      <c r="C2940" s="243"/>
      <c r="D2940" s="243"/>
      <c r="E2940" s="243"/>
    </row>
    <row r="2941" spans="2:5">
      <c r="B2941" s="243"/>
      <c r="C2941" s="243"/>
      <c r="D2941" s="243"/>
      <c r="E2941" s="243"/>
    </row>
    <row r="2942" spans="2:5">
      <c r="B2942" s="243"/>
      <c r="C2942" s="243"/>
      <c r="D2942" s="243"/>
      <c r="E2942" s="243"/>
    </row>
    <row r="2943" spans="2:5">
      <c r="B2943" s="243"/>
      <c r="C2943" s="243"/>
      <c r="D2943" s="243"/>
      <c r="E2943" s="243"/>
    </row>
    <row r="2944" spans="2:5">
      <c r="B2944" s="243"/>
      <c r="C2944" s="243"/>
      <c r="D2944" s="243"/>
      <c r="E2944" s="243"/>
    </row>
    <row r="2945" spans="2:5">
      <c r="B2945" s="243"/>
      <c r="C2945" s="243"/>
      <c r="D2945" s="243"/>
      <c r="E2945" s="243"/>
    </row>
    <row r="2946" spans="2:5">
      <c r="B2946" s="243"/>
      <c r="C2946" s="243"/>
      <c r="D2946" s="243"/>
      <c r="E2946" s="243"/>
    </row>
    <row r="2947" spans="2:5">
      <c r="B2947" s="243"/>
      <c r="C2947" s="243"/>
      <c r="D2947" s="243"/>
      <c r="E2947" s="243"/>
    </row>
    <row r="2948" spans="2:5">
      <c r="B2948" s="243"/>
      <c r="C2948" s="243"/>
      <c r="D2948" s="243"/>
      <c r="E2948" s="243"/>
    </row>
    <row r="2949" spans="2:5">
      <c r="B2949" s="243"/>
      <c r="C2949" s="243"/>
      <c r="D2949" s="243"/>
      <c r="E2949" s="243"/>
    </row>
    <row r="2950" spans="2:5">
      <c r="B2950" s="243"/>
      <c r="C2950" s="243"/>
      <c r="D2950" s="243"/>
      <c r="E2950" s="243"/>
    </row>
    <row r="2951" spans="2:5">
      <c r="B2951" s="243"/>
      <c r="C2951" s="243"/>
      <c r="D2951" s="243"/>
      <c r="E2951" s="243"/>
    </row>
    <row r="2952" spans="2:5">
      <c r="B2952" s="243"/>
      <c r="C2952" s="243"/>
      <c r="D2952" s="243"/>
      <c r="E2952" s="243"/>
    </row>
    <row r="2953" spans="2:5">
      <c r="B2953" s="243"/>
      <c r="C2953" s="243"/>
      <c r="D2953" s="243"/>
      <c r="E2953" s="243"/>
    </row>
    <row r="2954" spans="2:5">
      <c r="B2954" s="243"/>
      <c r="C2954" s="243"/>
      <c r="D2954" s="243"/>
      <c r="E2954" s="243"/>
    </row>
    <row r="2955" spans="2:5">
      <c r="B2955" s="243"/>
      <c r="C2955" s="243"/>
      <c r="D2955" s="243"/>
      <c r="E2955" s="243"/>
    </row>
    <row r="2956" spans="2:5">
      <c r="B2956" s="243"/>
      <c r="C2956" s="243"/>
      <c r="D2956" s="243"/>
      <c r="E2956" s="243"/>
    </row>
    <row r="2957" spans="2:5">
      <c r="B2957" s="243"/>
      <c r="C2957" s="243"/>
      <c r="D2957" s="243"/>
      <c r="E2957" s="243"/>
    </row>
    <row r="2958" spans="2:5">
      <c r="B2958" s="243"/>
      <c r="C2958" s="243"/>
      <c r="D2958" s="243"/>
      <c r="E2958" s="243"/>
    </row>
    <row r="2959" spans="2:5">
      <c r="B2959" s="243"/>
      <c r="C2959" s="243"/>
      <c r="D2959" s="243"/>
      <c r="E2959" s="243"/>
    </row>
    <row r="2960" spans="2:5">
      <c r="B2960" s="243"/>
      <c r="C2960" s="243"/>
      <c r="D2960" s="243"/>
      <c r="E2960" s="243"/>
    </row>
    <row r="2961" spans="2:5">
      <c r="B2961" s="243"/>
      <c r="C2961" s="243"/>
      <c r="D2961" s="243"/>
      <c r="E2961" s="243"/>
    </row>
    <row r="2962" spans="2:5">
      <c r="B2962" s="243"/>
      <c r="C2962" s="243"/>
      <c r="D2962" s="243"/>
      <c r="E2962" s="243"/>
    </row>
    <row r="2963" spans="2:5">
      <c r="B2963" s="243"/>
      <c r="C2963" s="243"/>
      <c r="D2963" s="243"/>
      <c r="E2963" s="243"/>
    </row>
    <row r="2964" spans="2:5">
      <c r="B2964" s="243"/>
      <c r="C2964" s="243"/>
      <c r="D2964" s="243"/>
      <c r="E2964" s="243"/>
    </row>
    <row r="2965" spans="2:5">
      <c r="B2965" s="243"/>
      <c r="C2965" s="243"/>
      <c r="D2965" s="243"/>
      <c r="E2965" s="243"/>
    </row>
    <row r="2966" spans="2:5">
      <c r="B2966" s="243"/>
      <c r="C2966" s="243"/>
      <c r="D2966" s="243"/>
      <c r="E2966" s="243"/>
    </row>
    <row r="2967" spans="2:5">
      <c r="B2967" s="243"/>
      <c r="C2967" s="243"/>
      <c r="D2967" s="243"/>
      <c r="E2967" s="243"/>
    </row>
    <row r="2968" spans="2:5">
      <c r="B2968" s="243"/>
      <c r="C2968" s="243"/>
      <c r="D2968" s="243"/>
      <c r="E2968" s="243"/>
    </row>
    <row r="2969" spans="2:5">
      <c r="B2969" s="243"/>
      <c r="C2969" s="243"/>
      <c r="D2969" s="243"/>
      <c r="E2969" s="243"/>
    </row>
    <row r="2970" spans="2:5">
      <c r="B2970" s="243"/>
      <c r="C2970" s="243"/>
      <c r="D2970" s="243"/>
      <c r="E2970" s="243"/>
    </row>
    <row r="2971" spans="2:5">
      <c r="B2971" s="243"/>
      <c r="C2971" s="243"/>
      <c r="D2971" s="243"/>
      <c r="E2971" s="243"/>
    </row>
    <row r="2972" spans="2:5">
      <c r="B2972" s="243"/>
      <c r="C2972" s="243"/>
      <c r="D2972" s="243"/>
      <c r="E2972" s="243"/>
    </row>
    <row r="2973" spans="2:5">
      <c r="B2973" s="243"/>
      <c r="C2973" s="243"/>
      <c r="D2973" s="243"/>
      <c r="E2973" s="243"/>
    </row>
    <row r="2974" spans="2:5">
      <c r="B2974" s="243"/>
      <c r="C2974" s="243"/>
      <c r="D2974" s="243"/>
      <c r="E2974" s="243"/>
    </row>
    <row r="2975" spans="2:5">
      <c r="B2975" s="243"/>
      <c r="C2975" s="243"/>
      <c r="D2975" s="243"/>
      <c r="E2975" s="243"/>
    </row>
    <row r="2976" spans="2:5">
      <c r="B2976" s="243"/>
      <c r="C2976" s="243"/>
      <c r="D2976" s="243"/>
      <c r="E2976" s="243"/>
    </row>
    <row r="2977" spans="2:5">
      <c r="B2977" s="243"/>
      <c r="C2977" s="243"/>
      <c r="D2977" s="243"/>
      <c r="E2977" s="243"/>
    </row>
    <row r="2978" spans="2:5">
      <c r="B2978" s="243"/>
      <c r="C2978" s="243"/>
      <c r="D2978" s="243"/>
      <c r="E2978" s="243"/>
    </row>
    <row r="2979" spans="2:5">
      <c r="B2979" s="243"/>
      <c r="C2979" s="243"/>
      <c r="D2979" s="243"/>
      <c r="E2979" s="243"/>
    </row>
    <row r="2980" spans="2:5">
      <c r="B2980" s="243"/>
      <c r="C2980" s="243"/>
      <c r="D2980" s="243"/>
      <c r="E2980" s="243"/>
    </row>
    <row r="2981" spans="2:5">
      <c r="B2981" s="243"/>
      <c r="C2981" s="243"/>
      <c r="D2981" s="243"/>
      <c r="E2981" s="243"/>
    </row>
    <row r="2982" spans="2:5">
      <c r="B2982" s="243"/>
      <c r="C2982" s="243"/>
      <c r="D2982" s="243"/>
      <c r="E2982" s="243"/>
    </row>
    <row r="2983" spans="2:5">
      <c r="B2983" s="243"/>
      <c r="C2983" s="243"/>
      <c r="D2983" s="243"/>
      <c r="E2983" s="243"/>
    </row>
    <row r="2984" spans="2:5">
      <c r="B2984" s="243"/>
      <c r="C2984" s="243"/>
      <c r="D2984" s="243"/>
      <c r="E2984" s="243"/>
    </row>
    <row r="2985" spans="2:5">
      <c r="B2985" s="243"/>
      <c r="C2985" s="243"/>
      <c r="D2985" s="243"/>
      <c r="E2985" s="243"/>
    </row>
    <row r="2986" spans="2:5">
      <c r="B2986" s="243"/>
      <c r="C2986" s="243"/>
      <c r="D2986" s="243"/>
      <c r="E2986" s="243"/>
    </row>
    <row r="2987" spans="2:5">
      <c r="B2987" s="243"/>
      <c r="C2987" s="243"/>
      <c r="D2987" s="243"/>
      <c r="E2987" s="243"/>
    </row>
    <row r="2988" spans="2:5">
      <c r="B2988" s="243"/>
      <c r="C2988" s="243"/>
      <c r="D2988" s="243"/>
      <c r="E2988" s="243"/>
    </row>
    <row r="2989" spans="2:5">
      <c r="B2989" s="243"/>
      <c r="C2989" s="243"/>
      <c r="D2989" s="243"/>
      <c r="E2989" s="243"/>
    </row>
    <row r="2990" spans="2:5">
      <c r="B2990" s="243"/>
      <c r="C2990" s="243"/>
      <c r="D2990" s="243"/>
      <c r="E2990" s="243"/>
    </row>
    <row r="2991" spans="2:5">
      <c r="B2991" s="243"/>
      <c r="C2991" s="243"/>
      <c r="D2991" s="243"/>
      <c r="E2991" s="243"/>
    </row>
    <row r="2992" spans="2:5">
      <c r="B2992" s="243"/>
      <c r="C2992" s="243"/>
      <c r="D2992" s="243"/>
      <c r="E2992" s="243"/>
    </row>
    <row r="2993" spans="2:5">
      <c r="B2993" s="243"/>
      <c r="C2993" s="243"/>
      <c r="D2993" s="243"/>
      <c r="E2993" s="243"/>
    </row>
    <row r="2994" spans="2:5">
      <c r="B2994" s="243"/>
      <c r="C2994" s="243"/>
      <c r="D2994" s="243"/>
      <c r="E2994" s="243"/>
    </row>
    <row r="2995" spans="2:5">
      <c r="B2995" s="243"/>
      <c r="C2995" s="243"/>
      <c r="D2995" s="243"/>
      <c r="E2995" s="243"/>
    </row>
    <row r="2996" spans="2:5">
      <c r="B2996" s="243"/>
      <c r="C2996" s="243"/>
      <c r="D2996" s="243"/>
      <c r="E2996" s="243"/>
    </row>
    <row r="2997" spans="2:5">
      <c r="B2997" s="243"/>
      <c r="C2997" s="243"/>
      <c r="D2997" s="243"/>
      <c r="E2997" s="243"/>
    </row>
    <row r="2998" spans="2:5">
      <c r="B2998" s="243"/>
      <c r="C2998" s="243"/>
      <c r="D2998" s="243"/>
      <c r="E2998" s="243"/>
    </row>
    <row r="2999" spans="2:5">
      <c r="B2999" s="243"/>
      <c r="C2999" s="243"/>
      <c r="D2999" s="243"/>
      <c r="E2999" s="243"/>
    </row>
    <row r="3000" spans="2:5">
      <c r="B3000" s="243"/>
      <c r="C3000" s="243"/>
      <c r="D3000" s="243"/>
      <c r="E3000" s="243"/>
    </row>
    <row r="3001" spans="2:5">
      <c r="B3001" s="243"/>
      <c r="C3001" s="243"/>
      <c r="D3001" s="243"/>
      <c r="E3001" s="243"/>
    </row>
    <row r="3002" spans="2:5">
      <c r="B3002" s="243"/>
      <c r="C3002" s="243"/>
      <c r="D3002" s="243"/>
      <c r="E3002" s="243"/>
    </row>
    <row r="3003" spans="2:5">
      <c r="B3003" s="243"/>
      <c r="C3003" s="243"/>
      <c r="D3003" s="243"/>
      <c r="E3003" s="243"/>
    </row>
    <row r="3004" spans="2:5">
      <c r="B3004" s="243"/>
      <c r="C3004" s="243"/>
      <c r="D3004" s="243"/>
      <c r="E3004" s="243"/>
    </row>
    <row r="3005" spans="2:5">
      <c r="B3005" s="243"/>
      <c r="C3005" s="243"/>
      <c r="D3005" s="243"/>
      <c r="E3005" s="243"/>
    </row>
    <row r="3006" spans="2:5">
      <c r="B3006" s="243"/>
      <c r="C3006" s="243"/>
      <c r="D3006" s="243"/>
      <c r="E3006" s="243"/>
    </row>
    <row r="3007" spans="2:5">
      <c r="B3007" s="243"/>
      <c r="C3007" s="243"/>
      <c r="D3007" s="243"/>
      <c r="E3007" s="243"/>
    </row>
    <row r="3008" spans="2:5">
      <c r="B3008" s="243"/>
      <c r="C3008" s="243"/>
      <c r="D3008" s="243"/>
      <c r="E3008" s="243"/>
    </row>
    <row r="3009" spans="2:5">
      <c r="B3009" s="243"/>
      <c r="C3009" s="243"/>
      <c r="D3009" s="243"/>
      <c r="E3009" s="243"/>
    </row>
    <row r="3010" spans="2:5">
      <c r="B3010" s="243"/>
      <c r="C3010" s="243"/>
      <c r="D3010" s="243"/>
      <c r="E3010" s="243"/>
    </row>
    <row r="3011" spans="2:5">
      <c r="B3011" s="243"/>
      <c r="C3011" s="243"/>
      <c r="D3011" s="243"/>
      <c r="E3011" s="243"/>
    </row>
    <row r="3012" spans="2:5">
      <c r="B3012" s="243"/>
      <c r="C3012" s="243"/>
      <c r="D3012" s="243"/>
      <c r="E3012" s="243"/>
    </row>
    <row r="3013" spans="2:5">
      <c r="B3013" s="243"/>
      <c r="C3013" s="243"/>
      <c r="D3013" s="243"/>
      <c r="E3013" s="243"/>
    </row>
    <row r="3014" spans="2:5">
      <c r="B3014" s="243"/>
      <c r="C3014" s="243"/>
      <c r="D3014" s="243"/>
      <c r="E3014" s="243"/>
    </row>
    <row r="3015" spans="2:5">
      <c r="B3015" s="243"/>
      <c r="C3015" s="243"/>
      <c r="D3015" s="243"/>
      <c r="E3015" s="243"/>
    </row>
    <row r="3016" spans="2:5">
      <c r="B3016" s="243"/>
      <c r="C3016" s="243"/>
      <c r="D3016" s="243"/>
      <c r="E3016" s="243"/>
    </row>
    <row r="3017" spans="2:5">
      <c r="B3017" s="243"/>
      <c r="C3017" s="243"/>
      <c r="D3017" s="243"/>
      <c r="E3017" s="243"/>
    </row>
    <row r="3018" spans="2:5">
      <c r="B3018" s="243"/>
      <c r="C3018" s="243"/>
      <c r="D3018" s="243"/>
      <c r="E3018" s="243"/>
    </row>
    <row r="3019" spans="2:5">
      <c r="B3019" s="243"/>
      <c r="C3019" s="243"/>
      <c r="D3019" s="243"/>
      <c r="E3019" s="243"/>
    </row>
    <row r="3020" spans="2:5">
      <c r="B3020" s="243"/>
      <c r="C3020" s="243"/>
      <c r="D3020" s="243"/>
      <c r="E3020" s="243"/>
    </row>
    <row r="3021" spans="2:5">
      <c r="B3021" s="243"/>
      <c r="C3021" s="243"/>
      <c r="D3021" s="243"/>
      <c r="E3021" s="243"/>
    </row>
    <row r="3022" spans="2:5">
      <c r="B3022" s="243"/>
      <c r="C3022" s="243"/>
      <c r="D3022" s="243"/>
      <c r="E3022" s="243"/>
    </row>
    <row r="3023" spans="2:5">
      <c r="B3023" s="243"/>
      <c r="C3023" s="243"/>
      <c r="D3023" s="243"/>
      <c r="E3023" s="243"/>
    </row>
    <row r="3024" spans="2:5">
      <c r="B3024" s="243"/>
      <c r="C3024" s="243"/>
      <c r="D3024" s="243"/>
      <c r="E3024" s="243"/>
    </row>
    <row r="3025" spans="2:5">
      <c r="B3025" s="243"/>
      <c r="C3025" s="243"/>
      <c r="D3025" s="243"/>
      <c r="E3025" s="243"/>
    </row>
    <row r="3026" spans="2:5">
      <c r="B3026" s="243"/>
      <c r="C3026" s="243"/>
      <c r="D3026" s="243"/>
      <c r="E3026" s="243"/>
    </row>
    <row r="3027" spans="2:5">
      <c r="B3027" s="243"/>
      <c r="C3027" s="243"/>
      <c r="D3027" s="243"/>
      <c r="E3027" s="243"/>
    </row>
    <row r="3028" spans="2:5">
      <c r="B3028" s="243"/>
      <c r="C3028" s="243"/>
      <c r="D3028" s="243"/>
      <c r="E3028" s="243"/>
    </row>
    <row r="3029" spans="2:5">
      <c r="B3029" s="243"/>
      <c r="C3029" s="243"/>
      <c r="D3029" s="243"/>
      <c r="E3029" s="243"/>
    </row>
    <row r="3030" spans="2:5">
      <c r="B3030" s="243"/>
      <c r="C3030" s="243"/>
      <c r="D3030" s="243"/>
      <c r="E3030" s="243"/>
    </row>
    <row r="3031" spans="2:5">
      <c r="B3031" s="243"/>
      <c r="C3031" s="243"/>
      <c r="D3031" s="243"/>
      <c r="E3031" s="243"/>
    </row>
    <row r="3032" spans="2:5">
      <c r="B3032" s="243"/>
      <c r="C3032" s="243"/>
      <c r="D3032" s="243"/>
      <c r="E3032" s="243"/>
    </row>
    <row r="3033" spans="2:5">
      <c r="B3033" s="243"/>
      <c r="C3033" s="243"/>
      <c r="D3033" s="243"/>
      <c r="E3033" s="243"/>
    </row>
    <row r="3034" spans="2:5">
      <c r="B3034" s="243"/>
      <c r="C3034" s="243"/>
      <c r="D3034" s="243"/>
      <c r="E3034" s="243"/>
    </row>
    <row r="3035" spans="2:5">
      <c r="B3035" s="243"/>
      <c r="C3035" s="243"/>
      <c r="D3035" s="243"/>
      <c r="E3035" s="243"/>
    </row>
    <row r="3036" spans="2:5">
      <c r="B3036" s="243"/>
      <c r="C3036" s="243"/>
      <c r="D3036" s="243"/>
      <c r="E3036" s="243"/>
    </row>
    <row r="3037" spans="2:5">
      <c r="B3037" s="243"/>
      <c r="C3037" s="243"/>
      <c r="D3037" s="243"/>
      <c r="E3037" s="243"/>
    </row>
    <row r="3038" spans="2:5">
      <c r="B3038" s="243"/>
      <c r="C3038" s="243"/>
      <c r="D3038" s="243"/>
      <c r="E3038" s="243"/>
    </row>
    <row r="3039" spans="2:5">
      <c r="B3039" s="243"/>
      <c r="C3039" s="243"/>
      <c r="D3039" s="243"/>
      <c r="E3039" s="243"/>
    </row>
    <row r="3040" spans="2:5">
      <c r="B3040" s="243"/>
      <c r="C3040" s="243"/>
      <c r="D3040" s="243"/>
      <c r="E3040" s="243"/>
    </row>
    <row r="3041" spans="2:5">
      <c r="B3041" s="243"/>
      <c r="C3041" s="243"/>
      <c r="D3041" s="243"/>
      <c r="E3041" s="243"/>
    </row>
    <row r="3042" spans="2:5">
      <c r="B3042" s="243"/>
      <c r="C3042" s="243"/>
      <c r="D3042" s="243"/>
      <c r="E3042" s="243"/>
    </row>
    <row r="3043" spans="2:5">
      <c r="B3043" s="243"/>
      <c r="C3043" s="243"/>
      <c r="D3043" s="243"/>
      <c r="E3043" s="243"/>
    </row>
    <row r="3044" spans="2:5">
      <c r="B3044" s="243"/>
      <c r="C3044" s="243"/>
      <c r="D3044" s="243"/>
      <c r="E3044" s="243"/>
    </row>
    <row r="3045" spans="2:5">
      <c r="B3045" s="243"/>
      <c r="C3045" s="243"/>
      <c r="D3045" s="243"/>
      <c r="E3045" s="243"/>
    </row>
    <row r="3046" spans="2:5">
      <c r="B3046" s="243"/>
      <c r="C3046" s="243"/>
      <c r="D3046" s="243"/>
      <c r="E3046" s="243"/>
    </row>
    <row r="3047" spans="2:5">
      <c r="B3047" s="243"/>
      <c r="C3047" s="243"/>
      <c r="D3047" s="243"/>
      <c r="E3047" s="243"/>
    </row>
    <row r="3048" spans="2:5">
      <c r="B3048" s="243"/>
      <c r="C3048" s="243"/>
      <c r="D3048" s="243"/>
      <c r="E3048" s="243"/>
    </row>
    <row r="3049" spans="2:5">
      <c r="B3049" s="243"/>
      <c r="C3049" s="243"/>
      <c r="D3049" s="243"/>
      <c r="E3049" s="243"/>
    </row>
    <row r="3050" spans="2:5">
      <c r="B3050" s="243"/>
      <c r="C3050" s="243"/>
      <c r="D3050" s="243"/>
      <c r="E3050" s="243"/>
    </row>
    <row r="3051" spans="2:5">
      <c r="B3051" s="243"/>
      <c r="C3051" s="243"/>
      <c r="D3051" s="243"/>
      <c r="E3051" s="243"/>
    </row>
    <row r="3052" spans="2:5">
      <c r="B3052" s="243"/>
      <c r="C3052" s="243"/>
      <c r="D3052" s="243"/>
      <c r="E3052" s="243"/>
    </row>
    <row r="3053" spans="2:5">
      <c r="B3053" s="243"/>
      <c r="C3053" s="243"/>
      <c r="D3053" s="243"/>
      <c r="E3053" s="243"/>
    </row>
    <row r="3054" spans="2:5">
      <c r="B3054" s="243"/>
      <c r="C3054" s="243"/>
      <c r="D3054" s="243"/>
      <c r="E3054" s="243"/>
    </row>
    <row r="3055" spans="2:5">
      <c r="B3055" s="243"/>
      <c r="C3055" s="243"/>
      <c r="D3055" s="243"/>
      <c r="E3055" s="243"/>
    </row>
    <row r="3056" spans="2:5">
      <c r="B3056" s="243"/>
      <c r="C3056" s="243"/>
      <c r="D3056" s="243"/>
      <c r="E3056" s="243"/>
    </row>
    <row r="3057" spans="2:5">
      <c r="B3057" s="243"/>
      <c r="C3057" s="243"/>
      <c r="D3057" s="243"/>
      <c r="E3057" s="243"/>
    </row>
    <row r="3058" spans="2:5">
      <c r="B3058" s="243"/>
      <c r="C3058" s="243"/>
      <c r="D3058" s="243"/>
      <c r="E3058" s="243"/>
    </row>
    <row r="3059" spans="2:5">
      <c r="B3059" s="243"/>
      <c r="C3059" s="243"/>
      <c r="D3059" s="243"/>
      <c r="E3059" s="243"/>
    </row>
    <row r="3060" spans="2:5">
      <c r="B3060" s="243"/>
      <c r="C3060" s="243"/>
      <c r="D3060" s="243"/>
      <c r="E3060" s="243"/>
    </row>
    <row r="3061" spans="2:5">
      <c r="B3061" s="243"/>
      <c r="C3061" s="243"/>
      <c r="D3061" s="243"/>
      <c r="E3061" s="243"/>
    </row>
    <row r="3062" spans="2:5">
      <c r="B3062" s="243"/>
      <c r="C3062" s="243"/>
      <c r="D3062" s="243"/>
      <c r="E3062" s="243"/>
    </row>
    <row r="3063" spans="2:5">
      <c r="B3063" s="243"/>
      <c r="C3063" s="243"/>
      <c r="D3063" s="243"/>
      <c r="E3063" s="243"/>
    </row>
    <row r="3064" spans="2:5">
      <c r="B3064" s="243"/>
      <c r="C3064" s="243"/>
      <c r="D3064" s="243"/>
      <c r="E3064" s="243"/>
    </row>
    <row r="3065" spans="2:5">
      <c r="B3065" s="243"/>
      <c r="C3065" s="243"/>
      <c r="D3065" s="243"/>
      <c r="E3065" s="243"/>
    </row>
    <row r="3066" spans="2:5">
      <c r="B3066" s="243"/>
      <c r="C3066" s="243"/>
      <c r="D3066" s="243"/>
      <c r="E3066" s="243"/>
    </row>
    <row r="3067" spans="2:5">
      <c r="B3067" s="243"/>
      <c r="C3067" s="243"/>
      <c r="D3067" s="243"/>
      <c r="E3067" s="243"/>
    </row>
    <row r="3068" spans="2:5">
      <c r="B3068" s="243"/>
      <c r="C3068" s="243"/>
      <c r="D3068" s="243"/>
      <c r="E3068" s="243"/>
    </row>
    <row r="3069" spans="2:5">
      <c r="B3069" s="243"/>
      <c r="C3069" s="243"/>
      <c r="D3069" s="243"/>
      <c r="E3069" s="243"/>
    </row>
    <row r="3070" spans="2:5">
      <c r="B3070" s="243"/>
      <c r="C3070" s="243"/>
      <c r="D3070" s="243"/>
      <c r="E3070" s="243"/>
    </row>
    <row r="3071" spans="2:5">
      <c r="B3071" s="243"/>
      <c r="C3071" s="243"/>
      <c r="D3071" s="243"/>
      <c r="E3071" s="243"/>
    </row>
    <row r="3072" spans="2:5">
      <c r="B3072" s="243"/>
      <c r="C3072" s="243"/>
      <c r="D3072" s="243"/>
      <c r="E3072" s="243"/>
    </row>
    <row r="3073" spans="2:5">
      <c r="B3073" s="243"/>
      <c r="C3073" s="243"/>
      <c r="D3073" s="243"/>
      <c r="E3073" s="243"/>
    </row>
    <row r="3074" spans="2:5">
      <c r="B3074" s="243"/>
      <c r="C3074" s="243"/>
      <c r="D3074" s="243"/>
      <c r="E3074" s="243"/>
    </row>
    <row r="3075" spans="2:5">
      <c r="B3075" s="243"/>
      <c r="C3075" s="243"/>
      <c r="D3075" s="243"/>
      <c r="E3075" s="243"/>
    </row>
    <row r="3076" spans="2:5">
      <c r="B3076" s="243"/>
      <c r="C3076" s="243"/>
      <c r="D3076" s="243"/>
      <c r="E3076" s="243"/>
    </row>
    <row r="3077" spans="2:5">
      <c r="B3077" s="243"/>
      <c r="C3077" s="243"/>
      <c r="D3077" s="243"/>
      <c r="E3077" s="243"/>
    </row>
    <row r="3078" spans="2:5">
      <c r="B3078" s="243"/>
      <c r="C3078" s="243"/>
      <c r="D3078" s="243"/>
      <c r="E3078" s="243"/>
    </row>
    <row r="3079" spans="2:5">
      <c r="B3079" s="243"/>
      <c r="C3079" s="243"/>
      <c r="D3079" s="243"/>
      <c r="E3079" s="243"/>
    </row>
    <row r="3080" spans="2:5">
      <c r="B3080" s="243"/>
      <c r="C3080" s="243"/>
      <c r="D3080" s="243"/>
      <c r="E3080" s="243"/>
    </row>
    <row r="3081" spans="2:5">
      <c r="B3081" s="243"/>
      <c r="C3081" s="243"/>
      <c r="D3081" s="243"/>
      <c r="E3081" s="243"/>
    </row>
    <row r="3082" spans="2:5">
      <c r="B3082" s="243"/>
      <c r="C3082" s="243"/>
      <c r="D3082" s="243"/>
      <c r="E3082" s="243"/>
    </row>
    <row r="3083" spans="2:5">
      <c r="B3083" s="243"/>
      <c r="C3083" s="243"/>
      <c r="D3083" s="243"/>
      <c r="E3083" s="243"/>
    </row>
    <row r="3084" spans="2:5">
      <c r="B3084" s="243"/>
      <c r="C3084" s="243"/>
      <c r="D3084" s="243"/>
      <c r="E3084" s="243"/>
    </row>
    <row r="3085" spans="2:5">
      <c r="B3085" s="243"/>
      <c r="C3085" s="243"/>
      <c r="D3085" s="243"/>
      <c r="E3085" s="243"/>
    </row>
    <row r="3086" spans="2:5">
      <c r="B3086" s="243"/>
      <c r="C3086" s="243"/>
      <c r="D3086" s="243"/>
      <c r="E3086" s="243"/>
    </row>
    <row r="3087" spans="2:5">
      <c r="B3087" s="243"/>
      <c r="C3087" s="243"/>
      <c r="D3087" s="243"/>
      <c r="E3087" s="243"/>
    </row>
    <row r="3088" spans="2:5">
      <c r="B3088" s="243"/>
      <c r="C3088" s="243"/>
      <c r="D3088" s="243"/>
      <c r="E3088" s="243"/>
    </row>
    <row r="3089" spans="2:5">
      <c r="B3089" s="243"/>
      <c r="C3089" s="243"/>
      <c r="D3089" s="243"/>
      <c r="E3089" s="243"/>
    </row>
    <row r="3090" spans="2:5">
      <c r="B3090" s="243"/>
      <c r="C3090" s="243"/>
      <c r="D3090" s="243"/>
      <c r="E3090" s="243"/>
    </row>
    <row r="3091" spans="2:5">
      <c r="B3091" s="243"/>
      <c r="C3091" s="243"/>
      <c r="D3091" s="243"/>
      <c r="E3091" s="243"/>
    </row>
    <row r="3092" spans="2:5">
      <c r="B3092" s="243"/>
      <c r="C3092" s="243"/>
      <c r="D3092" s="243"/>
      <c r="E3092" s="243"/>
    </row>
    <row r="3093" spans="2:5">
      <c r="B3093" s="243"/>
      <c r="C3093" s="243"/>
      <c r="D3093" s="243"/>
      <c r="E3093" s="243"/>
    </row>
    <row r="3094" spans="2:5">
      <c r="B3094" s="243"/>
      <c r="C3094" s="243"/>
      <c r="D3094" s="243"/>
      <c r="E3094" s="243"/>
    </row>
    <row r="3095" spans="2:5">
      <c r="B3095" s="243"/>
      <c r="C3095" s="243"/>
      <c r="D3095" s="243"/>
      <c r="E3095" s="243"/>
    </row>
    <row r="3096" spans="2:5">
      <c r="B3096" s="243"/>
      <c r="C3096" s="243"/>
      <c r="D3096" s="243"/>
      <c r="E3096" s="243"/>
    </row>
    <row r="3097" spans="2:5">
      <c r="B3097" s="243"/>
      <c r="C3097" s="243"/>
      <c r="D3097" s="243"/>
      <c r="E3097" s="243"/>
    </row>
    <row r="3098" spans="2:5">
      <c r="B3098" s="243"/>
      <c r="C3098" s="243"/>
      <c r="D3098" s="243"/>
      <c r="E3098" s="243"/>
    </row>
    <row r="3099" spans="2:5">
      <c r="B3099" s="243"/>
      <c r="C3099" s="243"/>
      <c r="D3099" s="243"/>
      <c r="E3099" s="243"/>
    </row>
    <row r="3100" spans="2:5">
      <c r="B3100" s="243"/>
      <c r="C3100" s="243"/>
      <c r="D3100" s="243"/>
      <c r="E3100" s="243"/>
    </row>
    <row r="3101" spans="2:5">
      <c r="B3101" s="243"/>
      <c r="C3101" s="243"/>
      <c r="D3101" s="243"/>
      <c r="E3101" s="243"/>
    </row>
    <row r="3102" spans="2:5">
      <c r="B3102" s="243"/>
      <c r="C3102" s="243"/>
      <c r="D3102" s="243"/>
      <c r="E3102" s="243"/>
    </row>
    <row r="3103" spans="2:5">
      <c r="B3103" s="243"/>
      <c r="C3103" s="243"/>
      <c r="D3103" s="243"/>
      <c r="E3103" s="243"/>
    </row>
    <row r="3104" spans="2:5">
      <c r="B3104" s="243"/>
      <c r="C3104" s="243"/>
      <c r="D3104" s="243"/>
      <c r="E3104" s="243"/>
    </row>
    <row r="3105" spans="2:5">
      <c r="B3105" s="243"/>
      <c r="C3105" s="243"/>
      <c r="D3105" s="243"/>
      <c r="E3105" s="243"/>
    </row>
    <row r="3106" spans="2:5">
      <c r="B3106" s="243"/>
      <c r="C3106" s="243"/>
      <c r="D3106" s="243"/>
      <c r="E3106" s="243"/>
    </row>
    <row r="3107" spans="2:5">
      <c r="B3107" s="243"/>
      <c r="C3107" s="243"/>
      <c r="D3107" s="243"/>
      <c r="E3107" s="243"/>
    </row>
    <row r="3108" spans="2:5">
      <c r="B3108" s="243"/>
      <c r="C3108" s="243"/>
      <c r="D3108" s="243"/>
      <c r="E3108" s="243"/>
    </row>
    <row r="3109" spans="2:5">
      <c r="B3109" s="243"/>
      <c r="C3109" s="243"/>
      <c r="D3109" s="243"/>
      <c r="E3109" s="243"/>
    </row>
    <row r="3110" spans="2:5">
      <c r="B3110" s="243"/>
      <c r="C3110" s="243"/>
      <c r="D3110" s="243"/>
      <c r="E3110" s="243"/>
    </row>
    <row r="3111" spans="2:5">
      <c r="B3111" s="243"/>
      <c r="C3111" s="243"/>
      <c r="D3111" s="243"/>
      <c r="E3111" s="243"/>
    </row>
    <row r="3112" spans="2:5">
      <c r="B3112" s="243"/>
      <c r="C3112" s="243"/>
      <c r="D3112" s="243"/>
      <c r="E3112" s="243"/>
    </row>
    <row r="3113" spans="2:5">
      <c r="B3113" s="243"/>
      <c r="C3113" s="243"/>
      <c r="D3113" s="243"/>
      <c r="E3113" s="243"/>
    </row>
    <row r="3114" spans="2:5">
      <c r="B3114" s="243"/>
      <c r="C3114" s="243"/>
      <c r="D3114" s="243"/>
      <c r="E3114" s="243"/>
    </row>
    <row r="3115" spans="2:5">
      <c r="B3115" s="243"/>
      <c r="C3115" s="243"/>
      <c r="D3115" s="243"/>
      <c r="E3115" s="243"/>
    </row>
    <row r="3116" spans="2:5">
      <c r="B3116" s="243"/>
      <c r="C3116" s="243"/>
      <c r="D3116" s="243"/>
      <c r="E3116" s="243"/>
    </row>
    <row r="3117" spans="2:5">
      <c r="B3117" s="243"/>
      <c r="C3117" s="243"/>
      <c r="D3117" s="243"/>
      <c r="E3117" s="243"/>
    </row>
    <row r="3118" spans="2:5">
      <c r="B3118" s="243"/>
      <c r="C3118" s="243"/>
      <c r="D3118" s="243"/>
      <c r="E3118" s="243"/>
    </row>
    <row r="3119" spans="2:5">
      <c r="B3119" s="243"/>
      <c r="C3119" s="243"/>
      <c r="D3119" s="243"/>
      <c r="E3119" s="243"/>
    </row>
    <row r="3120" spans="2:5">
      <c r="B3120" s="243"/>
      <c r="C3120" s="243"/>
      <c r="D3120" s="243"/>
      <c r="E3120" s="243"/>
    </row>
    <row r="3121" spans="2:5">
      <c r="B3121" s="243"/>
      <c r="C3121" s="243"/>
      <c r="D3121" s="243"/>
      <c r="E3121" s="243"/>
    </row>
    <row r="3122" spans="2:5">
      <c r="B3122" s="243"/>
      <c r="C3122" s="243"/>
      <c r="D3122" s="243"/>
      <c r="E3122" s="243"/>
    </row>
    <row r="3123" spans="2:5">
      <c r="B3123" s="243"/>
      <c r="C3123" s="243"/>
      <c r="D3123" s="243"/>
      <c r="E3123" s="243"/>
    </row>
    <row r="3124" spans="2:5">
      <c r="B3124" s="243"/>
      <c r="C3124" s="243"/>
      <c r="D3124" s="243"/>
      <c r="E3124" s="243"/>
    </row>
    <row r="3125" spans="2:5">
      <c r="B3125" s="243"/>
      <c r="C3125" s="243"/>
      <c r="D3125" s="243"/>
      <c r="E3125" s="243"/>
    </row>
    <row r="3126" spans="2:5">
      <c r="B3126" s="243"/>
      <c r="C3126" s="243"/>
      <c r="D3126" s="243"/>
      <c r="E3126" s="243"/>
    </row>
    <row r="3127" spans="2:5">
      <c r="B3127" s="243"/>
      <c r="C3127" s="243"/>
      <c r="D3127" s="243"/>
      <c r="E3127" s="243"/>
    </row>
    <row r="3128" spans="2:5">
      <c r="B3128" s="243"/>
      <c r="C3128" s="243"/>
      <c r="D3128" s="243"/>
      <c r="E3128" s="243"/>
    </row>
    <row r="3129" spans="2:5">
      <c r="B3129" s="243"/>
      <c r="C3129" s="243"/>
      <c r="D3129" s="243"/>
      <c r="E3129" s="243"/>
    </row>
    <row r="3130" spans="2:5">
      <c r="B3130" s="243"/>
      <c r="C3130" s="243"/>
      <c r="D3130" s="243"/>
      <c r="E3130" s="243"/>
    </row>
    <row r="3131" spans="2:5">
      <c r="B3131" s="243"/>
      <c r="C3131" s="243"/>
      <c r="D3131" s="243"/>
      <c r="E3131" s="243"/>
    </row>
    <row r="3132" spans="2:5">
      <c r="B3132" s="243"/>
      <c r="C3132" s="243"/>
      <c r="D3132" s="243"/>
      <c r="E3132" s="243"/>
    </row>
    <row r="3133" spans="2:5">
      <c r="B3133" s="243"/>
      <c r="C3133" s="243"/>
      <c r="D3133" s="243"/>
      <c r="E3133" s="243"/>
    </row>
    <row r="3134" spans="2:5">
      <c r="B3134" s="243"/>
      <c r="C3134" s="243"/>
      <c r="D3134" s="243"/>
      <c r="E3134" s="243"/>
    </row>
    <row r="3135" spans="2:5">
      <c r="B3135" s="243"/>
      <c r="C3135" s="243"/>
      <c r="D3135" s="243"/>
      <c r="E3135" s="243"/>
    </row>
    <row r="3136" spans="2:5">
      <c r="B3136" s="243"/>
      <c r="C3136" s="243"/>
      <c r="D3136" s="243"/>
      <c r="E3136" s="243"/>
    </row>
    <row r="3137" spans="2:5">
      <c r="B3137" s="243"/>
      <c r="C3137" s="243"/>
      <c r="D3137" s="243"/>
      <c r="E3137" s="243"/>
    </row>
    <row r="3138" spans="2:5">
      <c r="B3138" s="243"/>
      <c r="C3138" s="243"/>
      <c r="D3138" s="243"/>
      <c r="E3138" s="243"/>
    </row>
    <row r="3139" spans="2:5">
      <c r="B3139" s="243"/>
      <c r="C3139" s="243"/>
      <c r="D3139" s="243"/>
      <c r="E3139" s="243"/>
    </row>
    <row r="3140" spans="2:5">
      <c r="B3140" s="243"/>
      <c r="C3140" s="243"/>
      <c r="D3140" s="243"/>
      <c r="E3140" s="243"/>
    </row>
    <row r="3141" spans="2:5">
      <c r="B3141" s="243"/>
      <c r="C3141" s="243"/>
      <c r="D3141" s="243"/>
      <c r="E3141" s="243"/>
    </row>
    <row r="3142" spans="2:5">
      <c r="B3142" s="243"/>
      <c r="C3142" s="243"/>
      <c r="D3142" s="243"/>
      <c r="E3142" s="243"/>
    </row>
    <row r="3143" spans="2:5">
      <c r="B3143" s="243"/>
      <c r="C3143" s="243"/>
      <c r="D3143" s="243"/>
      <c r="E3143" s="243"/>
    </row>
    <row r="3144" spans="2:5">
      <c r="B3144" s="243"/>
      <c r="C3144" s="243"/>
      <c r="D3144" s="243"/>
      <c r="E3144" s="243"/>
    </row>
    <row r="3145" spans="2:5">
      <c r="B3145" s="243"/>
      <c r="C3145" s="243"/>
      <c r="D3145" s="243"/>
      <c r="E3145" s="243"/>
    </row>
    <row r="3146" spans="2:5">
      <c r="B3146" s="243"/>
      <c r="C3146" s="243"/>
      <c r="D3146" s="243"/>
      <c r="E3146" s="243"/>
    </row>
    <row r="3147" spans="2:5">
      <c r="B3147" s="243"/>
      <c r="C3147" s="243"/>
      <c r="D3147" s="243"/>
      <c r="E3147" s="243"/>
    </row>
    <row r="3148" spans="2:5">
      <c r="B3148" s="243"/>
      <c r="C3148" s="243"/>
      <c r="D3148" s="243"/>
      <c r="E3148" s="243"/>
    </row>
    <row r="3149" spans="2:5">
      <c r="B3149" s="243"/>
      <c r="C3149" s="243"/>
      <c r="D3149" s="243"/>
      <c r="E3149" s="243"/>
    </row>
    <row r="3150" spans="2:5">
      <c r="B3150" s="243"/>
      <c r="C3150" s="243"/>
      <c r="D3150" s="243"/>
      <c r="E3150" s="243"/>
    </row>
    <row r="3151" spans="2:5">
      <c r="B3151" s="243"/>
      <c r="C3151" s="243"/>
      <c r="D3151" s="243"/>
      <c r="E3151" s="243"/>
    </row>
    <row r="3152" spans="2:5">
      <c r="B3152" s="243"/>
      <c r="C3152" s="243"/>
      <c r="D3152" s="243"/>
      <c r="E3152" s="243"/>
    </row>
    <row r="3153" spans="2:5">
      <c r="B3153" s="243"/>
      <c r="C3153" s="243"/>
      <c r="D3153" s="243"/>
      <c r="E3153" s="243"/>
    </row>
    <row r="3154" spans="2:5">
      <c r="B3154" s="243"/>
      <c r="C3154" s="243"/>
      <c r="D3154" s="243"/>
      <c r="E3154" s="243"/>
    </row>
    <row r="3155" spans="2:5">
      <c r="B3155" s="243"/>
      <c r="C3155" s="243"/>
      <c r="D3155" s="243"/>
      <c r="E3155" s="243"/>
    </row>
    <row r="3156" spans="2:5">
      <c r="B3156" s="243"/>
      <c r="C3156" s="243"/>
      <c r="D3156" s="243"/>
      <c r="E3156" s="243"/>
    </row>
    <row r="3157" spans="2:5">
      <c r="B3157" s="243"/>
      <c r="C3157" s="243"/>
      <c r="D3157" s="243"/>
      <c r="E3157" s="243"/>
    </row>
    <row r="3158" spans="2:5">
      <c r="B3158" s="243"/>
      <c r="C3158" s="243"/>
      <c r="D3158" s="243"/>
      <c r="E3158" s="243"/>
    </row>
    <row r="3159" spans="2:5">
      <c r="B3159" s="243"/>
      <c r="C3159" s="243"/>
      <c r="D3159" s="243"/>
      <c r="E3159" s="243"/>
    </row>
    <row r="3160" spans="2:5">
      <c r="B3160" s="243"/>
      <c r="C3160" s="243"/>
      <c r="D3160" s="243"/>
      <c r="E3160" s="243"/>
    </row>
    <row r="3161" spans="2:5">
      <c r="B3161" s="243"/>
      <c r="C3161" s="243"/>
      <c r="D3161" s="243"/>
      <c r="E3161" s="243"/>
    </row>
    <row r="3162" spans="2:5">
      <c r="B3162" s="243"/>
      <c r="C3162" s="243"/>
      <c r="D3162" s="243"/>
      <c r="E3162" s="243"/>
    </row>
    <row r="3163" spans="2:5">
      <c r="B3163" s="243"/>
      <c r="C3163" s="243"/>
      <c r="D3163" s="243"/>
      <c r="E3163" s="243"/>
    </row>
    <row r="3164" spans="2:5">
      <c r="B3164" s="243"/>
      <c r="C3164" s="243"/>
      <c r="D3164" s="243"/>
      <c r="E3164" s="243"/>
    </row>
    <row r="3165" spans="2:5">
      <c r="B3165" s="243"/>
      <c r="C3165" s="243"/>
      <c r="D3165" s="243"/>
      <c r="E3165" s="243"/>
    </row>
    <row r="3166" spans="2:5">
      <c r="B3166" s="243"/>
      <c r="C3166" s="243"/>
      <c r="D3166" s="243"/>
      <c r="E3166" s="243"/>
    </row>
    <row r="3167" spans="2:5">
      <c r="B3167" s="243"/>
      <c r="C3167" s="243"/>
      <c r="D3167" s="243"/>
      <c r="E3167" s="243"/>
    </row>
    <row r="3168" spans="2:5">
      <c r="B3168" s="243"/>
      <c r="C3168" s="243"/>
      <c r="D3168" s="243"/>
      <c r="E3168" s="243"/>
    </row>
    <row r="3169" spans="2:5">
      <c r="B3169" s="243"/>
      <c r="C3169" s="243"/>
      <c r="D3169" s="243"/>
      <c r="E3169" s="243"/>
    </row>
    <row r="3170" spans="2:5">
      <c r="B3170" s="243"/>
      <c r="C3170" s="243"/>
      <c r="D3170" s="243"/>
      <c r="E3170" s="243"/>
    </row>
    <row r="3171" spans="2:5">
      <c r="B3171" s="243"/>
      <c r="C3171" s="243"/>
      <c r="D3171" s="243"/>
      <c r="E3171" s="243"/>
    </row>
    <row r="3172" spans="2:5">
      <c r="B3172" s="243"/>
      <c r="C3172" s="243"/>
      <c r="D3172" s="243"/>
      <c r="E3172" s="243"/>
    </row>
    <row r="3173" spans="2:5">
      <c r="B3173" s="243"/>
      <c r="C3173" s="243"/>
      <c r="D3173" s="243"/>
      <c r="E3173" s="243"/>
    </row>
    <row r="3174" spans="2:5">
      <c r="B3174" s="243"/>
      <c r="C3174" s="243"/>
      <c r="D3174" s="243"/>
      <c r="E3174" s="243"/>
    </row>
    <row r="3175" spans="2:5">
      <c r="B3175" s="243"/>
      <c r="C3175" s="243"/>
      <c r="D3175" s="243"/>
      <c r="E3175" s="243"/>
    </row>
    <row r="3176" spans="2:5">
      <c r="B3176" s="243"/>
      <c r="C3176" s="243"/>
      <c r="D3176" s="243"/>
      <c r="E3176" s="243"/>
    </row>
    <row r="3177" spans="2:5">
      <c r="B3177" s="243"/>
      <c r="C3177" s="243"/>
      <c r="D3177" s="243"/>
      <c r="E3177" s="243"/>
    </row>
    <row r="3178" spans="2:5">
      <c r="B3178" s="243"/>
      <c r="C3178" s="243"/>
      <c r="D3178" s="243"/>
      <c r="E3178" s="243"/>
    </row>
    <row r="3179" spans="2:5">
      <c r="B3179" s="243"/>
      <c r="C3179" s="243"/>
      <c r="D3179" s="243"/>
      <c r="E3179" s="243"/>
    </row>
    <row r="3180" spans="2:5">
      <c r="B3180" s="243"/>
      <c r="C3180" s="243"/>
      <c r="D3180" s="243"/>
      <c r="E3180" s="243"/>
    </row>
    <row r="3181" spans="2:5">
      <c r="B3181" s="243"/>
      <c r="C3181" s="243"/>
      <c r="D3181" s="243"/>
      <c r="E3181" s="243"/>
    </row>
    <row r="3182" spans="2:5">
      <c r="B3182" s="243"/>
      <c r="C3182" s="243"/>
      <c r="D3182" s="243"/>
      <c r="E3182" s="243"/>
    </row>
    <row r="3183" spans="2:5">
      <c r="B3183" s="243"/>
      <c r="C3183" s="243"/>
      <c r="D3183" s="243"/>
      <c r="E3183" s="243"/>
    </row>
    <row r="3184" spans="2:5">
      <c r="B3184" s="243"/>
      <c r="C3184" s="243"/>
      <c r="D3184" s="243"/>
      <c r="E3184" s="243"/>
    </row>
    <row r="3185" spans="2:5">
      <c r="B3185" s="243"/>
      <c r="C3185" s="243"/>
      <c r="D3185" s="243"/>
      <c r="E3185" s="243"/>
    </row>
    <row r="3186" spans="2:5">
      <c r="B3186" s="243"/>
      <c r="C3186" s="243"/>
      <c r="D3186" s="243"/>
      <c r="E3186" s="243"/>
    </row>
    <row r="3187" spans="2:5">
      <c r="B3187" s="243"/>
      <c r="C3187" s="243"/>
      <c r="D3187" s="243"/>
      <c r="E3187" s="243"/>
    </row>
    <row r="3188" spans="2:5">
      <c r="B3188" s="243"/>
      <c r="C3188" s="243"/>
      <c r="D3188" s="243"/>
      <c r="E3188" s="243"/>
    </row>
    <row r="3189" spans="2:5">
      <c r="B3189" s="243"/>
      <c r="C3189" s="243"/>
      <c r="D3189" s="243"/>
      <c r="E3189" s="243"/>
    </row>
    <row r="3190" spans="2:5">
      <c r="B3190" s="243"/>
      <c r="C3190" s="243"/>
      <c r="D3190" s="243"/>
      <c r="E3190" s="243"/>
    </row>
    <row r="3191" spans="2:5">
      <c r="B3191" s="243"/>
      <c r="C3191" s="243"/>
      <c r="D3191" s="243"/>
      <c r="E3191" s="243"/>
    </row>
    <row r="3192" spans="2:5">
      <c r="B3192" s="243"/>
      <c r="C3192" s="243"/>
      <c r="D3192" s="243"/>
      <c r="E3192" s="243"/>
    </row>
    <row r="3193" spans="2:5">
      <c r="B3193" s="243"/>
      <c r="C3193" s="243"/>
      <c r="D3193" s="243"/>
      <c r="E3193" s="243"/>
    </row>
    <row r="3194" spans="2:5">
      <c r="B3194" s="243"/>
      <c r="C3194" s="243"/>
      <c r="D3194" s="243"/>
      <c r="E3194" s="243"/>
    </row>
    <row r="3195" spans="2:5">
      <c r="B3195" s="243"/>
      <c r="C3195" s="243"/>
      <c r="D3195" s="243"/>
      <c r="E3195" s="243"/>
    </row>
    <row r="3196" spans="2:5">
      <c r="B3196" s="243"/>
      <c r="C3196" s="243"/>
      <c r="D3196" s="243"/>
      <c r="E3196" s="243"/>
    </row>
    <row r="3197" spans="2:5">
      <c r="B3197" s="243"/>
      <c r="C3197" s="243"/>
      <c r="D3197" s="243"/>
      <c r="E3197" s="243"/>
    </row>
    <row r="3198" spans="2:5">
      <c r="B3198" s="243"/>
      <c r="C3198" s="243"/>
      <c r="D3198" s="243"/>
      <c r="E3198" s="243"/>
    </row>
    <row r="3199" spans="2:5">
      <c r="B3199" s="243"/>
      <c r="C3199" s="243"/>
      <c r="D3199" s="243"/>
      <c r="E3199" s="243"/>
    </row>
    <row r="3200" spans="2:5">
      <c r="B3200" s="243"/>
      <c r="C3200" s="243"/>
      <c r="D3200" s="243"/>
      <c r="E3200" s="243"/>
    </row>
    <row r="3201" spans="2:5">
      <c r="B3201" s="243"/>
      <c r="C3201" s="243"/>
      <c r="D3201" s="243"/>
      <c r="E3201" s="243"/>
    </row>
    <row r="3202" spans="2:5">
      <c r="B3202" s="243"/>
      <c r="C3202" s="243"/>
      <c r="D3202" s="243"/>
      <c r="E3202" s="243"/>
    </row>
    <row r="3203" spans="2:5">
      <c r="B3203" s="243"/>
      <c r="C3203" s="243"/>
      <c r="D3203" s="243"/>
      <c r="E3203" s="243"/>
    </row>
    <row r="3204" spans="2:5">
      <c r="B3204" s="243"/>
      <c r="C3204" s="243"/>
      <c r="D3204" s="243"/>
      <c r="E3204" s="243"/>
    </row>
    <row r="3205" spans="2:5">
      <c r="B3205" s="243"/>
      <c r="C3205" s="243"/>
      <c r="D3205" s="243"/>
      <c r="E3205" s="243"/>
    </row>
    <row r="3206" spans="2:5">
      <c r="B3206" s="243"/>
      <c r="C3206" s="243"/>
      <c r="D3206" s="243"/>
      <c r="E3206" s="243"/>
    </row>
    <row r="3207" spans="2:5">
      <c r="B3207" s="243"/>
      <c r="C3207" s="243"/>
      <c r="D3207" s="243"/>
      <c r="E3207" s="243"/>
    </row>
    <row r="3208" spans="2:5">
      <c r="B3208" s="243"/>
      <c r="C3208" s="243"/>
      <c r="D3208" s="243"/>
      <c r="E3208" s="243"/>
    </row>
    <row r="3209" spans="2:5">
      <c r="B3209" s="243"/>
      <c r="C3209" s="243"/>
      <c r="D3209" s="243"/>
      <c r="E3209" s="243"/>
    </row>
    <row r="3210" spans="2:5">
      <c r="B3210" s="243"/>
      <c r="C3210" s="243"/>
      <c r="D3210" s="243"/>
      <c r="E3210" s="243"/>
    </row>
    <row r="3211" spans="2:5">
      <c r="B3211" s="243"/>
      <c r="C3211" s="243"/>
      <c r="D3211" s="243"/>
      <c r="E3211" s="243"/>
    </row>
    <row r="3212" spans="2:5">
      <c r="B3212" s="243"/>
      <c r="C3212" s="243"/>
      <c r="D3212" s="243"/>
      <c r="E3212" s="243"/>
    </row>
    <row r="3213" spans="2:5">
      <c r="B3213" s="243"/>
      <c r="C3213" s="243"/>
      <c r="D3213" s="243"/>
      <c r="E3213" s="243"/>
    </row>
    <row r="3214" spans="2:5">
      <c r="B3214" s="243"/>
      <c r="C3214" s="243"/>
      <c r="D3214" s="243"/>
      <c r="E3214" s="243"/>
    </row>
    <row r="3215" spans="2:5">
      <c r="B3215" s="243"/>
      <c r="C3215" s="243"/>
      <c r="D3215" s="243"/>
      <c r="E3215" s="243"/>
    </row>
    <row r="3216" spans="2:5">
      <c r="B3216" s="243"/>
      <c r="C3216" s="243"/>
      <c r="D3216" s="243"/>
      <c r="E3216" s="243"/>
    </row>
    <row r="3217" spans="2:5">
      <c r="B3217" s="243"/>
      <c r="C3217" s="243"/>
      <c r="D3217" s="243"/>
      <c r="E3217" s="243"/>
    </row>
    <row r="3218" spans="2:5">
      <c r="B3218" s="243"/>
      <c r="C3218" s="243"/>
      <c r="D3218" s="243"/>
      <c r="E3218" s="243"/>
    </row>
    <row r="3219" spans="2:5">
      <c r="B3219" s="243"/>
      <c r="C3219" s="243"/>
      <c r="D3219" s="243"/>
      <c r="E3219" s="243"/>
    </row>
    <row r="3220" spans="2:5">
      <c r="B3220" s="243"/>
      <c r="C3220" s="243"/>
      <c r="D3220" s="243"/>
      <c r="E3220" s="243"/>
    </row>
    <row r="3221" spans="2:5">
      <c r="B3221" s="243"/>
      <c r="C3221" s="243"/>
      <c r="D3221" s="243"/>
      <c r="E3221" s="243"/>
    </row>
    <row r="3222" spans="2:5">
      <c r="B3222" s="243"/>
      <c r="C3222" s="243"/>
      <c r="D3222" s="243"/>
      <c r="E3222" s="243"/>
    </row>
    <row r="3223" spans="2:5">
      <c r="B3223" s="243"/>
      <c r="C3223" s="243"/>
      <c r="D3223" s="243"/>
      <c r="E3223" s="243"/>
    </row>
    <row r="3224" spans="2:5">
      <c r="B3224" s="243"/>
      <c r="C3224" s="243"/>
      <c r="D3224" s="243"/>
      <c r="E3224" s="243"/>
    </row>
    <row r="3225" spans="2:5">
      <c r="B3225" s="243"/>
      <c r="C3225" s="243"/>
      <c r="D3225" s="243"/>
      <c r="E3225" s="243"/>
    </row>
    <row r="3226" spans="2:5">
      <c r="B3226" s="243"/>
      <c r="C3226" s="243"/>
      <c r="D3226" s="243"/>
      <c r="E3226" s="243"/>
    </row>
    <row r="3227" spans="2:5">
      <c r="B3227" s="243"/>
      <c r="C3227" s="243"/>
      <c r="D3227" s="243"/>
      <c r="E3227" s="243"/>
    </row>
    <row r="3228" spans="2:5">
      <c r="B3228" s="243"/>
      <c r="C3228" s="243"/>
      <c r="D3228" s="243"/>
      <c r="E3228" s="243"/>
    </row>
    <row r="3229" spans="2:5">
      <c r="B3229" s="243"/>
      <c r="C3229" s="243"/>
      <c r="D3229" s="243"/>
      <c r="E3229" s="243"/>
    </row>
    <row r="3230" spans="2:5">
      <c r="B3230" s="243"/>
      <c r="C3230" s="243"/>
      <c r="D3230" s="243"/>
      <c r="E3230" s="243"/>
    </row>
    <row r="3231" spans="2:5">
      <c r="B3231" s="243"/>
      <c r="C3231" s="243"/>
      <c r="D3231" s="243"/>
      <c r="E3231" s="243"/>
    </row>
    <row r="3232" spans="2:5">
      <c r="B3232" s="243"/>
      <c r="C3232" s="243"/>
      <c r="D3232" s="243"/>
      <c r="E3232" s="243"/>
    </row>
    <row r="3233" spans="2:5">
      <c r="B3233" s="243"/>
      <c r="C3233" s="243"/>
      <c r="D3233" s="243"/>
      <c r="E3233" s="243"/>
    </row>
    <row r="3234" spans="2:5">
      <c r="B3234" s="243"/>
      <c r="C3234" s="243"/>
      <c r="D3234" s="243"/>
      <c r="E3234" s="243"/>
    </row>
    <row r="3235" spans="2:5">
      <c r="B3235" s="243"/>
      <c r="C3235" s="243"/>
      <c r="D3235" s="243"/>
      <c r="E3235" s="243"/>
    </row>
    <row r="3236" spans="2:5">
      <c r="B3236" s="243"/>
      <c r="C3236" s="243"/>
      <c r="D3236" s="243"/>
      <c r="E3236" s="243"/>
    </row>
    <row r="3237" spans="2:5">
      <c r="B3237" s="243"/>
      <c r="C3237" s="243"/>
      <c r="D3237" s="243"/>
      <c r="E3237" s="243"/>
    </row>
    <row r="3238" spans="2:5">
      <c r="B3238" s="243"/>
      <c r="C3238" s="243"/>
      <c r="D3238" s="243"/>
      <c r="E3238" s="243"/>
    </row>
    <row r="3239" spans="2:5">
      <c r="B3239" s="243"/>
      <c r="C3239" s="243"/>
      <c r="D3239" s="243"/>
      <c r="E3239" s="243"/>
    </row>
    <row r="3240" spans="2:5">
      <c r="B3240" s="243"/>
      <c r="C3240" s="243"/>
      <c r="D3240" s="243"/>
      <c r="E3240" s="243"/>
    </row>
    <row r="3241" spans="2:5">
      <c r="B3241" s="243"/>
      <c r="C3241" s="243"/>
      <c r="D3241" s="243"/>
      <c r="E3241" s="243"/>
    </row>
    <row r="3242" spans="2:5">
      <c r="B3242" s="243"/>
      <c r="C3242" s="243"/>
      <c r="D3242" s="243"/>
      <c r="E3242" s="243"/>
    </row>
    <row r="3243" spans="2:5">
      <c r="B3243" s="243"/>
      <c r="C3243" s="243"/>
      <c r="D3243" s="243"/>
      <c r="E3243" s="243"/>
    </row>
    <row r="3244" spans="2:5">
      <c r="B3244" s="243"/>
      <c r="C3244" s="243"/>
      <c r="D3244" s="243"/>
      <c r="E3244" s="243"/>
    </row>
    <row r="3245" spans="2:5">
      <c r="B3245" s="243"/>
      <c r="C3245" s="243"/>
      <c r="D3245" s="243"/>
      <c r="E3245" s="243"/>
    </row>
    <row r="3246" spans="2:5">
      <c r="B3246" s="243"/>
      <c r="C3246" s="243"/>
      <c r="D3246" s="243"/>
      <c r="E3246" s="243"/>
    </row>
    <row r="3247" spans="2:5">
      <c r="B3247" s="243"/>
      <c r="C3247" s="243"/>
      <c r="D3247" s="243"/>
      <c r="E3247" s="243"/>
    </row>
    <row r="3248" spans="2:5">
      <c r="B3248" s="243"/>
      <c r="C3248" s="243"/>
      <c r="D3248" s="243"/>
      <c r="E3248" s="243"/>
    </row>
    <row r="3249" spans="2:5">
      <c r="B3249" s="243"/>
      <c r="C3249" s="243"/>
      <c r="D3249" s="243"/>
      <c r="E3249" s="243"/>
    </row>
    <row r="3250" spans="2:5">
      <c r="B3250" s="243"/>
      <c r="C3250" s="243"/>
      <c r="D3250" s="243"/>
      <c r="E3250" s="243"/>
    </row>
    <row r="3251" spans="2:5">
      <c r="B3251" s="243"/>
      <c r="C3251" s="243"/>
      <c r="D3251" s="243"/>
      <c r="E3251" s="243"/>
    </row>
    <row r="3252" spans="2:5">
      <c r="B3252" s="243"/>
      <c r="C3252" s="243"/>
      <c r="D3252" s="243"/>
      <c r="E3252" s="243"/>
    </row>
    <row r="3253" spans="2:5">
      <c r="B3253" s="243"/>
      <c r="C3253" s="243"/>
      <c r="D3253" s="243"/>
      <c r="E3253" s="243"/>
    </row>
    <row r="3254" spans="2:5">
      <c r="B3254" s="243"/>
      <c r="C3254" s="243"/>
      <c r="D3254" s="243"/>
      <c r="E3254" s="243"/>
    </row>
    <row r="3255" spans="2:5">
      <c r="B3255" s="243"/>
      <c r="C3255" s="243"/>
      <c r="D3255" s="243"/>
      <c r="E3255" s="243"/>
    </row>
    <row r="3256" spans="2:5">
      <c r="B3256" s="243"/>
      <c r="C3256" s="243"/>
      <c r="D3256" s="243"/>
      <c r="E3256" s="243"/>
    </row>
    <row r="3257" spans="2:5">
      <c r="B3257" s="243"/>
      <c r="C3257" s="243"/>
      <c r="D3257" s="243"/>
      <c r="E3257" s="243"/>
    </row>
    <row r="3258" spans="2:5">
      <c r="B3258" s="243"/>
      <c r="C3258" s="243"/>
      <c r="D3258" s="243"/>
      <c r="E3258" s="243"/>
    </row>
    <row r="3259" spans="2:5">
      <c r="B3259" s="243"/>
      <c r="C3259" s="243"/>
      <c r="D3259" s="243"/>
      <c r="E3259" s="243"/>
    </row>
    <row r="3260" spans="2:5">
      <c r="B3260" s="243"/>
      <c r="C3260" s="243"/>
      <c r="D3260" s="243"/>
      <c r="E3260" s="243"/>
    </row>
    <row r="3261" spans="2:5">
      <c r="B3261" s="243"/>
      <c r="C3261" s="243"/>
      <c r="D3261" s="243"/>
      <c r="E3261" s="243"/>
    </row>
    <row r="3262" spans="2:5">
      <c r="B3262" s="243"/>
      <c r="C3262" s="243"/>
      <c r="D3262" s="243"/>
      <c r="E3262" s="243"/>
    </row>
    <row r="3263" spans="2:5">
      <c r="B3263" s="243"/>
      <c r="C3263" s="243"/>
      <c r="D3263" s="243"/>
      <c r="E3263" s="243"/>
    </row>
    <row r="3264" spans="2:5">
      <c r="B3264" s="243"/>
      <c r="C3264" s="243"/>
      <c r="D3264" s="243"/>
      <c r="E3264" s="243"/>
    </row>
    <row r="3265" spans="2:5">
      <c r="B3265" s="243"/>
      <c r="C3265" s="243"/>
      <c r="D3265" s="243"/>
      <c r="E3265" s="243"/>
    </row>
    <row r="3266" spans="2:5">
      <c r="B3266" s="243"/>
      <c r="C3266" s="243"/>
      <c r="D3266" s="243"/>
      <c r="E3266" s="243"/>
    </row>
    <row r="3267" spans="2:5">
      <c r="B3267" s="243"/>
      <c r="C3267" s="243"/>
      <c r="D3267" s="243"/>
      <c r="E3267" s="243"/>
    </row>
    <row r="3268" spans="2:5">
      <c r="B3268" s="243"/>
      <c r="C3268" s="243"/>
      <c r="D3268" s="243"/>
      <c r="E3268" s="243"/>
    </row>
    <row r="3269" spans="2:5">
      <c r="B3269" s="243"/>
      <c r="C3269" s="243"/>
      <c r="D3269" s="243"/>
      <c r="E3269" s="243"/>
    </row>
    <row r="3270" spans="2:5">
      <c r="B3270" s="243"/>
      <c r="C3270" s="243"/>
      <c r="D3270" s="243"/>
      <c r="E3270" s="243"/>
    </row>
    <row r="3271" spans="2:5">
      <c r="B3271" s="243"/>
      <c r="C3271" s="243"/>
      <c r="D3271" s="243"/>
      <c r="E3271" s="243"/>
    </row>
    <row r="3272" spans="2:5">
      <c r="B3272" s="243"/>
      <c r="C3272" s="243"/>
      <c r="D3272" s="243"/>
      <c r="E3272" s="243"/>
    </row>
    <row r="3273" spans="2:5">
      <c r="B3273" s="243"/>
      <c r="C3273" s="243"/>
      <c r="D3273" s="243"/>
      <c r="E3273" s="243"/>
    </row>
    <row r="3274" spans="2:5">
      <c r="B3274" s="243"/>
      <c r="C3274" s="243"/>
      <c r="D3274" s="243"/>
      <c r="E3274" s="243"/>
    </row>
    <row r="3275" spans="2:5">
      <c r="B3275" s="243"/>
      <c r="C3275" s="243"/>
      <c r="D3275" s="243"/>
      <c r="E3275" s="243"/>
    </row>
    <row r="3276" spans="2:5">
      <c r="B3276" s="243"/>
      <c r="C3276" s="243"/>
      <c r="D3276" s="243"/>
      <c r="E3276" s="243"/>
    </row>
    <row r="3277" spans="2:5">
      <c r="B3277" s="243"/>
      <c r="C3277" s="243"/>
      <c r="D3277" s="243"/>
      <c r="E3277" s="243"/>
    </row>
    <row r="3278" spans="2:5">
      <c r="B3278" s="243"/>
      <c r="C3278" s="243"/>
      <c r="D3278" s="243"/>
      <c r="E3278" s="243"/>
    </row>
    <row r="3279" spans="2:5">
      <c r="B3279" s="243"/>
      <c r="C3279" s="243"/>
      <c r="D3279" s="243"/>
      <c r="E3279" s="243"/>
    </row>
    <row r="3280" spans="2:5">
      <c r="B3280" s="243"/>
      <c r="C3280" s="243"/>
      <c r="D3280" s="243"/>
      <c r="E3280" s="243"/>
    </row>
    <row r="3281" spans="2:5">
      <c r="B3281" s="243"/>
      <c r="C3281" s="243"/>
      <c r="D3281" s="243"/>
      <c r="E3281" s="243"/>
    </row>
    <row r="3282" spans="2:5">
      <c r="B3282" s="243"/>
      <c r="C3282" s="243"/>
      <c r="D3282" s="243"/>
      <c r="E3282" s="243"/>
    </row>
    <row r="3283" spans="2:5">
      <c r="B3283" s="243"/>
      <c r="C3283" s="243"/>
      <c r="D3283" s="243"/>
      <c r="E3283" s="243"/>
    </row>
    <row r="3284" spans="2:5">
      <c r="B3284" s="243"/>
      <c r="C3284" s="243"/>
      <c r="D3284" s="243"/>
      <c r="E3284" s="243"/>
    </row>
    <row r="3285" spans="2:5">
      <c r="B3285" s="243"/>
      <c r="C3285" s="243"/>
      <c r="D3285" s="243"/>
      <c r="E3285" s="243"/>
    </row>
    <row r="3286" spans="2:5">
      <c r="B3286" s="243"/>
      <c r="C3286" s="243"/>
      <c r="D3286" s="243"/>
      <c r="E3286" s="243"/>
    </row>
    <row r="3287" spans="2:5">
      <c r="B3287" s="243"/>
      <c r="C3287" s="243"/>
      <c r="D3287" s="243"/>
      <c r="E3287" s="243"/>
    </row>
    <row r="3288" spans="2:5">
      <c r="B3288" s="243"/>
      <c r="C3288" s="243"/>
      <c r="D3288" s="243"/>
      <c r="E3288" s="243"/>
    </row>
    <row r="3289" spans="2:5">
      <c r="B3289" s="243"/>
      <c r="C3289" s="243"/>
      <c r="D3289" s="243"/>
      <c r="E3289" s="243"/>
    </row>
    <row r="3290" spans="2:5">
      <c r="B3290" s="243"/>
      <c r="C3290" s="243"/>
      <c r="D3290" s="243"/>
      <c r="E3290" s="243"/>
    </row>
    <row r="3291" spans="2:5">
      <c r="B3291" s="243"/>
      <c r="C3291" s="243"/>
      <c r="D3291" s="243"/>
      <c r="E3291" s="243"/>
    </row>
    <row r="3292" spans="2:5">
      <c r="B3292" s="243"/>
      <c r="C3292" s="243"/>
      <c r="D3292" s="243"/>
      <c r="E3292" s="243"/>
    </row>
    <row r="3293" spans="2:5">
      <c r="B3293" s="243"/>
      <c r="C3293" s="243"/>
      <c r="D3293" s="243"/>
      <c r="E3293" s="243"/>
    </row>
    <row r="3294" spans="2:5">
      <c r="B3294" s="243"/>
      <c r="C3294" s="243"/>
      <c r="D3294" s="243"/>
      <c r="E3294" s="243"/>
    </row>
    <row r="3295" spans="2:5">
      <c r="B3295" s="243"/>
      <c r="C3295" s="243"/>
      <c r="D3295" s="243"/>
      <c r="E3295" s="243"/>
    </row>
    <row r="3296" spans="2:5">
      <c r="B3296" s="243"/>
      <c r="C3296" s="243"/>
      <c r="D3296" s="243"/>
      <c r="E3296" s="243"/>
    </row>
    <row r="3297" spans="2:5">
      <c r="B3297" s="243"/>
      <c r="C3297" s="243"/>
      <c r="D3297" s="243"/>
      <c r="E3297" s="243"/>
    </row>
    <row r="3298" spans="2:5">
      <c r="B3298" s="243"/>
      <c r="C3298" s="243"/>
      <c r="D3298" s="243"/>
      <c r="E3298" s="243"/>
    </row>
    <row r="3299" spans="2:5">
      <c r="B3299" s="243"/>
      <c r="C3299" s="243"/>
      <c r="D3299" s="243"/>
      <c r="E3299" s="243"/>
    </row>
    <row r="3300" spans="2:5">
      <c r="B3300" s="243"/>
      <c r="C3300" s="243"/>
      <c r="D3300" s="243"/>
      <c r="E3300" s="243"/>
    </row>
    <row r="3301" spans="2:5">
      <c r="B3301" s="243"/>
      <c r="C3301" s="243"/>
      <c r="D3301" s="243"/>
      <c r="E3301" s="243"/>
    </row>
    <row r="3302" spans="2:5">
      <c r="B3302" s="243"/>
      <c r="C3302" s="243"/>
      <c r="D3302" s="243"/>
      <c r="E3302" s="243"/>
    </row>
    <row r="3303" spans="2:5">
      <c r="B3303" s="243"/>
      <c r="C3303" s="243"/>
      <c r="D3303" s="243"/>
      <c r="E3303" s="243"/>
    </row>
    <row r="3304" spans="2:5">
      <c r="B3304" s="243"/>
      <c r="C3304" s="243"/>
      <c r="D3304" s="243"/>
      <c r="E3304" s="243"/>
    </row>
    <row r="3305" spans="2:5">
      <c r="B3305" s="243"/>
      <c r="C3305" s="243"/>
      <c r="D3305" s="243"/>
      <c r="E3305" s="243"/>
    </row>
    <row r="3306" spans="2:5">
      <c r="B3306" s="243"/>
      <c r="C3306" s="243"/>
      <c r="D3306" s="243"/>
      <c r="E3306" s="243"/>
    </row>
    <row r="3307" spans="2:5">
      <c r="B3307" s="243"/>
      <c r="C3307" s="243"/>
      <c r="D3307" s="243"/>
      <c r="E3307" s="243"/>
    </row>
    <row r="3308" spans="2:5">
      <c r="B3308" s="243"/>
      <c r="C3308" s="243"/>
      <c r="D3308" s="243"/>
      <c r="E3308" s="243"/>
    </row>
    <row r="3309" spans="2:5">
      <c r="B3309" s="243"/>
      <c r="C3309" s="243"/>
      <c r="D3309" s="243"/>
      <c r="E3309" s="243"/>
    </row>
    <row r="3310" spans="2:5">
      <c r="B3310" s="243"/>
      <c r="C3310" s="243"/>
      <c r="D3310" s="243"/>
      <c r="E3310" s="243"/>
    </row>
    <row r="3311" spans="2:5">
      <c r="B3311" s="243"/>
      <c r="C3311" s="243"/>
      <c r="D3311" s="243"/>
      <c r="E3311" s="243"/>
    </row>
    <row r="3312" spans="2:5">
      <c r="B3312" s="243"/>
      <c r="C3312" s="243"/>
      <c r="D3312" s="243"/>
      <c r="E3312" s="243"/>
    </row>
    <row r="3313" spans="2:5">
      <c r="B3313" s="243"/>
      <c r="C3313" s="243"/>
      <c r="D3313" s="243"/>
      <c r="E3313" s="243"/>
    </row>
    <row r="3314" spans="2:5">
      <c r="B3314" s="243"/>
      <c r="C3314" s="243"/>
      <c r="D3314" s="243"/>
      <c r="E3314" s="243"/>
    </row>
    <row r="3315" spans="2:5">
      <c r="B3315" s="243"/>
      <c r="C3315" s="243"/>
      <c r="D3315" s="243"/>
      <c r="E3315" s="243"/>
    </row>
    <row r="3316" spans="2:5">
      <c r="B3316" s="243"/>
      <c r="C3316" s="243"/>
      <c r="D3316" s="243"/>
      <c r="E3316" s="243"/>
    </row>
    <row r="3317" spans="2:5">
      <c r="B3317" s="243"/>
      <c r="C3317" s="243"/>
      <c r="D3317" s="243"/>
      <c r="E3317" s="243"/>
    </row>
    <row r="3318" spans="2:5">
      <c r="B3318" s="243"/>
      <c r="C3318" s="243"/>
      <c r="D3318" s="243"/>
      <c r="E3318" s="243"/>
    </row>
    <row r="3319" spans="2:5">
      <c r="B3319" s="243"/>
      <c r="C3319" s="243"/>
      <c r="D3319" s="243"/>
      <c r="E3319" s="243"/>
    </row>
    <row r="3320" spans="2:5">
      <c r="B3320" s="243"/>
      <c r="C3320" s="243"/>
      <c r="D3320" s="243"/>
      <c r="E3320" s="243"/>
    </row>
    <row r="3321" spans="2:5">
      <c r="B3321" s="243"/>
      <c r="C3321" s="243"/>
      <c r="D3321" s="243"/>
      <c r="E3321" s="243"/>
    </row>
    <row r="3322" spans="2:5">
      <c r="B3322" s="243"/>
      <c r="C3322" s="243"/>
      <c r="D3322" s="243"/>
      <c r="E3322" s="243"/>
    </row>
    <row r="3323" spans="2:5">
      <c r="B3323" s="243"/>
      <c r="C3323" s="243"/>
      <c r="D3323" s="243"/>
      <c r="E3323" s="243"/>
    </row>
    <row r="3324" spans="2:5">
      <c r="B3324" s="243"/>
      <c r="C3324" s="243"/>
      <c r="D3324" s="243"/>
      <c r="E3324" s="243"/>
    </row>
    <row r="3325" spans="2:5">
      <c r="B3325" s="243"/>
      <c r="C3325" s="243"/>
      <c r="D3325" s="243"/>
      <c r="E3325" s="243"/>
    </row>
    <row r="3326" spans="2:5">
      <c r="B3326" s="243"/>
      <c r="C3326" s="243"/>
      <c r="D3326" s="243"/>
      <c r="E3326" s="243"/>
    </row>
    <row r="3327" spans="2:5">
      <c r="B3327" s="243"/>
      <c r="C3327" s="243"/>
      <c r="D3327" s="243"/>
      <c r="E3327" s="243"/>
    </row>
    <row r="3328" spans="2:5">
      <c r="B3328" s="243"/>
      <c r="C3328" s="243"/>
      <c r="D3328" s="243"/>
      <c r="E3328" s="243"/>
    </row>
    <row r="3329" spans="2:5">
      <c r="B3329" s="243"/>
      <c r="C3329" s="243"/>
      <c r="D3329" s="243"/>
      <c r="E3329" s="243"/>
    </row>
    <row r="3330" spans="2:5">
      <c r="B3330" s="243"/>
      <c r="C3330" s="243"/>
      <c r="D3330" s="243"/>
      <c r="E3330" s="243"/>
    </row>
    <row r="3331" spans="2:5">
      <c r="B3331" s="243"/>
      <c r="C3331" s="243"/>
      <c r="D3331" s="243"/>
      <c r="E3331" s="243"/>
    </row>
    <row r="3332" spans="2:5">
      <c r="B3332" s="243"/>
      <c r="C3332" s="243"/>
      <c r="D3332" s="243"/>
      <c r="E3332" s="243"/>
    </row>
    <row r="3333" spans="2:5">
      <c r="B3333" s="243"/>
      <c r="C3333" s="243"/>
      <c r="D3333" s="243"/>
      <c r="E3333" s="243"/>
    </row>
    <row r="3334" spans="2:5">
      <c r="B3334" s="243"/>
      <c r="C3334" s="243"/>
      <c r="D3334" s="243"/>
      <c r="E3334" s="243"/>
    </row>
    <row r="3335" spans="2:5">
      <c r="B3335" s="243"/>
      <c r="C3335" s="243"/>
      <c r="D3335" s="243"/>
      <c r="E3335" s="243"/>
    </row>
    <row r="3336" spans="2:5">
      <c r="B3336" s="243"/>
      <c r="C3336" s="243"/>
      <c r="D3336" s="243"/>
      <c r="E3336" s="243"/>
    </row>
    <row r="3337" spans="2:5">
      <c r="B3337" s="243"/>
      <c r="C3337" s="243"/>
      <c r="D3337" s="243"/>
      <c r="E3337" s="243"/>
    </row>
    <row r="3338" spans="2:5">
      <c r="B3338" s="243"/>
      <c r="C3338" s="243"/>
      <c r="D3338" s="243"/>
      <c r="E3338" s="243"/>
    </row>
    <row r="3339" spans="2:5">
      <c r="B3339" s="243"/>
      <c r="C3339" s="243"/>
      <c r="D3339" s="243"/>
      <c r="E3339" s="243"/>
    </row>
    <row r="3340" spans="2:5">
      <c r="B3340" s="243"/>
      <c r="C3340" s="243"/>
      <c r="D3340" s="243"/>
      <c r="E3340" s="243"/>
    </row>
    <row r="3341" spans="2:5">
      <c r="B3341" s="243"/>
      <c r="C3341" s="243"/>
      <c r="D3341" s="243"/>
      <c r="E3341" s="243"/>
    </row>
    <row r="3342" spans="2:5">
      <c r="B3342" s="243"/>
      <c r="C3342" s="243"/>
      <c r="D3342" s="243"/>
      <c r="E3342" s="243"/>
    </row>
    <row r="3343" spans="2:5">
      <c r="B3343" s="243"/>
      <c r="C3343" s="243"/>
      <c r="D3343" s="243"/>
      <c r="E3343" s="243"/>
    </row>
    <row r="3344" spans="2:5">
      <c r="B3344" s="243"/>
      <c r="C3344" s="243"/>
      <c r="D3344" s="243"/>
      <c r="E3344" s="243"/>
    </row>
    <row r="3345" spans="2:5">
      <c r="B3345" s="243"/>
      <c r="C3345" s="243"/>
      <c r="D3345" s="243"/>
      <c r="E3345" s="243"/>
    </row>
    <row r="3346" spans="2:5">
      <c r="B3346" s="243"/>
      <c r="C3346" s="243"/>
      <c r="D3346" s="243"/>
      <c r="E3346" s="243"/>
    </row>
    <row r="3347" spans="2:5">
      <c r="B3347" s="243"/>
      <c r="C3347" s="243"/>
      <c r="D3347" s="243"/>
      <c r="E3347" s="243"/>
    </row>
    <row r="3348" spans="2:5">
      <c r="B3348" s="243"/>
      <c r="C3348" s="243"/>
      <c r="D3348" s="243"/>
      <c r="E3348" s="243"/>
    </row>
    <row r="3349" spans="2:5">
      <c r="B3349" s="243"/>
      <c r="C3349" s="243"/>
      <c r="D3349" s="243"/>
      <c r="E3349" s="243"/>
    </row>
    <row r="3350" spans="2:5">
      <c r="B3350" s="243"/>
      <c r="C3350" s="243"/>
      <c r="D3350" s="243"/>
      <c r="E3350" s="243"/>
    </row>
    <row r="3351" spans="2:5">
      <c r="B3351" s="243"/>
      <c r="C3351" s="243"/>
      <c r="D3351" s="243"/>
      <c r="E3351" s="243"/>
    </row>
    <row r="3352" spans="2:5">
      <c r="B3352" s="243"/>
      <c r="C3352" s="243"/>
      <c r="D3352" s="243"/>
      <c r="E3352" s="243"/>
    </row>
    <row r="3353" spans="2:5">
      <c r="B3353" s="243"/>
      <c r="C3353" s="243"/>
      <c r="D3353" s="243"/>
      <c r="E3353" s="243"/>
    </row>
    <row r="3354" spans="2:5">
      <c r="B3354" s="243"/>
      <c r="C3354" s="243"/>
      <c r="D3354" s="243"/>
      <c r="E3354" s="243"/>
    </row>
    <row r="3355" spans="2:5">
      <c r="B3355" s="243"/>
      <c r="C3355" s="243"/>
      <c r="D3355" s="243"/>
      <c r="E3355" s="243"/>
    </row>
    <row r="3356" spans="2:5">
      <c r="B3356" s="243"/>
      <c r="C3356" s="243"/>
      <c r="D3356" s="243"/>
      <c r="E3356" s="243"/>
    </row>
    <row r="3357" spans="2:5">
      <c r="B3357" s="243"/>
      <c r="C3357" s="243"/>
      <c r="D3357" s="243"/>
      <c r="E3357" s="243"/>
    </row>
    <row r="3358" spans="2:5">
      <c r="B3358" s="243"/>
      <c r="C3358" s="243"/>
      <c r="D3358" s="243"/>
      <c r="E3358" s="243"/>
    </row>
    <row r="3359" spans="2:5">
      <c r="B3359" s="243"/>
      <c r="C3359" s="243"/>
      <c r="D3359" s="243"/>
      <c r="E3359" s="243"/>
    </row>
    <row r="3360" spans="2:5">
      <c r="B3360" s="243"/>
      <c r="C3360" s="243"/>
      <c r="D3360" s="243"/>
      <c r="E3360" s="243"/>
    </row>
    <row r="3361" spans="2:5">
      <c r="B3361" s="243"/>
      <c r="C3361" s="243"/>
      <c r="D3361" s="243"/>
      <c r="E3361" s="243"/>
    </row>
    <row r="3362" spans="2:5">
      <c r="B3362" s="243"/>
      <c r="C3362" s="243"/>
      <c r="D3362" s="243"/>
      <c r="E3362" s="243"/>
    </row>
    <row r="3363" spans="2:5">
      <c r="B3363" s="243"/>
      <c r="C3363" s="243"/>
      <c r="D3363" s="243"/>
      <c r="E3363" s="243"/>
    </row>
    <row r="3364" spans="2:5">
      <c r="B3364" s="243"/>
      <c r="C3364" s="243"/>
      <c r="D3364" s="243"/>
      <c r="E3364" s="243"/>
    </row>
    <row r="3365" spans="2:5">
      <c r="B3365" s="243"/>
      <c r="C3365" s="243"/>
      <c r="D3365" s="243"/>
      <c r="E3365" s="243"/>
    </row>
    <row r="3366" spans="2:5">
      <c r="B3366" s="243"/>
      <c r="C3366" s="243"/>
      <c r="D3366" s="243"/>
      <c r="E3366" s="243"/>
    </row>
    <row r="3367" spans="2:5">
      <c r="B3367" s="243"/>
      <c r="C3367" s="243"/>
      <c r="D3367" s="243"/>
      <c r="E3367" s="243"/>
    </row>
    <row r="3368" spans="2:5">
      <c r="B3368" s="243"/>
      <c r="C3368" s="243"/>
      <c r="D3368" s="243"/>
      <c r="E3368" s="243"/>
    </row>
    <row r="3369" spans="2:5">
      <c r="B3369" s="243"/>
      <c r="C3369" s="243"/>
      <c r="D3369" s="243"/>
      <c r="E3369" s="243"/>
    </row>
    <row r="3370" spans="2:5">
      <c r="B3370" s="243"/>
      <c r="C3370" s="243"/>
      <c r="D3370" s="243"/>
      <c r="E3370" s="243"/>
    </row>
    <row r="3371" spans="2:5">
      <c r="B3371" s="243"/>
      <c r="C3371" s="243"/>
      <c r="D3371" s="243"/>
      <c r="E3371" s="243"/>
    </row>
    <row r="3372" spans="2:5">
      <c r="B3372" s="243"/>
      <c r="C3372" s="243"/>
      <c r="D3372" s="243"/>
      <c r="E3372" s="243"/>
    </row>
    <row r="3373" spans="2:5">
      <c r="B3373" s="243"/>
      <c r="C3373" s="243"/>
      <c r="D3373" s="243"/>
      <c r="E3373" s="243"/>
    </row>
    <row r="3374" spans="2:5">
      <c r="B3374" s="243"/>
      <c r="C3374" s="243"/>
      <c r="D3374" s="243"/>
      <c r="E3374" s="243"/>
    </row>
    <row r="3375" spans="2:5">
      <c r="B3375" s="243"/>
      <c r="C3375" s="243"/>
      <c r="D3375" s="243"/>
      <c r="E3375" s="243"/>
    </row>
    <row r="3376" spans="2:5">
      <c r="B3376" s="243"/>
      <c r="C3376" s="243"/>
      <c r="D3376" s="243"/>
      <c r="E3376" s="243"/>
    </row>
    <row r="3377" spans="2:5">
      <c r="B3377" s="243"/>
      <c r="C3377" s="243"/>
      <c r="D3377" s="243"/>
      <c r="E3377" s="243"/>
    </row>
    <row r="3378" spans="2:5">
      <c r="B3378" s="243"/>
      <c r="C3378" s="243"/>
      <c r="D3378" s="243"/>
      <c r="E3378" s="243"/>
    </row>
    <row r="3379" spans="2:5">
      <c r="B3379" s="243"/>
      <c r="C3379" s="243"/>
      <c r="D3379" s="243"/>
      <c r="E3379" s="243"/>
    </row>
    <row r="3380" spans="2:5">
      <c r="B3380" s="243"/>
      <c r="C3380" s="243"/>
      <c r="D3380" s="243"/>
      <c r="E3380" s="243"/>
    </row>
    <row r="3381" spans="2:5">
      <c r="B3381" s="243"/>
      <c r="C3381" s="243"/>
      <c r="D3381" s="243"/>
      <c r="E3381" s="243"/>
    </row>
    <row r="3382" spans="2:5">
      <c r="B3382" s="243"/>
      <c r="C3382" s="243"/>
      <c r="D3382" s="243"/>
      <c r="E3382" s="243"/>
    </row>
    <row r="3383" spans="2:5">
      <c r="B3383" s="243"/>
      <c r="C3383" s="243"/>
      <c r="D3383" s="243"/>
      <c r="E3383" s="243"/>
    </row>
    <row r="3384" spans="2:5">
      <c r="B3384" s="243"/>
      <c r="C3384" s="243"/>
      <c r="D3384" s="243"/>
      <c r="E3384" s="243"/>
    </row>
    <row r="3385" spans="2:5">
      <c r="B3385" s="243"/>
      <c r="C3385" s="243"/>
      <c r="D3385" s="243"/>
      <c r="E3385" s="243"/>
    </row>
    <row r="3386" spans="2:5">
      <c r="B3386" s="243"/>
      <c r="C3386" s="243"/>
      <c r="D3386" s="243"/>
      <c r="E3386" s="243"/>
    </row>
    <row r="3387" spans="2:5">
      <c r="B3387" s="243"/>
      <c r="C3387" s="243"/>
      <c r="D3387" s="243"/>
      <c r="E3387" s="243"/>
    </row>
    <row r="3388" spans="2:5">
      <c r="B3388" s="243"/>
      <c r="C3388" s="243"/>
      <c r="D3388" s="243"/>
      <c r="E3388" s="243"/>
    </row>
    <row r="3389" spans="2:5">
      <c r="B3389" s="243"/>
      <c r="C3389" s="243"/>
      <c r="D3389" s="243"/>
      <c r="E3389" s="243"/>
    </row>
    <row r="3390" spans="2:5">
      <c r="B3390" s="243"/>
      <c r="C3390" s="243"/>
      <c r="D3390" s="243"/>
      <c r="E3390" s="243"/>
    </row>
    <row r="3391" spans="2:5">
      <c r="B3391" s="243"/>
      <c r="C3391" s="243"/>
      <c r="D3391" s="243"/>
      <c r="E3391" s="243"/>
    </row>
    <row r="3392" spans="2:5">
      <c r="B3392" s="243"/>
      <c r="C3392" s="243"/>
      <c r="D3392" s="243"/>
      <c r="E3392" s="243"/>
    </row>
    <row r="3393" spans="2:5">
      <c r="B3393" s="243"/>
      <c r="C3393" s="243"/>
      <c r="D3393" s="243"/>
      <c r="E3393" s="243"/>
    </row>
    <row r="3394" spans="2:5">
      <c r="B3394" s="243"/>
      <c r="C3394" s="243"/>
      <c r="D3394" s="243"/>
      <c r="E3394" s="243"/>
    </row>
    <row r="3395" spans="2:5">
      <c r="B3395" s="243"/>
      <c r="C3395" s="243"/>
      <c r="D3395" s="243"/>
      <c r="E3395" s="243"/>
    </row>
    <row r="3396" spans="2:5">
      <c r="B3396" s="243"/>
      <c r="C3396" s="243"/>
      <c r="D3396" s="243"/>
      <c r="E3396" s="243"/>
    </row>
    <row r="3397" spans="2:5">
      <c r="B3397" s="243"/>
      <c r="C3397" s="243"/>
      <c r="D3397" s="243"/>
      <c r="E3397" s="243"/>
    </row>
    <row r="3398" spans="2:5">
      <c r="B3398" s="243"/>
      <c r="C3398" s="243"/>
      <c r="D3398" s="243"/>
      <c r="E3398" s="243"/>
    </row>
    <row r="3399" spans="2:5">
      <c r="B3399" s="243"/>
      <c r="C3399" s="243"/>
      <c r="D3399" s="243"/>
      <c r="E3399" s="243"/>
    </row>
    <row r="3400" spans="2:5">
      <c r="B3400" s="243"/>
      <c r="C3400" s="243"/>
      <c r="D3400" s="243"/>
      <c r="E3400" s="243"/>
    </row>
    <row r="3401" spans="2:5">
      <c r="B3401" s="243"/>
      <c r="C3401" s="243"/>
      <c r="D3401" s="243"/>
      <c r="E3401" s="243"/>
    </row>
    <row r="3402" spans="2:5">
      <c r="B3402" s="243"/>
      <c r="C3402" s="243"/>
      <c r="D3402" s="243"/>
      <c r="E3402" s="243"/>
    </row>
    <row r="3403" spans="2:5">
      <c r="B3403" s="243"/>
      <c r="C3403" s="243"/>
      <c r="D3403" s="243"/>
      <c r="E3403" s="243"/>
    </row>
    <row r="3404" spans="2:5">
      <c r="B3404" s="243"/>
      <c r="C3404" s="243"/>
      <c r="D3404" s="243"/>
      <c r="E3404" s="243"/>
    </row>
    <row r="3405" spans="2:5">
      <c r="B3405" s="243"/>
      <c r="C3405" s="243"/>
      <c r="D3405" s="243"/>
      <c r="E3405" s="243"/>
    </row>
    <row r="3406" spans="2:5">
      <c r="B3406" s="243"/>
      <c r="C3406" s="243"/>
      <c r="D3406" s="243"/>
      <c r="E3406" s="243"/>
    </row>
    <row r="3407" spans="2:5">
      <c r="B3407" s="243"/>
      <c r="C3407" s="243"/>
      <c r="D3407" s="243"/>
      <c r="E3407" s="243"/>
    </row>
    <row r="3408" spans="2:5">
      <c r="B3408" s="243"/>
      <c r="C3408" s="243"/>
      <c r="D3408" s="243"/>
      <c r="E3408" s="243"/>
    </row>
    <row r="3409" spans="2:5">
      <c r="B3409" s="243"/>
      <c r="C3409" s="243"/>
      <c r="D3409" s="243"/>
      <c r="E3409" s="243"/>
    </row>
    <row r="3410" spans="2:5">
      <c r="B3410" s="243"/>
      <c r="C3410" s="243"/>
      <c r="D3410" s="243"/>
      <c r="E3410" s="243"/>
    </row>
    <row r="3411" spans="2:5">
      <c r="B3411" s="243"/>
      <c r="C3411" s="243"/>
      <c r="D3411" s="243"/>
      <c r="E3411" s="243"/>
    </row>
    <row r="3412" spans="2:5">
      <c r="B3412" s="243"/>
      <c r="C3412" s="243"/>
      <c r="D3412" s="243"/>
      <c r="E3412" s="243"/>
    </row>
    <row r="3413" spans="2:5">
      <c r="B3413" s="243"/>
      <c r="C3413" s="243"/>
      <c r="D3413" s="243"/>
      <c r="E3413" s="243"/>
    </row>
    <row r="3414" spans="2:5">
      <c r="B3414" s="243"/>
      <c r="C3414" s="243"/>
      <c r="D3414" s="243"/>
      <c r="E3414" s="243"/>
    </row>
    <row r="3415" spans="2:5">
      <c r="B3415" s="243"/>
      <c r="C3415" s="243"/>
      <c r="D3415" s="243"/>
      <c r="E3415" s="243"/>
    </row>
    <row r="3416" spans="2:5">
      <c r="B3416" s="243"/>
      <c r="C3416" s="243"/>
      <c r="D3416" s="243"/>
      <c r="E3416" s="243"/>
    </row>
    <row r="3417" spans="2:5">
      <c r="B3417" s="243"/>
      <c r="C3417" s="243"/>
      <c r="D3417" s="243"/>
      <c r="E3417" s="243"/>
    </row>
    <row r="3418" spans="2:5">
      <c r="B3418" s="243"/>
      <c r="C3418" s="243"/>
      <c r="D3418" s="243"/>
      <c r="E3418" s="243"/>
    </row>
    <row r="3419" spans="2:5">
      <c r="B3419" s="243"/>
      <c r="C3419" s="243"/>
      <c r="D3419" s="243"/>
      <c r="E3419" s="243"/>
    </row>
    <row r="3420" spans="2:5">
      <c r="B3420" s="243"/>
      <c r="C3420" s="243"/>
      <c r="D3420" s="243"/>
      <c r="E3420" s="243"/>
    </row>
    <row r="3421" spans="2:5">
      <c r="B3421" s="243"/>
      <c r="C3421" s="243"/>
      <c r="D3421" s="243"/>
      <c r="E3421" s="243"/>
    </row>
    <row r="3422" spans="2:5">
      <c r="B3422" s="243"/>
      <c r="C3422" s="243"/>
      <c r="D3422" s="243"/>
      <c r="E3422" s="243"/>
    </row>
    <row r="3423" spans="2:5">
      <c r="B3423" s="243"/>
      <c r="C3423" s="243"/>
      <c r="D3423" s="243"/>
      <c r="E3423" s="243"/>
    </row>
    <row r="3424" spans="2:5">
      <c r="B3424" s="243"/>
      <c r="C3424" s="243"/>
      <c r="D3424" s="243"/>
      <c r="E3424" s="243"/>
    </row>
    <row r="3425" spans="2:5">
      <c r="B3425" s="243"/>
      <c r="C3425" s="243"/>
      <c r="D3425" s="243"/>
      <c r="E3425" s="243"/>
    </row>
    <row r="3426" spans="2:5">
      <c r="B3426" s="243"/>
      <c r="C3426" s="243"/>
      <c r="D3426" s="243"/>
      <c r="E3426" s="243"/>
    </row>
    <row r="3427" spans="2:5">
      <c r="B3427" s="243"/>
      <c r="C3427" s="243"/>
      <c r="D3427" s="243"/>
      <c r="E3427" s="243"/>
    </row>
    <row r="3428" spans="2:5">
      <c r="B3428" s="243"/>
      <c r="C3428" s="243"/>
      <c r="D3428" s="243"/>
      <c r="E3428" s="243"/>
    </row>
    <row r="3429" spans="2:5">
      <c r="B3429" s="243"/>
      <c r="C3429" s="243"/>
      <c r="D3429" s="243"/>
      <c r="E3429" s="243"/>
    </row>
    <row r="3430" spans="2:5">
      <c r="B3430" s="243"/>
      <c r="C3430" s="243"/>
      <c r="D3430" s="243"/>
      <c r="E3430" s="243"/>
    </row>
    <row r="3431" spans="2:5">
      <c r="B3431" s="243"/>
      <c r="C3431" s="243"/>
      <c r="D3431" s="243"/>
      <c r="E3431" s="243"/>
    </row>
    <row r="3432" spans="2:5">
      <c r="B3432" s="243"/>
      <c r="C3432" s="243"/>
      <c r="D3432" s="243"/>
      <c r="E3432" s="243"/>
    </row>
    <row r="3433" spans="2:5">
      <c r="B3433" s="243"/>
      <c r="C3433" s="243"/>
      <c r="D3433" s="243"/>
      <c r="E3433" s="243"/>
    </row>
    <row r="3434" spans="2:5">
      <c r="B3434" s="243"/>
      <c r="C3434" s="243"/>
      <c r="D3434" s="243"/>
      <c r="E3434" s="243"/>
    </row>
    <row r="3435" spans="2:5">
      <c r="B3435" s="243"/>
      <c r="C3435" s="243"/>
      <c r="D3435" s="243"/>
      <c r="E3435" s="243"/>
    </row>
    <row r="3436" spans="2:5">
      <c r="B3436" s="243"/>
      <c r="C3436" s="243"/>
      <c r="D3436" s="243"/>
      <c r="E3436" s="243"/>
    </row>
    <row r="3437" spans="2:5">
      <c r="B3437" s="243"/>
      <c r="C3437" s="243"/>
      <c r="D3437" s="243"/>
      <c r="E3437" s="243"/>
    </row>
    <row r="3438" spans="2:5">
      <c r="B3438" s="243"/>
      <c r="C3438" s="243"/>
      <c r="D3438" s="243"/>
      <c r="E3438" s="243"/>
    </row>
    <row r="3439" spans="2:5">
      <c r="B3439" s="243"/>
      <c r="C3439" s="243"/>
      <c r="D3439" s="243"/>
      <c r="E3439" s="243"/>
    </row>
    <row r="3440" spans="2:5">
      <c r="B3440" s="243"/>
      <c r="C3440" s="243"/>
      <c r="D3440" s="243"/>
      <c r="E3440" s="243"/>
    </row>
    <row r="3441" spans="2:5">
      <c r="B3441" s="243"/>
      <c r="C3441" s="243"/>
      <c r="D3441" s="243"/>
      <c r="E3441" s="243"/>
    </row>
    <row r="3442" spans="2:5">
      <c r="B3442" s="243"/>
      <c r="C3442" s="243"/>
      <c r="D3442" s="243"/>
      <c r="E3442" s="243"/>
    </row>
    <row r="3443" spans="2:5">
      <c r="B3443" s="243"/>
      <c r="C3443" s="243"/>
      <c r="D3443" s="243"/>
      <c r="E3443" s="243"/>
    </row>
    <row r="3444" spans="2:5">
      <c r="B3444" s="243"/>
      <c r="C3444" s="243"/>
      <c r="D3444" s="243"/>
      <c r="E3444" s="243"/>
    </row>
    <row r="3445" spans="2:5">
      <c r="B3445" s="243"/>
      <c r="C3445" s="243"/>
      <c r="D3445" s="243"/>
      <c r="E3445" s="243"/>
    </row>
    <row r="3446" spans="2:5">
      <c r="B3446" s="243"/>
      <c r="C3446" s="243"/>
      <c r="D3446" s="243"/>
      <c r="E3446" s="243"/>
    </row>
    <row r="3447" spans="2:5">
      <c r="B3447" s="243"/>
      <c r="C3447" s="243"/>
      <c r="D3447" s="243"/>
      <c r="E3447" s="243"/>
    </row>
    <row r="3448" spans="2:5">
      <c r="B3448" s="243"/>
      <c r="C3448" s="243"/>
      <c r="D3448" s="243"/>
      <c r="E3448" s="243"/>
    </row>
    <row r="3449" spans="2:5">
      <c r="B3449" s="243"/>
      <c r="C3449" s="243"/>
      <c r="D3449" s="243"/>
      <c r="E3449" s="243"/>
    </row>
    <row r="3450" spans="2:5">
      <c r="B3450" s="243"/>
      <c r="C3450" s="243"/>
      <c r="D3450" s="243"/>
      <c r="E3450" s="243"/>
    </row>
    <row r="3451" spans="2:5">
      <c r="B3451" s="243"/>
      <c r="C3451" s="243"/>
      <c r="D3451" s="243"/>
      <c r="E3451" s="243"/>
    </row>
    <row r="3452" spans="2:5">
      <c r="B3452" s="243"/>
      <c r="C3452" s="243"/>
      <c r="D3452" s="243"/>
      <c r="E3452" s="243"/>
    </row>
    <row r="3453" spans="2:5">
      <c r="B3453" s="243"/>
      <c r="C3453" s="243"/>
      <c r="D3453" s="243"/>
      <c r="E3453" s="243"/>
    </row>
    <row r="3454" spans="2:5">
      <c r="B3454" s="243"/>
      <c r="C3454" s="243"/>
      <c r="D3454" s="243"/>
      <c r="E3454" s="243"/>
    </row>
    <row r="3455" spans="2:5">
      <c r="B3455" s="243"/>
      <c r="C3455" s="243"/>
      <c r="D3455" s="243"/>
      <c r="E3455" s="243"/>
    </row>
    <row r="3456" spans="2:5">
      <c r="B3456" s="243"/>
      <c r="C3456" s="243"/>
      <c r="D3456" s="243"/>
      <c r="E3456" s="243"/>
    </row>
    <row r="3457" spans="2:5">
      <c r="B3457" s="243"/>
      <c r="C3457" s="243"/>
      <c r="D3457" s="243"/>
      <c r="E3457" s="243"/>
    </row>
    <row r="3458" spans="2:5">
      <c r="B3458" s="243"/>
      <c r="C3458" s="243"/>
      <c r="D3458" s="243"/>
      <c r="E3458" s="243"/>
    </row>
    <row r="3459" spans="2:5">
      <c r="B3459" s="243"/>
      <c r="C3459" s="243"/>
      <c r="D3459" s="243"/>
      <c r="E3459" s="243"/>
    </row>
    <row r="3460" spans="2:5">
      <c r="B3460" s="243"/>
      <c r="C3460" s="243"/>
      <c r="D3460" s="243"/>
      <c r="E3460" s="243"/>
    </row>
    <row r="3461" spans="2:5">
      <c r="B3461" s="243"/>
      <c r="C3461" s="243"/>
      <c r="D3461" s="243"/>
      <c r="E3461" s="243"/>
    </row>
    <row r="3462" spans="2:5">
      <c r="B3462" s="243"/>
      <c r="C3462" s="243"/>
      <c r="D3462" s="243"/>
      <c r="E3462" s="243"/>
    </row>
    <row r="3463" spans="2:5">
      <c r="B3463" s="243"/>
      <c r="C3463" s="243"/>
      <c r="D3463" s="243"/>
      <c r="E3463" s="243"/>
    </row>
    <row r="3464" spans="2:5">
      <c r="B3464" s="243"/>
      <c r="C3464" s="243"/>
      <c r="D3464" s="243"/>
      <c r="E3464" s="243"/>
    </row>
    <row r="3465" spans="2:5">
      <c r="B3465" s="243"/>
      <c r="C3465" s="243"/>
      <c r="D3465" s="243"/>
      <c r="E3465" s="243"/>
    </row>
    <row r="3466" spans="2:5">
      <c r="B3466" s="243"/>
      <c r="C3466" s="243"/>
      <c r="D3466" s="243"/>
      <c r="E3466" s="243"/>
    </row>
    <row r="3467" spans="2:5">
      <c r="B3467" s="243"/>
      <c r="C3467" s="243"/>
      <c r="D3467" s="243"/>
      <c r="E3467" s="243"/>
    </row>
    <row r="3468" spans="2:5">
      <c r="B3468" s="243"/>
      <c r="C3468" s="243"/>
      <c r="D3468" s="243"/>
      <c r="E3468" s="243"/>
    </row>
    <row r="3469" spans="2:5">
      <c r="B3469" s="243"/>
      <c r="C3469" s="243"/>
      <c r="D3469" s="243"/>
      <c r="E3469" s="243"/>
    </row>
    <row r="3470" spans="2:5">
      <c r="B3470" s="243"/>
      <c r="C3470" s="243"/>
      <c r="D3470" s="243"/>
      <c r="E3470" s="243"/>
    </row>
    <row r="3471" spans="2:5">
      <c r="B3471" s="243"/>
      <c r="C3471" s="243"/>
      <c r="D3471" s="243"/>
      <c r="E3471" s="243"/>
    </row>
    <row r="3472" spans="2:5">
      <c r="B3472" s="243"/>
      <c r="C3472" s="243"/>
      <c r="D3472" s="243"/>
      <c r="E3472" s="243"/>
    </row>
    <row r="3473" spans="2:5">
      <c r="B3473" s="243"/>
      <c r="C3473" s="243"/>
      <c r="D3473" s="243"/>
      <c r="E3473" s="243"/>
    </row>
    <row r="3474" spans="2:5">
      <c r="B3474" s="243"/>
      <c r="C3474" s="243"/>
      <c r="D3474" s="243"/>
      <c r="E3474" s="243"/>
    </row>
    <row r="3475" spans="2:5">
      <c r="B3475" s="243"/>
      <c r="C3475" s="243"/>
      <c r="D3475" s="243"/>
      <c r="E3475" s="243"/>
    </row>
    <row r="3476" spans="2:5">
      <c r="B3476" s="243"/>
      <c r="C3476" s="243"/>
      <c r="D3476" s="243"/>
      <c r="E3476" s="243"/>
    </row>
    <row r="3477" spans="2:5">
      <c r="B3477" s="243"/>
      <c r="C3477" s="243"/>
      <c r="D3477" s="243"/>
      <c r="E3477" s="243"/>
    </row>
    <row r="3478" spans="2:5">
      <c r="B3478" s="243"/>
      <c r="C3478" s="243"/>
      <c r="D3478" s="243"/>
      <c r="E3478" s="243"/>
    </row>
    <row r="3479" spans="2:5">
      <c r="B3479" s="243"/>
      <c r="C3479" s="243"/>
      <c r="D3479" s="243"/>
      <c r="E3479" s="243"/>
    </row>
    <row r="3480" spans="2:5">
      <c r="B3480" s="243"/>
      <c r="C3480" s="243"/>
      <c r="D3480" s="243"/>
      <c r="E3480" s="243"/>
    </row>
    <row r="3481" spans="2:5">
      <c r="B3481" s="243"/>
      <c r="C3481" s="243"/>
      <c r="D3481" s="243"/>
      <c r="E3481" s="243"/>
    </row>
    <row r="3482" spans="2:5">
      <c r="B3482" s="243"/>
      <c r="C3482" s="243"/>
      <c r="D3482" s="243"/>
      <c r="E3482" s="243"/>
    </row>
    <row r="3483" spans="2:5">
      <c r="B3483" s="243"/>
      <c r="C3483" s="243"/>
      <c r="D3483" s="243"/>
      <c r="E3483" s="243"/>
    </row>
    <row r="3484" spans="2:5">
      <c r="B3484" s="243"/>
      <c r="C3484" s="243"/>
      <c r="D3484" s="243"/>
      <c r="E3484" s="243"/>
    </row>
    <row r="3485" spans="2:5">
      <c r="B3485" s="243"/>
      <c r="C3485" s="243"/>
      <c r="D3485" s="243"/>
      <c r="E3485" s="243"/>
    </row>
    <row r="3486" spans="2:5">
      <c r="B3486" s="243"/>
      <c r="C3486" s="243"/>
      <c r="D3486" s="243"/>
      <c r="E3486" s="243"/>
    </row>
    <row r="3487" spans="2:5">
      <c r="B3487" s="243"/>
      <c r="C3487" s="243"/>
      <c r="D3487" s="243"/>
      <c r="E3487" s="243"/>
    </row>
    <row r="3488" spans="2:5">
      <c r="B3488" s="243"/>
      <c r="C3488" s="243"/>
      <c r="D3488" s="243"/>
      <c r="E3488" s="243"/>
    </row>
    <row r="3489" spans="2:5">
      <c r="B3489" s="243"/>
      <c r="C3489" s="243"/>
      <c r="D3489" s="243"/>
      <c r="E3489" s="243"/>
    </row>
    <row r="3490" spans="2:5">
      <c r="B3490" s="243"/>
      <c r="C3490" s="243"/>
      <c r="D3490" s="243"/>
      <c r="E3490" s="243"/>
    </row>
    <row r="3491" spans="2:5">
      <c r="B3491" s="243"/>
      <c r="C3491" s="243"/>
      <c r="D3491" s="243"/>
      <c r="E3491" s="243"/>
    </row>
    <row r="3492" spans="2:5">
      <c r="B3492" s="243"/>
      <c r="C3492" s="243"/>
      <c r="D3492" s="243"/>
      <c r="E3492" s="243"/>
    </row>
    <row r="3493" spans="2:5">
      <c r="B3493" s="243"/>
      <c r="C3493" s="243"/>
      <c r="D3493" s="243"/>
      <c r="E3493" s="243"/>
    </row>
    <row r="3494" spans="2:5">
      <c r="B3494" s="243"/>
      <c r="C3494" s="243"/>
      <c r="D3494" s="243"/>
      <c r="E3494" s="243"/>
    </row>
    <row r="3495" spans="2:5">
      <c r="B3495" s="243"/>
      <c r="C3495" s="243"/>
      <c r="D3495" s="243"/>
      <c r="E3495" s="243"/>
    </row>
    <row r="3496" spans="2:5">
      <c r="B3496" s="243"/>
      <c r="C3496" s="243"/>
      <c r="D3496" s="243"/>
      <c r="E3496" s="243"/>
    </row>
    <row r="3497" spans="2:5">
      <c r="B3497" s="243"/>
      <c r="C3497" s="243"/>
      <c r="D3497" s="243"/>
      <c r="E3497" s="243"/>
    </row>
    <row r="3498" spans="2:5">
      <c r="B3498" s="243"/>
      <c r="C3498" s="243"/>
      <c r="D3498" s="243"/>
      <c r="E3498" s="243"/>
    </row>
    <row r="3499" spans="2:5">
      <c r="B3499" s="243"/>
      <c r="C3499" s="243"/>
      <c r="D3499" s="243"/>
      <c r="E3499" s="243"/>
    </row>
    <row r="3500" spans="2:5">
      <c r="B3500" s="243"/>
      <c r="C3500" s="243"/>
      <c r="D3500" s="243"/>
      <c r="E3500" s="243"/>
    </row>
    <row r="3501" spans="2:5">
      <c r="B3501" s="243"/>
      <c r="C3501" s="243"/>
      <c r="D3501" s="243"/>
      <c r="E3501" s="243"/>
    </row>
    <row r="3502" spans="2:5">
      <c r="B3502" s="243"/>
      <c r="C3502" s="243"/>
      <c r="D3502" s="243"/>
      <c r="E3502" s="243"/>
    </row>
    <row r="3503" spans="2:5">
      <c r="B3503" s="243"/>
      <c r="C3503" s="243"/>
      <c r="D3503" s="243"/>
      <c r="E3503" s="243"/>
    </row>
    <row r="3504" spans="2:5">
      <c r="B3504" s="243"/>
      <c r="C3504" s="243"/>
      <c r="D3504" s="243"/>
      <c r="E3504" s="243"/>
    </row>
    <row r="3505" spans="2:5">
      <c r="B3505" s="243"/>
      <c r="C3505" s="243"/>
      <c r="D3505" s="243"/>
      <c r="E3505" s="243"/>
    </row>
    <row r="3506" spans="2:5">
      <c r="B3506" s="243"/>
      <c r="C3506" s="243"/>
      <c r="D3506" s="243"/>
      <c r="E3506" s="243"/>
    </row>
    <row r="3507" spans="2:5">
      <c r="B3507" s="243"/>
      <c r="C3507" s="243"/>
      <c r="D3507" s="243"/>
      <c r="E3507" s="243"/>
    </row>
    <row r="3508" spans="2:5">
      <c r="B3508" s="243"/>
      <c r="C3508" s="243"/>
      <c r="D3508" s="243"/>
      <c r="E3508" s="243"/>
    </row>
    <row r="3509" spans="2:5">
      <c r="B3509" s="243"/>
      <c r="C3509" s="243"/>
      <c r="D3509" s="243"/>
      <c r="E3509" s="243"/>
    </row>
    <row r="3510" spans="2:5">
      <c r="B3510" s="243"/>
      <c r="C3510" s="243"/>
      <c r="D3510" s="243"/>
      <c r="E3510" s="243"/>
    </row>
    <row r="3511" spans="2:5">
      <c r="B3511" s="243"/>
      <c r="C3511" s="243"/>
      <c r="D3511" s="243"/>
      <c r="E3511" s="243"/>
    </row>
    <row r="3512" spans="2:5">
      <c r="B3512" s="243"/>
      <c r="C3512" s="243"/>
      <c r="D3512" s="243"/>
      <c r="E3512" s="243"/>
    </row>
    <row r="3513" spans="2:5">
      <c r="B3513" s="243"/>
      <c r="C3513" s="243"/>
      <c r="D3513" s="243"/>
      <c r="E3513" s="243"/>
    </row>
    <row r="3514" spans="2:5">
      <c r="B3514" s="243"/>
      <c r="C3514" s="243"/>
      <c r="D3514" s="243"/>
      <c r="E3514" s="243"/>
    </row>
    <row r="3515" spans="2:5">
      <c r="B3515" s="243"/>
      <c r="C3515" s="243"/>
      <c r="D3515" s="243"/>
      <c r="E3515" s="243"/>
    </row>
    <row r="3516" spans="2:5">
      <c r="B3516" s="243"/>
      <c r="C3516" s="243"/>
      <c r="D3516" s="243"/>
      <c r="E3516" s="243"/>
    </row>
    <row r="3517" spans="2:5">
      <c r="B3517" s="243"/>
      <c r="C3517" s="243"/>
      <c r="D3517" s="243"/>
      <c r="E3517" s="243"/>
    </row>
    <row r="3518" spans="2:5">
      <c r="B3518" s="243"/>
      <c r="C3518" s="243"/>
      <c r="D3518" s="243"/>
      <c r="E3518" s="243"/>
    </row>
    <row r="3519" spans="2:5">
      <c r="B3519" s="243"/>
      <c r="C3519" s="243"/>
      <c r="D3519" s="243"/>
      <c r="E3519" s="243"/>
    </row>
    <row r="3520" spans="2:5">
      <c r="B3520" s="243"/>
      <c r="C3520" s="243"/>
      <c r="D3520" s="243"/>
      <c r="E3520" s="243"/>
    </row>
    <row r="3521" spans="2:5">
      <c r="B3521" s="243"/>
      <c r="C3521" s="243"/>
      <c r="D3521" s="243"/>
      <c r="E3521" s="243"/>
    </row>
    <row r="3522" spans="2:5">
      <c r="B3522" s="243"/>
      <c r="C3522" s="243"/>
      <c r="D3522" s="243"/>
      <c r="E3522" s="243"/>
    </row>
    <row r="3523" spans="2:5">
      <c r="B3523" s="243"/>
      <c r="C3523" s="243"/>
      <c r="D3523" s="243"/>
      <c r="E3523" s="243"/>
    </row>
    <row r="3524" spans="2:5">
      <c r="B3524" s="243"/>
      <c r="C3524" s="243"/>
      <c r="D3524" s="243"/>
      <c r="E3524" s="243"/>
    </row>
    <row r="3525" spans="2:5">
      <c r="B3525" s="243"/>
      <c r="C3525" s="243"/>
      <c r="D3525" s="243"/>
      <c r="E3525" s="243"/>
    </row>
    <row r="3526" spans="2:5">
      <c r="B3526" s="243"/>
      <c r="C3526" s="243"/>
      <c r="D3526" s="243"/>
      <c r="E3526" s="243"/>
    </row>
    <row r="3527" spans="2:5">
      <c r="B3527" s="243"/>
      <c r="C3527" s="243"/>
      <c r="D3527" s="243"/>
      <c r="E3527" s="243"/>
    </row>
    <row r="3528" spans="2:5">
      <c r="B3528" s="243"/>
      <c r="C3528" s="243"/>
      <c r="D3528" s="243"/>
      <c r="E3528" s="243"/>
    </row>
    <row r="3529" spans="2:5">
      <c r="B3529" s="243"/>
      <c r="C3529" s="243"/>
      <c r="D3529" s="243"/>
      <c r="E3529" s="243"/>
    </row>
    <row r="3530" spans="2:5">
      <c r="B3530" s="243"/>
      <c r="C3530" s="243"/>
      <c r="D3530" s="243"/>
      <c r="E3530" s="243"/>
    </row>
    <row r="3531" spans="2:5">
      <c r="B3531" s="243"/>
      <c r="C3531" s="243"/>
      <c r="D3531" s="243"/>
      <c r="E3531" s="243"/>
    </row>
    <row r="3532" spans="2:5">
      <c r="B3532" s="243"/>
      <c r="C3532" s="243"/>
      <c r="D3532" s="243"/>
      <c r="E3532" s="243"/>
    </row>
    <row r="3533" spans="2:5">
      <c r="B3533" s="243"/>
      <c r="C3533" s="243"/>
      <c r="D3533" s="243"/>
      <c r="E3533" s="243"/>
    </row>
    <row r="3534" spans="2:5">
      <c r="B3534" s="243"/>
      <c r="C3534" s="243"/>
      <c r="D3534" s="243"/>
      <c r="E3534" s="243"/>
    </row>
    <row r="3535" spans="2:5">
      <c r="B3535" s="243"/>
      <c r="C3535" s="243"/>
      <c r="D3535" s="243"/>
      <c r="E3535" s="243"/>
    </row>
    <row r="3536" spans="2:5">
      <c r="B3536" s="243"/>
      <c r="C3536" s="243"/>
      <c r="D3536" s="243"/>
      <c r="E3536" s="243"/>
    </row>
    <row r="3537" spans="2:5">
      <c r="B3537" s="243"/>
      <c r="C3537" s="243"/>
      <c r="D3537" s="243"/>
      <c r="E3537" s="243"/>
    </row>
    <row r="3538" spans="2:5">
      <c r="B3538" s="243"/>
      <c r="C3538" s="243"/>
      <c r="D3538" s="243"/>
      <c r="E3538" s="243"/>
    </row>
    <row r="3539" spans="2:5">
      <c r="B3539" s="243"/>
      <c r="C3539" s="243"/>
      <c r="D3539" s="243"/>
      <c r="E3539" s="243"/>
    </row>
    <row r="3540" spans="2:5">
      <c r="B3540" s="243"/>
      <c r="C3540" s="243"/>
      <c r="D3540" s="243"/>
      <c r="E3540" s="243"/>
    </row>
    <row r="3541" spans="2:5">
      <c r="B3541" s="243"/>
      <c r="C3541" s="243"/>
      <c r="D3541" s="243"/>
      <c r="E3541" s="243"/>
    </row>
    <row r="3542" spans="2:5">
      <c r="B3542" s="243"/>
      <c r="C3542" s="243"/>
      <c r="D3542" s="243"/>
      <c r="E3542" s="243"/>
    </row>
    <row r="3543" spans="2:5">
      <c r="B3543" s="243"/>
      <c r="C3543" s="243"/>
      <c r="D3543" s="243"/>
      <c r="E3543" s="243"/>
    </row>
    <row r="3544" spans="2:5">
      <c r="B3544" s="243"/>
      <c r="C3544" s="243"/>
      <c r="D3544" s="243"/>
      <c r="E3544" s="243"/>
    </row>
    <row r="3545" spans="2:5">
      <c r="B3545" s="243"/>
      <c r="C3545" s="243"/>
      <c r="D3545" s="243"/>
      <c r="E3545" s="243"/>
    </row>
    <row r="3546" spans="2:5">
      <c r="B3546" s="243"/>
      <c r="C3546" s="243"/>
      <c r="D3546" s="243"/>
      <c r="E3546" s="243"/>
    </row>
    <row r="3547" spans="2:5">
      <c r="B3547" s="243"/>
      <c r="C3547" s="243"/>
      <c r="D3547" s="243"/>
      <c r="E3547" s="243"/>
    </row>
    <row r="3548" spans="2:5">
      <c r="B3548" s="243"/>
      <c r="C3548" s="243"/>
      <c r="D3548" s="243"/>
      <c r="E3548" s="243"/>
    </row>
    <row r="3549" spans="2:5">
      <c r="B3549" s="243"/>
      <c r="C3549" s="243"/>
      <c r="D3549" s="243"/>
      <c r="E3549" s="243"/>
    </row>
    <row r="3550" spans="2:5">
      <c r="B3550" s="243"/>
      <c r="C3550" s="243"/>
      <c r="D3550" s="243"/>
      <c r="E3550" s="243"/>
    </row>
    <row r="3551" spans="2:5">
      <c r="B3551" s="243"/>
      <c r="C3551" s="243"/>
      <c r="D3551" s="243"/>
      <c r="E3551" s="243"/>
    </row>
    <row r="3552" spans="2:5">
      <c r="B3552" s="243"/>
      <c r="C3552" s="243"/>
      <c r="D3552" s="243"/>
      <c r="E3552" s="243"/>
    </row>
    <row r="3553" spans="2:5">
      <c r="B3553" s="243"/>
      <c r="C3553" s="243"/>
      <c r="D3553" s="243"/>
      <c r="E3553" s="243"/>
    </row>
    <row r="3554" spans="2:5">
      <c r="B3554" s="243"/>
      <c r="C3554" s="243"/>
      <c r="D3554" s="243"/>
      <c r="E3554" s="243"/>
    </row>
    <row r="3555" spans="2:5">
      <c r="B3555" s="243"/>
      <c r="C3555" s="243"/>
      <c r="D3555" s="243"/>
      <c r="E3555" s="243"/>
    </row>
    <row r="3556" spans="2:5">
      <c r="B3556" s="243"/>
      <c r="C3556" s="243"/>
      <c r="D3556" s="243"/>
      <c r="E3556" s="243"/>
    </row>
    <row r="3557" spans="2:5">
      <c r="B3557" s="243"/>
      <c r="C3557" s="243"/>
      <c r="D3557" s="243"/>
      <c r="E3557" s="243"/>
    </row>
    <row r="3558" spans="2:5">
      <c r="B3558" s="243"/>
      <c r="C3558" s="243"/>
      <c r="D3558" s="243"/>
      <c r="E3558" s="243"/>
    </row>
    <row r="3559" spans="2:5">
      <c r="B3559" s="243"/>
      <c r="C3559" s="243"/>
      <c r="D3559" s="243"/>
      <c r="E3559" s="243"/>
    </row>
    <row r="3560" spans="2:5">
      <c r="B3560" s="243"/>
      <c r="C3560" s="243"/>
      <c r="D3560" s="243"/>
      <c r="E3560" s="243"/>
    </row>
    <row r="3561" spans="2:5">
      <c r="B3561" s="243"/>
      <c r="C3561" s="243"/>
      <c r="D3561" s="243"/>
      <c r="E3561" s="243"/>
    </row>
    <row r="3562" spans="2:5">
      <c r="B3562" s="243"/>
      <c r="C3562" s="243"/>
      <c r="D3562" s="243"/>
      <c r="E3562" s="243"/>
    </row>
    <row r="3563" spans="2:5">
      <c r="B3563" s="243"/>
      <c r="C3563" s="243"/>
      <c r="D3563" s="243"/>
      <c r="E3563" s="243"/>
    </row>
    <row r="3564" spans="2:5">
      <c r="B3564" s="243"/>
      <c r="C3564" s="243"/>
      <c r="D3564" s="243"/>
      <c r="E3564" s="243"/>
    </row>
    <row r="3565" spans="2:5">
      <c r="B3565" s="243"/>
      <c r="C3565" s="243"/>
      <c r="D3565" s="243"/>
      <c r="E3565" s="243"/>
    </row>
    <row r="3566" spans="2:5">
      <c r="B3566" s="243"/>
      <c r="C3566" s="243"/>
      <c r="D3566" s="243"/>
      <c r="E3566" s="243"/>
    </row>
    <row r="3567" spans="2:5">
      <c r="B3567" s="243"/>
      <c r="C3567" s="243"/>
      <c r="D3567" s="243"/>
      <c r="E3567" s="243"/>
    </row>
    <row r="3568" spans="2:5">
      <c r="B3568" s="243"/>
      <c r="C3568" s="243"/>
      <c r="D3568" s="243"/>
      <c r="E3568" s="243"/>
    </row>
    <row r="3569" spans="2:5">
      <c r="B3569" s="243"/>
      <c r="C3569" s="243"/>
      <c r="D3569" s="243"/>
      <c r="E3569" s="243"/>
    </row>
    <row r="3570" spans="2:5">
      <c r="B3570" s="243"/>
      <c r="C3570" s="243"/>
      <c r="D3570" s="243"/>
      <c r="E3570" s="243"/>
    </row>
    <row r="3571" spans="2:5">
      <c r="B3571" s="243"/>
      <c r="C3571" s="243"/>
      <c r="D3571" s="243"/>
      <c r="E3571" s="243"/>
    </row>
    <row r="3572" spans="2:5">
      <c r="B3572" s="243"/>
      <c r="C3572" s="243"/>
      <c r="D3572" s="243"/>
      <c r="E3572" s="243"/>
    </row>
    <row r="3573" spans="2:5">
      <c r="B3573" s="243"/>
      <c r="C3573" s="243"/>
      <c r="D3573" s="243"/>
      <c r="E3573" s="243"/>
    </row>
    <row r="3574" spans="2:5">
      <c r="B3574" s="243"/>
      <c r="C3574" s="243"/>
      <c r="D3574" s="243"/>
      <c r="E3574" s="243"/>
    </row>
    <row r="3575" spans="2:5">
      <c r="B3575" s="243"/>
      <c r="C3575" s="243"/>
      <c r="D3575" s="243"/>
      <c r="E3575" s="243"/>
    </row>
    <row r="3576" spans="2:5">
      <c r="B3576" s="243"/>
      <c r="C3576" s="243"/>
      <c r="D3576" s="243"/>
      <c r="E3576" s="243"/>
    </row>
    <row r="3577" spans="2:5">
      <c r="B3577" s="243"/>
      <c r="C3577" s="243"/>
      <c r="D3577" s="243"/>
      <c r="E3577" s="243"/>
    </row>
    <row r="3578" spans="2:5">
      <c r="B3578" s="243"/>
      <c r="C3578" s="243"/>
      <c r="D3578" s="243"/>
      <c r="E3578" s="243"/>
    </row>
    <row r="3579" spans="2:5">
      <c r="B3579" s="243"/>
      <c r="C3579" s="243"/>
      <c r="D3579" s="243"/>
      <c r="E3579" s="243"/>
    </row>
    <row r="3580" spans="2:5">
      <c r="B3580" s="243"/>
      <c r="C3580" s="243"/>
      <c r="D3580" s="243"/>
      <c r="E3580" s="243"/>
    </row>
    <row r="3581" spans="2:5">
      <c r="B3581" s="243"/>
      <c r="C3581" s="243"/>
      <c r="D3581" s="243"/>
      <c r="E3581" s="243"/>
    </row>
    <row r="3582" spans="2:5">
      <c r="B3582" s="243"/>
      <c r="C3582" s="243"/>
      <c r="D3582" s="243"/>
      <c r="E3582" s="243"/>
    </row>
    <row r="3583" spans="2:5">
      <c r="B3583" s="243"/>
      <c r="C3583" s="243"/>
      <c r="D3583" s="243"/>
      <c r="E3583" s="243"/>
    </row>
    <row r="3584" spans="2:5">
      <c r="B3584" s="243"/>
      <c r="C3584" s="243"/>
      <c r="D3584" s="243"/>
      <c r="E3584" s="243"/>
    </row>
    <row r="3585" spans="2:5">
      <c r="B3585" s="243"/>
      <c r="C3585" s="243"/>
      <c r="D3585" s="243"/>
      <c r="E3585" s="243"/>
    </row>
    <row r="3586" spans="2:5">
      <c r="B3586" s="243"/>
      <c r="C3586" s="243"/>
      <c r="D3586" s="243"/>
      <c r="E3586" s="243"/>
    </row>
    <row r="3587" spans="2:5">
      <c r="B3587" s="243"/>
      <c r="C3587" s="243"/>
      <c r="D3587" s="243"/>
      <c r="E3587" s="243"/>
    </row>
    <row r="3588" spans="2:5">
      <c r="B3588" s="243"/>
      <c r="C3588" s="243"/>
      <c r="D3588" s="243"/>
      <c r="E3588" s="243"/>
    </row>
    <row r="3589" spans="2:5">
      <c r="B3589" s="243"/>
      <c r="C3589" s="243"/>
      <c r="D3589" s="243"/>
      <c r="E3589" s="243"/>
    </row>
    <row r="3590" spans="2:5">
      <c r="B3590" s="243"/>
      <c r="C3590" s="243"/>
      <c r="D3590" s="243"/>
      <c r="E3590" s="243"/>
    </row>
    <row r="3591" spans="2:5">
      <c r="B3591" s="243"/>
      <c r="C3591" s="243"/>
      <c r="D3591" s="243"/>
      <c r="E3591" s="243"/>
    </row>
    <row r="3592" spans="2:5">
      <c r="B3592" s="243"/>
      <c r="C3592" s="243"/>
      <c r="D3592" s="243"/>
      <c r="E3592" s="243"/>
    </row>
    <row r="3593" spans="2:5">
      <c r="B3593" s="243"/>
      <c r="C3593" s="243"/>
      <c r="D3593" s="243"/>
      <c r="E3593" s="243"/>
    </row>
    <row r="3594" spans="2:5">
      <c r="B3594" s="243"/>
      <c r="C3594" s="243"/>
      <c r="D3594" s="243"/>
      <c r="E3594" s="243"/>
    </row>
    <row r="3595" spans="2:5">
      <c r="B3595" s="243"/>
      <c r="C3595" s="243"/>
      <c r="D3595" s="243"/>
      <c r="E3595" s="243"/>
    </row>
    <row r="3596" spans="2:5">
      <c r="B3596" s="243"/>
      <c r="C3596" s="243"/>
      <c r="D3596" s="243"/>
      <c r="E3596" s="243"/>
    </row>
    <row r="3597" spans="2:5">
      <c r="B3597" s="243"/>
      <c r="C3597" s="243"/>
      <c r="D3597" s="243"/>
      <c r="E3597" s="243"/>
    </row>
    <row r="3598" spans="2:5">
      <c r="B3598" s="243"/>
      <c r="C3598" s="243"/>
      <c r="D3598" s="243"/>
      <c r="E3598" s="243"/>
    </row>
    <row r="3599" spans="2:5">
      <c r="B3599" s="243"/>
      <c r="C3599" s="243"/>
      <c r="D3599" s="243"/>
      <c r="E3599" s="243"/>
    </row>
    <row r="3600" spans="2:5">
      <c r="B3600" s="243"/>
      <c r="C3600" s="243"/>
      <c r="D3600" s="243"/>
      <c r="E3600" s="243"/>
    </row>
    <row r="3601" spans="2:5">
      <c r="B3601" s="243"/>
      <c r="C3601" s="243"/>
      <c r="D3601" s="243"/>
      <c r="E3601" s="243"/>
    </row>
    <row r="3602" spans="2:5">
      <c r="B3602" s="243"/>
      <c r="C3602" s="243"/>
      <c r="D3602" s="243"/>
      <c r="E3602" s="243"/>
    </row>
    <row r="3603" spans="2:5">
      <c r="B3603" s="243"/>
      <c r="C3603" s="243"/>
      <c r="D3603" s="243"/>
      <c r="E3603" s="243"/>
    </row>
    <row r="3604" spans="2:5">
      <c r="B3604" s="243"/>
      <c r="C3604" s="243"/>
      <c r="D3604" s="243"/>
      <c r="E3604" s="243"/>
    </row>
    <row r="3605" spans="2:5">
      <c r="B3605" s="243"/>
      <c r="C3605" s="243"/>
      <c r="D3605" s="243"/>
      <c r="E3605" s="243"/>
    </row>
    <row r="3606" spans="2:5">
      <c r="B3606" s="243"/>
      <c r="C3606" s="243"/>
      <c r="D3606" s="243"/>
      <c r="E3606" s="243"/>
    </row>
    <row r="3607" spans="2:5">
      <c r="B3607" s="243"/>
      <c r="C3607" s="243"/>
      <c r="D3607" s="243"/>
      <c r="E3607" s="243"/>
    </row>
    <row r="3608" spans="2:5">
      <c r="B3608" s="243"/>
      <c r="C3608" s="243"/>
      <c r="D3608" s="243"/>
      <c r="E3608" s="243"/>
    </row>
    <row r="3609" spans="2:5">
      <c r="B3609" s="243"/>
      <c r="C3609" s="243"/>
      <c r="D3609" s="243"/>
      <c r="E3609" s="243"/>
    </row>
    <row r="3610" spans="2:5">
      <c r="B3610" s="243"/>
      <c r="C3610" s="243"/>
      <c r="D3610" s="243"/>
      <c r="E3610" s="243"/>
    </row>
    <row r="3611" spans="2:5">
      <c r="B3611" s="243"/>
      <c r="C3611" s="243"/>
      <c r="D3611" s="243"/>
      <c r="E3611" s="243"/>
    </row>
    <row r="3612" spans="2:5">
      <c r="B3612" s="243"/>
      <c r="C3612" s="243"/>
      <c r="D3612" s="243"/>
      <c r="E3612" s="243"/>
    </row>
    <row r="3613" spans="2:5">
      <c r="B3613" s="243"/>
      <c r="C3613" s="243"/>
      <c r="D3613" s="243"/>
      <c r="E3613" s="243"/>
    </row>
    <row r="3614" spans="2:5">
      <c r="B3614" s="243"/>
      <c r="C3614" s="243"/>
      <c r="D3614" s="243"/>
      <c r="E3614" s="243"/>
    </row>
    <row r="3615" spans="2:5">
      <c r="B3615" s="243"/>
      <c r="C3615" s="243"/>
      <c r="D3615" s="243"/>
      <c r="E3615" s="243"/>
    </row>
    <row r="3616" spans="2:5">
      <c r="B3616" s="243"/>
      <c r="C3616" s="243"/>
      <c r="D3616" s="243"/>
      <c r="E3616" s="243"/>
    </row>
    <row r="3617" spans="2:5">
      <c r="B3617" s="243"/>
      <c r="C3617" s="243"/>
      <c r="D3617" s="243"/>
      <c r="E3617" s="243"/>
    </row>
    <row r="3618" spans="2:5">
      <c r="B3618" s="243"/>
      <c r="C3618" s="243"/>
      <c r="D3618" s="243"/>
      <c r="E3618" s="243"/>
    </row>
    <row r="3619" spans="2:5">
      <c r="B3619" s="243"/>
      <c r="C3619" s="243"/>
      <c r="D3619" s="243"/>
      <c r="E3619" s="243"/>
    </row>
    <row r="3620" spans="2:5">
      <c r="B3620" s="243"/>
      <c r="C3620" s="243"/>
      <c r="D3620" s="243"/>
      <c r="E3620" s="243"/>
    </row>
    <row r="3621" spans="2:5">
      <c r="B3621" s="243"/>
      <c r="C3621" s="243"/>
      <c r="D3621" s="243"/>
      <c r="E3621" s="243"/>
    </row>
    <row r="3622" spans="2:5">
      <c r="B3622" s="243"/>
      <c r="C3622" s="243"/>
      <c r="D3622" s="243"/>
      <c r="E3622" s="243"/>
    </row>
    <row r="3623" spans="2:5">
      <c r="B3623" s="243"/>
      <c r="C3623" s="243"/>
      <c r="D3623" s="243"/>
      <c r="E3623" s="243"/>
    </row>
    <row r="3624" spans="2:5">
      <c r="B3624" s="243"/>
      <c r="C3624" s="243"/>
      <c r="D3624" s="243"/>
      <c r="E3624" s="243"/>
    </row>
    <row r="3625" spans="2:5">
      <c r="B3625" s="243"/>
      <c r="C3625" s="243"/>
      <c r="D3625" s="243"/>
      <c r="E3625" s="243"/>
    </row>
    <row r="3626" spans="2:5">
      <c r="B3626" s="243"/>
      <c r="C3626" s="243"/>
      <c r="D3626" s="243"/>
      <c r="E3626" s="243"/>
    </row>
    <row r="3627" spans="2:5">
      <c r="B3627" s="243"/>
      <c r="C3627" s="243"/>
      <c r="D3627" s="243"/>
      <c r="E3627" s="243"/>
    </row>
    <row r="3628" spans="2:5">
      <c r="B3628" s="243"/>
      <c r="C3628" s="243"/>
      <c r="D3628" s="243"/>
      <c r="E3628" s="243"/>
    </row>
    <row r="3629" spans="2:5">
      <c r="B3629" s="243"/>
      <c r="C3629" s="243"/>
      <c r="D3629" s="243"/>
      <c r="E3629" s="243"/>
    </row>
    <row r="3630" spans="2:5">
      <c r="B3630" s="243"/>
      <c r="C3630" s="243"/>
      <c r="D3630" s="243"/>
      <c r="E3630" s="243"/>
    </row>
    <row r="3631" spans="2:5">
      <c r="B3631" s="243"/>
      <c r="C3631" s="243"/>
      <c r="D3631" s="243"/>
      <c r="E3631" s="243"/>
    </row>
    <row r="3632" spans="2:5">
      <c r="B3632" s="243"/>
      <c r="C3632" s="243"/>
      <c r="D3632" s="243"/>
      <c r="E3632" s="243"/>
    </row>
    <row r="3633" spans="2:5">
      <c r="B3633" s="243"/>
      <c r="C3633" s="243"/>
      <c r="D3633" s="243"/>
      <c r="E3633" s="243"/>
    </row>
    <row r="3634" spans="2:5">
      <c r="B3634" s="243"/>
      <c r="C3634" s="243"/>
      <c r="D3634" s="243"/>
      <c r="E3634" s="243"/>
    </row>
    <row r="3635" spans="2:5">
      <c r="B3635" s="243"/>
      <c r="C3635" s="243"/>
      <c r="D3635" s="243"/>
      <c r="E3635" s="243"/>
    </row>
    <row r="3636" spans="2:5">
      <c r="B3636" s="243"/>
      <c r="C3636" s="243"/>
      <c r="D3636" s="243"/>
      <c r="E3636" s="243"/>
    </row>
    <row r="3637" spans="2:5">
      <c r="B3637" s="243"/>
      <c r="C3637" s="243"/>
      <c r="D3637" s="243"/>
      <c r="E3637" s="243"/>
    </row>
    <row r="3638" spans="2:5">
      <c r="B3638" s="243"/>
      <c r="C3638" s="243"/>
      <c r="D3638" s="243"/>
      <c r="E3638" s="243"/>
    </row>
    <row r="3639" spans="2:5">
      <c r="B3639" s="243"/>
      <c r="C3639" s="243"/>
      <c r="D3639" s="243"/>
      <c r="E3639" s="243"/>
    </row>
    <row r="3640" spans="2:5">
      <c r="B3640" s="243"/>
      <c r="C3640" s="243"/>
      <c r="D3640" s="243"/>
      <c r="E3640" s="243"/>
    </row>
    <row r="3641" spans="2:5">
      <c r="B3641" s="243"/>
      <c r="C3641" s="243"/>
      <c r="D3641" s="243"/>
      <c r="E3641" s="243"/>
    </row>
    <row r="3642" spans="2:5">
      <c r="B3642" s="243"/>
      <c r="C3642" s="243"/>
      <c r="D3642" s="243"/>
      <c r="E3642" s="243"/>
    </row>
    <row r="3643" spans="2:5">
      <c r="B3643" s="243"/>
      <c r="C3643" s="243"/>
      <c r="D3643" s="243"/>
      <c r="E3643" s="243"/>
    </row>
    <row r="3644" spans="2:5">
      <c r="B3644" s="243"/>
      <c r="C3644" s="243"/>
      <c r="D3644" s="243"/>
      <c r="E3644" s="243"/>
    </row>
    <row r="3645" spans="2:5">
      <c r="B3645" s="243"/>
      <c r="C3645" s="243"/>
      <c r="D3645" s="243"/>
      <c r="E3645" s="243"/>
    </row>
    <row r="3646" spans="2:5">
      <c r="B3646" s="243"/>
      <c r="C3646" s="243"/>
      <c r="D3646" s="243"/>
      <c r="E3646" s="243"/>
    </row>
    <row r="3647" spans="2:5">
      <c r="B3647" s="243"/>
      <c r="C3647" s="243"/>
      <c r="D3647" s="243"/>
      <c r="E3647" s="243"/>
    </row>
    <row r="3648" spans="2:5">
      <c r="B3648" s="243"/>
      <c r="C3648" s="243"/>
      <c r="D3648" s="243"/>
      <c r="E3648" s="243"/>
    </row>
    <row r="3649" spans="2:5">
      <c r="B3649" s="243"/>
      <c r="C3649" s="243"/>
      <c r="D3649" s="243"/>
      <c r="E3649" s="243"/>
    </row>
    <row r="3650" spans="2:5">
      <c r="B3650" s="243"/>
      <c r="C3650" s="243"/>
      <c r="D3650" s="243"/>
      <c r="E3650" s="243"/>
    </row>
    <row r="3651" spans="2:5">
      <c r="B3651" s="243"/>
      <c r="C3651" s="243"/>
      <c r="D3651" s="243"/>
      <c r="E3651" s="243"/>
    </row>
    <row r="3652" spans="2:5">
      <c r="B3652" s="243"/>
      <c r="C3652" s="243"/>
      <c r="D3652" s="243"/>
      <c r="E3652" s="243"/>
    </row>
    <row r="3653" spans="2:5">
      <c r="B3653" s="243"/>
      <c r="C3653" s="243"/>
      <c r="D3653" s="243"/>
      <c r="E3653" s="243"/>
    </row>
    <row r="3654" spans="2:5">
      <c r="B3654" s="243"/>
      <c r="C3654" s="243"/>
      <c r="D3654" s="243"/>
      <c r="E3654" s="243"/>
    </row>
    <row r="3655" spans="2:5">
      <c r="B3655" s="243"/>
      <c r="C3655" s="243"/>
      <c r="D3655" s="243"/>
      <c r="E3655" s="243"/>
    </row>
    <row r="3656" spans="2:5">
      <c r="B3656" s="243"/>
      <c r="C3656" s="243"/>
      <c r="D3656" s="243"/>
      <c r="E3656" s="243"/>
    </row>
    <row r="3657" spans="2:5">
      <c r="B3657" s="243"/>
      <c r="C3657" s="243"/>
      <c r="D3657" s="243"/>
      <c r="E3657" s="243"/>
    </row>
    <row r="3658" spans="2:5">
      <c r="B3658" s="243"/>
      <c r="C3658" s="243"/>
      <c r="D3658" s="243"/>
      <c r="E3658" s="243"/>
    </row>
    <row r="3659" spans="2:5">
      <c r="B3659" s="243"/>
      <c r="C3659" s="243"/>
      <c r="D3659" s="243"/>
      <c r="E3659" s="243"/>
    </row>
    <row r="3660" spans="2:5">
      <c r="B3660" s="243"/>
      <c r="C3660" s="243"/>
      <c r="D3660" s="243"/>
      <c r="E3660" s="243"/>
    </row>
    <row r="3661" spans="2:5">
      <c r="B3661" s="243"/>
      <c r="C3661" s="243"/>
      <c r="D3661" s="243"/>
      <c r="E3661" s="243"/>
    </row>
    <row r="3662" spans="2:5">
      <c r="B3662" s="243"/>
      <c r="C3662" s="243"/>
      <c r="D3662" s="243"/>
      <c r="E3662" s="243"/>
    </row>
    <row r="3663" spans="2:5">
      <c r="B3663" s="243"/>
      <c r="C3663" s="243"/>
      <c r="D3663" s="243"/>
      <c r="E3663" s="243"/>
    </row>
    <row r="3664" spans="2:5">
      <c r="B3664" s="243"/>
      <c r="C3664" s="243"/>
      <c r="D3664" s="243"/>
      <c r="E3664" s="243"/>
    </row>
    <row r="3665" spans="2:5">
      <c r="B3665" s="243"/>
      <c r="C3665" s="243"/>
      <c r="D3665" s="243"/>
      <c r="E3665" s="243"/>
    </row>
    <row r="3666" spans="2:5">
      <c r="B3666" s="243"/>
      <c r="C3666" s="243"/>
      <c r="D3666" s="243"/>
      <c r="E3666" s="243"/>
    </row>
    <row r="3667" spans="2:5">
      <c r="B3667" s="243"/>
      <c r="C3667" s="243"/>
      <c r="D3667" s="243"/>
      <c r="E3667" s="243"/>
    </row>
    <row r="3668" spans="2:5">
      <c r="B3668" s="243"/>
      <c r="C3668" s="243"/>
      <c r="D3668" s="243"/>
      <c r="E3668" s="243"/>
    </row>
    <row r="3669" spans="2:5">
      <c r="B3669" s="243"/>
      <c r="C3669" s="243"/>
      <c r="D3669" s="243"/>
      <c r="E3669" s="243"/>
    </row>
    <row r="3670" spans="2:5">
      <c r="B3670" s="243"/>
      <c r="C3670" s="243"/>
      <c r="D3670" s="243"/>
      <c r="E3670" s="243"/>
    </row>
    <row r="3671" spans="2:5">
      <c r="B3671" s="243"/>
      <c r="C3671" s="243"/>
      <c r="D3671" s="243"/>
      <c r="E3671" s="243"/>
    </row>
    <row r="3672" spans="2:5">
      <c r="B3672" s="243"/>
      <c r="C3672" s="243"/>
      <c r="D3672" s="243"/>
      <c r="E3672" s="243"/>
    </row>
    <row r="3673" spans="2:5">
      <c r="B3673" s="243"/>
      <c r="C3673" s="243"/>
      <c r="D3673" s="243"/>
      <c r="E3673" s="243"/>
    </row>
    <row r="3674" spans="2:5">
      <c r="B3674" s="243"/>
      <c r="C3674" s="243"/>
      <c r="D3674" s="243"/>
      <c r="E3674" s="243"/>
    </row>
    <row r="3675" spans="2:5">
      <c r="B3675" s="243"/>
      <c r="C3675" s="243"/>
      <c r="D3675" s="243"/>
      <c r="E3675" s="243"/>
    </row>
    <row r="3676" spans="2:5">
      <c r="B3676" s="243"/>
      <c r="C3676" s="243"/>
      <c r="D3676" s="243"/>
      <c r="E3676" s="243"/>
    </row>
    <row r="3677" spans="2:5">
      <c r="B3677" s="243"/>
      <c r="C3677" s="243"/>
      <c r="D3677" s="243"/>
      <c r="E3677" s="243"/>
    </row>
    <row r="3678" spans="2:5">
      <c r="B3678" s="243"/>
      <c r="C3678" s="243"/>
      <c r="D3678" s="243"/>
      <c r="E3678" s="243"/>
    </row>
    <row r="3679" spans="2:5">
      <c r="B3679" s="243"/>
      <c r="C3679" s="243"/>
      <c r="D3679" s="243"/>
      <c r="E3679" s="243"/>
    </row>
    <row r="3680" spans="2:5">
      <c r="B3680" s="243"/>
      <c r="C3680" s="243"/>
      <c r="D3680" s="243"/>
      <c r="E3680" s="243"/>
    </row>
    <row r="3681" spans="2:5">
      <c r="B3681" s="243"/>
      <c r="C3681" s="243"/>
      <c r="D3681" s="243"/>
      <c r="E3681" s="243"/>
    </row>
    <row r="3682" spans="2:5">
      <c r="B3682" s="243"/>
      <c r="C3682" s="243"/>
      <c r="D3682" s="243"/>
      <c r="E3682" s="243"/>
    </row>
    <row r="3683" spans="2:5">
      <c r="B3683" s="243"/>
      <c r="C3683" s="243"/>
      <c r="D3683" s="243"/>
      <c r="E3683" s="243"/>
    </row>
    <row r="3684" spans="2:5">
      <c r="B3684" s="243"/>
      <c r="C3684" s="243"/>
      <c r="D3684" s="243"/>
      <c r="E3684" s="243"/>
    </row>
    <row r="3685" spans="2:5">
      <c r="B3685" s="243"/>
      <c r="C3685" s="243"/>
      <c r="D3685" s="243"/>
      <c r="E3685" s="243"/>
    </row>
    <row r="3686" spans="2:5">
      <c r="B3686" s="243"/>
      <c r="C3686" s="243"/>
      <c r="D3686" s="243"/>
      <c r="E3686" s="243"/>
    </row>
    <row r="3687" spans="2:5">
      <c r="B3687" s="243"/>
      <c r="C3687" s="243"/>
      <c r="D3687" s="243"/>
      <c r="E3687" s="243"/>
    </row>
    <row r="3688" spans="2:5">
      <c r="B3688" s="243"/>
      <c r="C3688" s="243"/>
      <c r="D3688" s="243"/>
      <c r="E3688" s="243"/>
    </row>
    <row r="3689" spans="2:5">
      <c r="B3689" s="243"/>
      <c r="C3689" s="243"/>
      <c r="D3689" s="243"/>
      <c r="E3689" s="243"/>
    </row>
    <row r="3690" spans="2:5">
      <c r="B3690" s="243"/>
      <c r="C3690" s="243"/>
      <c r="D3690" s="243"/>
      <c r="E3690" s="243"/>
    </row>
    <row r="3691" spans="2:5">
      <c r="B3691" s="243"/>
      <c r="C3691" s="243"/>
      <c r="D3691" s="243"/>
      <c r="E3691" s="243"/>
    </row>
    <row r="3692" spans="2:5">
      <c r="B3692" s="243"/>
      <c r="C3692" s="243"/>
      <c r="D3692" s="243"/>
      <c r="E3692" s="243"/>
    </row>
    <row r="3693" spans="2:5">
      <c r="B3693" s="243"/>
      <c r="C3693" s="243"/>
      <c r="D3693" s="243"/>
      <c r="E3693" s="243"/>
    </row>
    <row r="3694" spans="2:5">
      <c r="B3694" s="243"/>
      <c r="C3694" s="243"/>
      <c r="D3694" s="243"/>
      <c r="E3694" s="243"/>
    </row>
    <row r="3695" spans="2:5">
      <c r="B3695" s="243"/>
      <c r="C3695" s="243"/>
      <c r="D3695" s="243"/>
      <c r="E3695" s="243"/>
    </row>
    <row r="3696" spans="2:5">
      <c r="B3696" s="243"/>
      <c r="C3696" s="243"/>
      <c r="D3696" s="243"/>
      <c r="E3696" s="243"/>
    </row>
    <row r="3697" spans="2:5">
      <c r="B3697" s="243"/>
      <c r="C3697" s="243"/>
      <c r="D3697" s="243"/>
      <c r="E3697" s="243"/>
    </row>
    <row r="3698" spans="2:5">
      <c r="B3698" s="243"/>
      <c r="C3698" s="243"/>
      <c r="D3698" s="243"/>
      <c r="E3698" s="243"/>
    </row>
    <row r="3699" spans="2:5">
      <c r="B3699" s="243"/>
      <c r="C3699" s="243"/>
      <c r="D3699" s="243"/>
      <c r="E3699" s="243"/>
    </row>
    <row r="3700" spans="2:5">
      <c r="B3700" s="243"/>
      <c r="C3700" s="243"/>
      <c r="D3700" s="243"/>
      <c r="E3700" s="243"/>
    </row>
    <row r="3701" spans="2:5">
      <c r="B3701" s="243"/>
      <c r="C3701" s="243"/>
      <c r="D3701" s="243"/>
      <c r="E3701" s="243"/>
    </row>
    <row r="3702" spans="2:5">
      <c r="B3702" s="243"/>
      <c r="C3702" s="243"/>
      <c r="D3702" s="243"/>
      <c r="E3702" s="243"/>
    </row>
    <row r="3703" spans="2:5">
      <c r="B3703" s="243"/>
      <c r="C3703" s="243"/>
      <c r="D3703" s="243"/>
      <c r="E3703" s="243"/>
    </row>
    <row r="3704" spans="2:5">
      <c r="B3704" s="243"/>
      <c r="C3704" s="243"/>
      <c r="D3704" s="243"/>
      <c r="E3704" s="243"/>
    </row>
    <row r="3705" spans="2:5">
      <c r="B3705" s="243"/>
      <c r="C3705" s="243"/>
      <c r="D3705" s="243"/>
      <c r="E3705" s="243"/>
    </row>
    <row r="3706" spans="2:5">
      <c r="B3706" s="243"/>
      <c r="C3706" s="243"/>
      <c r="D3706" s="243"/>
      <c r="E3706" s="243"/>
    </row>
    <row r="3707" spans="2:5">
      <c r="B3707" s="243"/>
      <c r="C3707" s="243"/>
      <c r="D3707" s="243"/>
      <c r="E3707" s="243"/>
    </row>
    <row r="3708" spans="2:5">
      <c r="B3708" s="243"/>
      <c r="C3708" s="243"/>
      <c r="D3708" s="243"/>
      <c r="E3708" s="243"/>
    </row>
    <row r="3709" spans="2:5">
      <c r="B3709" s="243"/>
      <c r="C3709" s="243"/>
      <c r="D3709" s="243"/>
      <c r="E3709" s="243"/>
    </row>
    <row r="3710" spans="2:5">
      <c r="B3710" s="243"/>
      <c r="C3710" s="243"/>
      <c r="D3710" s="243"/>
      <c r="E3710" s="243"/>
    </row>
    <row r="3711" spans="2:5">
      <c r="B3711" s="243"/>
      <c r="C3711" s="243"/>
      <c r="D3711" s="243"/>
      <c r="E3711" s="243"/>
    </row>
    <row r="3712" spans="2:5">
      <c r="B3712" s="243"/>
      <c r="C3712" s="243"/>
      <c r="D3712" s="243"/>
      <c r="E3712" s="243"/>
    </row>
    <row r="3713" spans="2:5">
      <c r="B3713" s="243"/>
      <c r="C3713" s="243"/>
      <c r="D3713" s="243"/>
      <c r="E3713" s="243"/>
    </row>
    <row r="3714" spans="2:5">
      <c r="B3714" s="243"/>
      <c r="C3714" s="243"/>
      <c r="D3714" s="243"/>
      <c r="E3714" s="243"/>
    </row>
    <row r="3715" spans="2:5">
      <c r="B3715" s="243"/>
      <c r="C3715" s="243"/>
      <c r="D3715" s="243"/>
      <c r="E3715" s="243"/>
    </row>
    <row r="3716" spans="2:5">
      <c r="B3716" s="243"/>
      <c r="C3716" s="243"/>
      <c r="D3716" s="243"/>
      <c r="E3716" s="243"/>
    </row>
    <row r="3717" spans="2:5">
      <c r="B3717" s="243"/>
      <c r="C3717" s="243"/>
      <c r="D3717" s="243"/>
      <c r="E3717" s="243"/>
    </row>
    <row r="3718" spans="2:5">
      <c r="B3718" s="243"/>
      <c r="C3718" s="243"/>
      <c r="D3718" s="243"/>
      <c r="E3718" s="243"/>
    </row>
    <row r="3719" spans="2:5">
      <c r="B3719" s="243"/>
      <c r="C3719" s="243"/>
      <c r="D3719" s="243"/>
      <c r="E3719" s="243"/>
    </row>
    <row r="3720" spans="2:5">
      <c r="B3720" s="243"/>
      <c r="C3720" s="243"/>
      <c r="D3720" s="243"/>
      <c r="E3720" s="243"/>
    </row>
    <row r="3721" spans="2:5">
      <c r="B3721" s="243"/>
      <c r="C3721" s="243"/>
      <c r="D3721" s="243"/>
      <c r="E3721" s="243"/>
    </row>
    <row r="3722" spans="2:5">
      <c r="B3722" s="243"/>
      <c r="C3722" s="243"/>
      <c r="D3722" s="243"/>
      <c r="E3722" s="243"/>
    </row>
    <row r="3723" spans="2:5">
      <c r="B3723" s="243"/>
      <c r="C3723" s="243"/>
      <c r="D3723" s="243"/>
      <c r="E3723" s="243"/>
    </row>
    <row r="3724" spans="2:5">
      <c r="B3724" s="243"/>
      <c r="C3724" s="243"/>
      <c r="D3724" s="243"/>
      <c r="E3724" s="243"/>
    </row>
    <row r="3725" spans="2:5">
      <c r="B3725" s="243"/>
      <c r="C3725" s="243"/>
      <c r="D3725" s="243"/>
      <c r="E3725" s="243"/>
    </row>
    <row r="3726" spans="2:5">
      <c r="B3726" s="243"/>
      <c r="C3726" s="243"/>
      <c r="D3726" s="243"/>
      <c r="E3726" s="243"/>
    </row>
    <row r="3727" spans="2:5">
      <c r="B3727" s="243"/>
      <c r="C3727" s="243"/>
      <c r="D3727" s="243"/>
      <c r="E3727" s="243"/>
    </row>
    <row r="3728" spans="2:5">
      <c r="B3728" s="243"/>
      <c r="C3728" s="243"/>
      <c r="D3728" s="243"/>
      <c r="E3728" s="243"/>
    </row>
    <row r="3729" spans="2:5">
      <c r="B3729" s="243"/>
      <c r="C3729" s="243"/>
      <c r="D3729" s="243"/>
      <c r="E3729" s="243"/>
    </row>
    <row r="3730" spans="2:5">
      <c r="B3730" s="243"/>
      <c r="C3730" s="243"/>
      <c r="D3730" s="243"/>
      <c r="E3730" s="243"/>
    </row>
    <row r="3731" spans="2:5">
      <c r="B3731" s="243"/>
      <c r="C3731" s="243"/>
      <c r="D3731" s="243"/>
      <c r="E3731" s="243"/>
    </row>
    <row r="3732" spans="2:5">
      <c r="B3732" s="243"/>
      <c r="C3732" s="243"/>
      <c r="D3732" s="243"/>
      <c r="E3732" s="243"/>
    </row>
    <row r="3733" spans="2:5">
      <c r="B3733" s="243"/>
      <c r="C3733" s="243"/>
      <c r="D3733" s="243"/>
      <c r="E3733" s="243"/>
    </row>
    <row r="3734" spans="2:5">
      <c r="B3734" s="243"/>
      <c r="C3734" s="243"/>
      <c r="D3734" s="243"/>
      <c r="E3734" s="243"/>
    </row>
    <row r="3735" spans="2:5">
      <c r="B3735" s="243"/>
      <c r="C3735" s="243"/>
      <c r="D3735" s="243"/>
      <c r="E3735" s="243"/>
    </row>
    <row r="3736" spans="2:5">
      <c r="B3736" s="243"/>
      <c r="C3736" s="243"/>
      <c r="D3736" s="243"/>
      <c r="E3736" s="243"/>
    </row>
    <row r="3737" spans="2:5">
      <c r="B3737" s="243"/>
      <c r="C3737" s="243"/>
      <c r="D3737" s="243"/>
      <c r="E3737" s="243"/>
    </row>
    <row r="3738" spans="2:5">
      <c r="B3738" s="243"/>
      <c r="C3738" s="243"/>
      <c r="D3738" s="243"/>
      <c r="E3738" s="243"/>
    </row>
    <row r="3739" spans="2:5">
      <c r="B3739" s="243"/>
      <c r="C3739" s="243"/>
      <c r="D3739" s="243"/>
      <c r="E3739" s="243"/>
    </row>
    <row r="3740" spans="2:5">
      <c r="B3740" s="243"/>
      <c r="C3740" s="243"/>
      <c r="D3740" s="243"/>
      <c r="E3740" s="243"/>
    </row>
    <row r="3741" spans="2:5">
      <c r="B3741" s="243"/>
      <c r="C3741" s="243"/>
      <c r="D3741" s="243"/>
      <c r="E3741" s="243"/>
    </row>
    <row r="3742" spans="2:5">
      <c r="B3742" s="243"/>
      <c r="C3742" s="243"/>
      <c r="D3742" s="243"/>
      <c r="E3742" s="243"/>
    </row>
    <row r="3743" spans="2:5">
      <c r="B3743" s="243"/>
      <c r="C3743" s="243"/>
      <c r="D3743" s="243"/>
      <c r="E3743" s="243"/>
    </row>
    <row r="3744" spans="2:5">
      <c r="B3744" s="243"/>
      <c r="C3744" s="243"/>
      <c r="D3744" s="243"/>
      <c r="E3744" s="243"/>
    </row>
    <row r="3745" spans="2:5">
      <c r="B3745" s="243"/>
      <c r="C3745" s="243"/>
      <c r="D3745" s="243"/>
      <c r="E3745" s="243"/>
    </row>
    <row r="3746" spans="2:5">
      <c r="B3746" s="243"/>
      <c r="C3746" s="243"/>
      <c r="D3746" s="243"/>
      <c r="E3746" s="243"/>
    </row>
    <row r="3747" spans="2:5">
      <c r="B3747" s="243"/>
      <c r="C3747" s="243"/>
      <c r="D3747" s="243"/>
      <c r="E3747" s="243"/>
    </row>
    <row r="3748" spans="2:5">
      <c r="B3748" s="243"/>
      <c r="C3748" s="243"/>
      <c r="D3748" s="243"/>
      <c r="E3748" s="243"/>
    </row>
    <row r="3749" spans="2:5">
      <c r="B3749" s="243"/>
      <c r="C3749" s="243"/>
      <c r="D3749" s="243"/>
      <c r="E3749" s="243"/>
    </row>
    <row r="3750" spans="2:5">
      <c r="B3750" s="243"/>
      <c r="C3750" s="243"/>
      <c r="D3750" s="243"/>
      <c r="E3750" s="243"/>
    </row>
    <row r="3751" spans="2:5">
      <c r="B3751" s="243"/>
      <c r="C3751" s="243"/>
      <c r="D3751" s="243"/>
      <c r="E3751" s="243"/>
    </row>
    <row r="3752" spans="2:5">
      <c r="B3752" s="243"/>
      <c r="C3752" s="243"/>
      <c r="D3752" s="243"/>
      <c r="E3752" s="243"/>
    </row>
    <row r="3753" spans="2:5">
      <c r="B3753" s="243"/>
      <c r="C3753" s="243"/>
      <c r="D3753" s="243"/>
      <c r="E3753" s="243"/>
    </row>
    <row r="3754" spans="2:5">
      <c r="B3754" s="243"/>
      <c r="C3754" s="243"/>
      <c r="D3754" s="243"/>
      <c r="E3754" s="243"/>
    </row>
    <row r="3755" spans="2:5">
      <c r="B3755" s="243"/>
      <c r="C3755" s="243"/>
      <c r="D3755" s="243"/>
      <c r="E3755" s="243"/>
    </row>
    <row r="3756" spans="2:5">
      <c r="B3756" s="243"/>
      <c r="C3756" s="243"/>
      <c r="D3756" s="243"/>
      <c r="E3756" s="243"/>
    </row>
    <row r="3757" spans="2:5">
      <c r="B3757" s="243"/>
      <c r="C3757" s="243"/>
      <c r="D3757" s="243"/>
      <c r="E3757" s="243"/>
    </row>
    <row r="3758" spans="2:5">
      <c r="B3758" s="243"/>
      <c r="C3758" s="243"/>
      <c r="D3758" s="243"/>
      <c r="E3758" s="243"/>
    </row>
    <row r="3759" spans="2:5">
      <c r="B3759" s="243"/>
      <c r="C3759" s="243"/>
      <c r="D3759" s="243"/>
      <c r="E3759" s="243"/>
    </row>
    <row r="3760" spans="2:5">
      <c r="B3760" s="243"/>
      <c r="C3760" s="243"/>
      <c r="D3760" s="243"/>
      <c r="E3760" s="243"/>
    </row>
    <row r="3761" spans="2:5">
      <c r="B3761" s="243"/>
      <c r="C3761" s="243"/>
      <c r="D3761" s="243"/>
      <c r="E3761" s="243"/>
    </row>
    <row r="3762" spans="2:5">
      <c r="B3762" s="243"/>
      <c r="C3762" s="243"/>
      <c r="D3762" s="243"/>
      <c r="E3762" s="243"/>
    </row>
    <row r="3763" spans="2:5">
      <c r="B3763" s="243"/>
      <c r="C3763" s="243"/>
      <c r="D3763" s="243"/>
      <c r="E3763" s="243"/>
    </row>
    <row r="3764" spans="2:5">
      <c r="B3764" s="243"/>
      <c r="C3764" s="243"/>
      <c r="D3764" s="243"/>
      <c r="E3764" s="243"/>
    </row>
    <row r="3765" spans="2:5">
      <c r="B3765" s="243"/>
      <c r="C3765" s="243"/>
      <c r="D3765" s="243"/>
      <c r="E3765" s="243"/>
    </row>
    <row r="3766" spans="2:5">
      <c r="B3766" s="243"/>
      <c r="C3766" s="243"/>
      <c r="D3766" s="243"/>
      <c r="E3766" s="243"/>
    </row>
    <row r="3767" spans="2:5">
      <c r="B3767" s="243"/>
      <c r="C3767" s="243"/>
      <c r="D3767" s="243"/>
      <c r="E3767" s="243"/>
    </row>
    <row r="3768" spans="2:5">
      <c r="B3768" s="243"/>
      <c r="C3768" s="243"/>
      <c r="D3768" s="243"/>
      <c r="E3768" s="243"/>
    </row>
    <row r="3769" spans="2:5">
      <c r="B3769" s="243"/>
      <c r="C3769" s="243"/>
      <c r="D3769" s="243"/>
      <c r="E3769" s="243"/>
    </row>
    <row r="3770" spans="2:5">
      <c r="B3770" s="243"/>
      <c r="C3770" s="243"/>
      <c r="D3770" s="243"/>
      <c r="E3770" s="243"/>
    </row>
    <row r="3771" spans="2:5">
      <c r="B3771" s="243"/>
      <c r="C3771" s="243"/>
      <c r="D3771" s="243"/>
      <c r="E3771" s="243"/>
    </row>
    <row r="3772" spans="2:5">
      <c r="B3772" s="243"/>
      <c r="C3772" s="243"/>
      <c r="D3772" s="243"/>
      <c r="E3772" s="243"/>
    </row>
    <row r="3773" spans="2:5">
      <c r="B3773" s="243"/>
      <c r="C3773" s="243"/>
      <c r="D3773" s="243"/>
      <c r="E3773" s="243"/>
    </row>
    <row r="3774" spans="2:5">
      <c r="B3774" s="243"/>
      <c r="C3774" s="243"/>
      <c r="D3774" s="243"/>
      <c r="E3774" s="243"/>
    </row>
    <row r="3775" spans="2:5">
      <c r="B3775" s="243"/>
      <c r="C3775" s="243"/>
      <c r="D3775" s="243"/>
      <c r="E3775" s="243"/>
    </row>
    <row r="3776" spans="2:5">
      <c r="B3776" s="243"/>
      <c r="C3776" s="243"/>
      <c r="D3776" s="243"/>
      <c r="E3776" s="243"/>
    </row>
    <row r="3777" spans="2:5">
      <c r="B3777" s="243"/>
      <c r="C3777" s="243"/>
      <c r="D3777" s="243"/>
      <c r="E3777" s="243"/>
    </row>
    <row r="3778" spans="2:5">
      <c r="B3778" s="243"/>
      <c r="C3778" s="243"/>
      <c r="D3778" s="243"/>
      <c r="E3778" s="243"/>
    </row>
    <row r="3779" spans="2:5">
      <c r="B3779" s="243"/>
      <c r="C3779" s="243"/>
      <c r="D3779" s="243"/>
      <c r="E3779" s="243"/>
    </row>
    <row r="3780" spans="2:5">
      <c r="B3780" s="243"/>
      <c r="C3780" s="243"/>
      <c r="D3780" s="243"/>
      <c r="E3780" s="243"/>
    </row>
    <row r="3781" spans="2:5">
      <c r="B3781" s="243"/>
      <c r="C3781" s="243"/>
      <c r="D3781" s="243"/>
      <c r="E3781" s="243"/>
    </row>
    <row r="3782" spans="2:5">
      <c r="B3782" s="243"/>
      <c r="C3782" s="243"/>
      <c r="D3782" s="243"/>
      <c r="E3782" s="243"/>
    </row>
    <row r="3783" spans="2:5">
      <c r="B3783" s="243"/>
      <c r="C3783" s="243"/>
      <c r="D3783" s="243"/>
      <c r="E3783" s="243"/>
    </row>
    <row r="3784" spans="2:5">
      <c r="B3784" s="243"/>
      <c r="C3784" s="243"/>
      <c r="D3784" s="243"/>
      <c r="E3784" s="243"/>
    </row>
    <row r="3785" spans="2:5">
      <c r="B3785" s="243"/>
      <c r="C3785" s="243"/>
      <c r="D3785" s="243"/>
      <c r="E3785" s="243"/>
    </row>
    <row r="3786" spans="2:5">
      <c r="B3786" s="243"/>
      <c r="C3786" s="243"/>
      <c r="D3786" s="243"/>
      <c r="E3786" s="243"/>
    </row>
    <row r="3787" spans="2:5">
      <c r="B3787" s="243"/>
      <c r="C3787" s="243"/>
      <c r="D3787" s="243"/>
      <c r="E3787" s="243"/>
    </row>
    <row r="3788" spans="2:5">
      <c r="B3788" s="243"/>
      <c r="C3788" s="243"/>
      <c r="D3788" s="243"/>
      <c r="E3788" s="243"/>
    </row>
    <row r="3789" spans="2:5">
      <c r="B3789" s="243"/>
      <c r="C3789" s="243"/>
      <c r="D3789" s="243"/>
      <c r="E3789" s="243"/>
    </row>
    <row r="3790" spans="2:5">
      <c r="B3790" s="243"/>
      <c r="C3790" s="243"/>
      <c r="D3790" s="243"/>
      <c r="E3790" s="243"/>
    </row>
    <row r="3791" spans="2:5">
      <c r="B3791" s="243"/>
      <c r="C3791" s="243"/>
      <c r="D3791" s="243"/>
      <c r="E3791" s="243"/>
    </row>
    <row r="3792" spans="2:5">
      <c r="B3792" s="243"/>
      <c r="C3792" s="243"/>
      <c r="D3792" s="243"/>
      <c r="E3792" s="243"/>
    </row>
    <row r="3793" spans="2:5">
      <c r="B3793" s="243"/>
      <c r="C3793" s="243"/>
      <c r="D3793" s="243"/>
      <c r="E3793" s="243"/>
    </row>
    <row r="3794" spans="2:5">
      <c r="B3794" s="243"/>
      <c r="C3794" s="243"/>
      <c r="D3794" s="243"/>
      <c r="E3794" s="243"/>
    </row>
    <row r="3795" spans="2:5">
      <c r="B3795" s="243"/>
      <c r="C3795" s="243"/>
      <c r="D3795" s="243"/>
      <c r="E3795" s="243"/>
    </row>
    <row r="3796" spans="2:5">
      <c r="B3796" s="243"/>
      <c r="C3796" s="243"/>
      <c r="D3796" s="243"/>
      <c r="E3796" s="243"/>
    </row>
    <row r="3797" spans="2:5">
      <c r="B3797" s="243"/>
      <c r="C3797" s="243"/>
      <c r="D3797" s="243"/>
      <c r="E3797" s="243"/>
    </row>
    <row r="3798" spans="2:5">
      <c r="B3798" s="243"/>
      <c r="C3798" s="243"/>
      <c r="D3798" s="243"/>
      <c r="E3798" s="243"/>
    </row>
    <row r="3799" spans="2:5">
      <c r="B3799" s="243"/>
      <c r="C3799" s="243"/>
      <c r="D3799" s="243"/>
      <c r="E3799" s="243"/>
    </row>
    <row r="3800" spans="2:5">
      <c r="B3800" s="243"/>
      <c r="C3800" s="243"/>
      <c r="D3800" s="243"/>
      <c r="E3800" s="243"/>
    </row>
    <row r="3801" spans="2:5">
      <c r="B3801" s="243"/>
      <c r="C3801" s="243"/>
      <c r="D3801" s="243"/>
      <c r="E3801" s="243"/>
    </row>
    <row r="3802" spans="2:5">
      <c r="B3802" s="243"/>
      <c r="C3802" s="243"/>
      <c r="D3802" s="243"/>
      <c r="E3802" s="243"/>
    </row>
    <row r="3803" spans="2:5">
      <c r="B3803" s="243"/>
      <c r="C3803" s="243"/>
      <c r="D3803" s="243"/>
      <c r="E3803" s="243"/>
    </row>
    <row r="3804" spans="2:5">
      <c r="B3804" s="243"/>
      <c r="C3804" s="243"/>
      <c r="D3804" s="243"/>
      <c r="E3804" s="243"/>
    </row>
    <row r="3805" spans="2:5">
      <c r="B3805" s="243"/>
      <c r="C3805" s="243"/>
      <c r="D3805" s="243"/>
      <c r="E3805" s="243"/>
    </row>
    <row r="3806" spans="2:5">
      <c r="B3806" s="243"/>
      <c r="C3806" s="243"/>
      <c r="D3806" s="243"/>
      <c r="E3806" s="243"/>
    </row>
    <row r="3807" spans="2:5">
      <c r="B3807" s="243"/>
      <c r="C3807" s="243"/>
      <c r="D3807" s="243"/>
      <c r="E3807" s="243"/>
    </row>
    <row r="3808" spans="2:5">
      <c r="B3808" s="243"/>
      <c r="C3808" s="243"/>
      <c r="D3808" s="243"/>
      <c r="E3808" s="243"/>
    </row>
    <row r="3809" spans="2:5">
      <c r="B3809" s="243"/>
      <c r="C3809" s="243"/>
      <c r="D3809" s="243"/>
      <c r="E3809" s="243"/>
    </row>
    <row r="3810" spans="2:5">
      <c r="B3810" s="243"/>
      <c r="C3810" s="243"/>
      <c r="D3810" s="243"/>
      <c r="E3810" s="243"/>
    </row>
    <row r="3811" spans="2:5">
      <c r="B3811" s="243"/>
      <c r="C3811" s="243"/>
      <c r="D3811" s="243"/>
      <c r="E3811" s="243"/>
    </row>
    <row r="3812" spans="2:5">
      <c r="B3812" s="243"/>
      <c r="C3812" s="243"/>
      <c r="D3812" s="243"/>
      <c r="E3812" s="243"/>
    </row>
    <row r="3813" spans="2:5">
      <c r="B3813" s="243"/>
      <c r="C3813" s="243"/>
      <c r="D3813" s="243"/>
      <c r="E3813" s="243"/>
    </row>
    <row r="3814" spans="2:5">
      <c r="B3814" s="243"/>
      <c r="C3814" s="243"/>
      <c r="D3814" s="243"/>
      <c r="E3814" s="243"/>
    </row>
    <row r="3815" spans="2:5">
      <c r="B3815" s="243"/>
      <c r="C3815" s="243"/>
      <c r="D3815" s="243"/>
      <c r="E3815" s="243"/>
    </row>
    <row r="3816" spans="2:5">
      <c r="B3816" s="243"/>
      <c r="C3816" s="243"/>
      <c r="D3816" s="243"/>
      <c r="E3816" s="243"/>
    </row>
    <row r="3817" spans="2:5">
      <c r="B3817" s="243"/>
      <c r="C3817" s="243"/>
      <c r="D3817" s="243"/>
      <c r="E3817" s="243"/>
    </row>
    <row r="3818" spans="2:5">
      <c r="B3818" s="243"/>
      <c r="C3818" s="243"/>
      <c r="D3818" s="243"/>
      <c r="E3818" s="243"/>
    </row>
    <row r="3819" spans="2:5">
      <c r="B3819" s="243"/>
      <c r="C3819" s="243"/>
      <c r="D3819" s="243"/>
      <c r="E3819" s="243"/>
    </row>
    <row r="3820" spans="2:5">
      <c r="B3820" s="243"/>
      <c r="C3820" s="243"/>
      <c r="D3820" s="243"/>
      <c r="E3820" s="243"/>
    </row>
    <row r="3821" spans="2:5">
      <c r="B3821" s="243"/>
      <c r="C3821" s="243"/>
      <c r="D3821" s="243"/>
      <c r="E3821" s="243"/>
    </row>
    <row r="3822" spans="2:5">
      <c r="B3822" s="243"/>
      <c r="C3822" s="243"/>
      <c r="D3822" s="243"/>
      <c r="E3822" s="243"/>
    </row>
    <row r="3823" spans="2:5">
      <c r="B3823" s="243"/>
      <c r="C3823" s="243"/>
      <c r="D3823" s="243"/>
      <c r="E3823" s="243"/>
    </row>
    <row r="3824" spans="2:5">
      <c r="B3824" s="243"/>
      <c r="C3824" s="243"/>
      <c r="D3824" s="243"/>
      <c r="E3824" s="243"/>
    </row>
    <row r="3825" spans="2:5">
      <c r="B3825" s="243"/>
      <c r="C3825" s="243"/>
      <c r="D3825" s="243"/>
      <c r="E3825" s="243"/>
    </row>
    <row r="3826" spans="2:5">
      <c r="B3826" s="243"/>
      <c r="C3826" s="243"/>
      <c r="D3826" s="243"/>
      <c r="E3826" s="243"/>
    </row>
    <row r="3827" spans="2:5">
      <c r="B3827" s="243"/>
      <c r="C3827" s="243"/>
      <c r="D3827" s="243"/>
      <c r="E3827" s="243"/>
    </row>
    <row r="3828" spans="2:5">
      <c r="B3828" s="243"/>
      <c r="C3828" s="243"/>
      <c r="D3828" s="243"/>
      <c r="E3828" s="243"/>
    </row>
    <row r="3829" spans="2:5">
      <c r="B3829" s="243"/>
      <c r="C3829" s="243"/>
      <c r="D3829" s="243"/>
      <c r="E3829" s="243"/>
    </row>
    <row r="3830" spans="2:5">
      <c r="B3830" s="243"/>
      <c r="C3830" s="243"/>
      <c r="D3830" s="243"/>
      <c r="E3830" s="243"/>
    </row>
    <row r="3831" spans="2:5">
      <c r="B3831" s="243"/>
      <c r="C3831" s="243"/>
      <c r="D3831" s="243"/>
      <c r="E3831" s="243"/>
    </row>
    <row r="3832" spans="2:5">
      <c r="B3832" s="243"/>
      <c r="C3832" s="243"/>
      <c r="D3832" s="243"/>
      <c r="E3832" s="243"/>
    </row>
    <row r="3833" spans="2:5">
      <c r="B3833" s="243"/>
      <c r="C3833" s="243"/>
      <c r="D3833" s="243"/>
      <c r="E3833" s="243"/>
    </row>
    <row r="3834" spans="2:5">
      <c r="B3834" s="243"/>
      <c r="C3834" s="243"/>
      <c r="D3834" s="243"/>
      <c r="E3834" s="243"/>
    </row>
    <row r="3835" spans="2:5">
      <c r="B3835" s="243"/>
      <c r="C3835" s="243"/>
      <c r="D3835" s="243"/>
      <c r="E3835" s="243"/>
    </row>
    <row r="3836" spans="2:5">
      <c r="B3836" s="243"/>
      <c r="C3836" s="243"/>
      <c r="D3836" s="243"/>
      <c r="E3836" s="243"/>
    </row>
    <row r="3837" spans="2:5">
      <c r="B3837" s="243"/>
      <c r="C3837" s="243"/>
      <c r="D3837" s="243"/>
      <c r="E3837" s="243"/>
    </row>
    <row r="3838" spans="2:5">
      <c r="B3838" s="243"/>
      <c r="C3838" s="243"/>
      <c r="D3838" s="243"/>
      <c r="E3838" s="243"/>
    </row>
    <row r="3839" spans="2:5">
      <c r="B3839" s="243"/>
      <c r="C3839" s="243"/>
      <c r="D3839" s="243"/>
      <c r="E3839" s="243"/>
    </row>
    <row r="3840" spans="2:5">
      <c r="B3840" s="243"/>
      <c r="C3840" s="243"/>
      <c r="D3840" s="243"/>
      <c r="E3840" s="243"/>
    </row>
    <row r="3841" spans="2:5">
      <c r="B3841" s="243"/>
      <c r="C3841" s="243"/>
      <c r="D3841" s="243"/>
      <c r="E3841" s="243"/>
    </row>
    <row r="3842" spans="2:5">
      <c r="B3842" s="243"/>
      <c r="C3842" s="243"/>
      <c r="D3842" s="243"/>
      <c r="E3842" s="243"/>
    </row>
    <row r="3843" spans="2:5">
      <c r="B3843" s="243"/>
      <c r="C3843" s="243"/>
      <c r="D3843" s="243"/>
      <c r="E3843" s="243"/>
    </row>
    <row r="3844" spans="2:5">
      <c r="B3844" s="243"/>
      <c r="C3844" s="243"/>
      <c r="D3844" s="243"/>
      <c r="E3844" s="243"/>
    </row>
    <row r="3845" spans="2:5">
      <c r="B3845" s="243"/>
      <c r="C3845" s="243"/>
      <c r="D3845" s="243"/>
      <c r="E3845" s="243"/>
    </row>
    <row r="3846" spans="2:5">
      <c r="B3846" s="243"/>
      <c r="C3846" s="243"/>
      <c r="D3846" s="243"/>
      <c r="E3846" s="243"/>
    </row>
    <row r="3847" spans="2:5">
      <c r="B3847" s="243"/>
      <c r="C3847" s="243"/>
      <c r="D3847" s="243"/>
      <c r="E3847" s="243"/>
    </row>
    <row r="3848" spans="2:5">
      <c r="B3848" s="243"/>
      <c r="C3848" s="243"/>
      <c r="D3848" s="243"/>
      <c r="E3848" s="243"/>
    </row>
    <row r="3849" spans="2:5">
      <c r="B3849" s="243"/>
      <c r="C3849" s="243"/>
      <c r="D3849" s="243"/>
      <c r="E3849" s="243"/>
    </row>
    <row r="3850" spans="2:5">
      <c r="B3850" s="243"/>
      <c r="C3850" s="243"/>
      <c r="D3850" s="243"/>
      <c r="E3850" s="243"/>
    </row>
    <row r="3851" spans="2:5">
      <c r="B3851" s="243"/>
      <c r="C3851" s="243"/>
      <c r="D3851" s="243"/>
      <c r="E3851" s="243"/>
    </row>
    <row r="3852" spans="2:5">
      <c r="B3852" s="243"/>
      <c r="C3852" s="243"/>
      <c r="D3852" s="243"/>
      <c r="E3852" s="243"/>
    </row>
    <row r="3853" spans="2:5">
      <c r="B3853" s="243"/>
      <c r="C3853" s="243"/>
      <c r="D3853" s="243"/>
      <c r="E3853" s="243"/>
    </row>
    <row r="3854" spans="2:5">
      <c r="B3854" s="243"/>
      <c r="C3854" s="243"/>
      <c r="D3854" s="243"/>
      <c r="E3854" s="243"/>
    </row>
    <row r="3855" spans="2:5">
      <c r="B3855" s="243"/>
      <c r="C3855" s="243"/>
      <c r="D3855" s="243"/>
      <c r="E3855" s="243"/>
    </row>
    <row r="3856" spans="2:5">
      <c r="B3856" s="243"/>
      <c r="C3856" s="243"/>
      <c r="D3856" s="243"/>
      <c r="E3856" s="243"/>
    </row>
    <row r="3857" spans="2:5">
      <c r="B3857" s="243"/>
      <c r="C3857" s="243"/>
      <c r="D3857" s="243"/>
      <c r="E3857" s="243"/>
    </row>
    <row r="3858" spans="2:5">
      <c r="B3858" s="243"/>
      <c r="C3858" s="243"/>
      <c r="D3858" s="243"/>
      <c r="E3858" s="243"/>
    </row>
    <row r="3859" spans="2:5">
      <c r="B3859" s="243"/>
      <c r="C3859" s="243"/>
      <c r="D3859" s="243"/>
      <c r="E3859" s="243"/>
    </row>
    <row r="3860" spans="2:5">
      <c r="B3860" s="243"/>
      <c r="C3860" s="243"/>
      <c r="D3860" s="243"/>
      <c r="E3860" s="243"/>
    </row>
    <row r="3861" spans="2:5">
      <c r="B3861" s="243"/>
      <c r="C3861" s="243"/>
      <c r="D3861" s="243"/>
      <c r="E3861" s="243"/>
    </row>
    <row r="3862" spans="2:5">
      <c r="B3862" s="243"/>
      <c r="C3862" s="243"/>
      <c r="D3862" s="243"/>
      <c r="E3862" s="243"/>
    </row>
    <row r="3863" spans="2:5">
      <c r="B3863" s="243"/>
      <c r="C3863" s="243"/>
      <c r="D3863" s="243"/>
      <c r="E3863" s="243"/>
    </row>
    <row r="3864" spans="2:5">
      <c r="B3864" s="243"/>
      <c r="C3864" s="243"/>
      <c r="D3864" s="243"/>
      <c r="E3864" s="243"/>
    </row>
    <row r="3865" spans="2:5">
      <c r="B3865" s="243"/>
      <c r="C3865" s="243"/>
      <c r="D3865" s="243"/>
      <c r="E3865" s="243"/>
    </row>
    <row r="3866" spans="2:5">
      <c r="B3866" s="243"/>
      <c r="C3866" s="243"/>
      <c r="D3866" s="243"/>
      <c r="E3866" s="243"/>
    </row>
    <row r="3867" spans="2:5">
      <c r="B3867" s="243"/>
      <c r="C3867" s="243"/>
      <c r="D3867" s="243"/>
      <c r="E3867" s="243"/>
    </row>
    <row r="3868" spans="2:5">
      <c r="B3868" s="243"/>
      <c r="C3868" s="243"/>
      <c r="D3868" s="243"/>
      <c r="E3868" s="243"/>
    </row>
    <row r="3869" spans="2:5">
      <c r="B3869" s="243"/>
      <c r="C3869" s="243"/>
      <c r="D3869" s="243"/>
      <c r="E3869" s="243"/>
    </row>
    <row r="3870" spans="2:5">
      <c r="B3870" s="243"/>
      <c r="C3870" s="243"/>
      <c r="D3870" s="243"/>
      <c r="E3870" s="243"/>
    </row>
    <row r="3871" spans="2:5">
      <c r="B3871" s="243"/>
      <c r="C3871" s="243"/>
      <c r="D3871" s="243"/>
      <c r="E3871" s="243"/>
    </row>
    <row r="3872" spans="2:5">
      <c r="B3872" s="243"/>
      <c r="C3872" s="243"/>
      <c r="D3872" s="243"/>
      <c r="E3872" s="243"/>
    </row>
    <row r="3873" spans="2:5">
      <c r="B3873" s="243"/>
      <c r="C3873" s="243"/>
      <c r="D3873" s="243"/>
      <c r="E3873" s="243"/>
    </row>
    <row r="3874" spans="2:5">
      <c r="B3874" s="243"/>
      <c r="C3874" s="243"/>
      <c r="D3874" s="243"/>
      <c r="E3874" s="243"/>
    </row>
    <row r="3875" spans="2:5">
      <c r="B3875" s="243"/>
      <c r="C3875" s="243"/>
      <c r="D3875" s="243"/>
      <c r="E3875" s="243"/>
    </row>
    <row r="3876" spans="2:5">
      <c r="B3876" s="243"/>
      <c r="C3876" s="243"/>
      <c r="D3876" s="243"/>
      <c r="E3876" s="243"/>
    </row>
    <row r="3877" spans="2:5">
      <c r="B3877" s="243"/>
      <c r="C3877" s="243"/>
      <c r="D3877" s="243"/>
      <c r="E3877" s="243"/>
    </row>
    <row r="3878" spans="2:5">
      <c r="B3878" s="243"/>
      <c r="C3878" s="243"/>
      <c r="D3878" s="243"/>
      <c r="E3878" s="243"/>
    </row>
    <row r="3879" spans="2:5">
      <c r="B3879" s="243"/>
      <c r="C3879" s="243"/>
      <c r="D3879" s="243"/>
      <c r="E3879" s="243"/>
    </row>
    <row r="3880" spans="2:5">
      <c r="B3880" s="243"/>
      <c r="C3880" s="243"/>
      <c r="D3880" s="243"/>
      <c r="E3880" s="243"/>
    </row>
    <row r="3881" spans="2:5">
      <c r="B3881" s="243"/>
      <c r="C3881" s="243"/>
      <c r="D3881" s="243"/>
      <c r="E3881" s="243"/>
    </row>
    <row r="3882" spans="2:5">
      <c r="B3882" s="243"/>
      <c r="C3882" s="243"/>
      <c r="D3882" s="243"/>
      <c r="E3882" s="243"/>
    </row>
    <row r="3883" spans="2:5">
      <c r="B3883" s="243"/>
      <c r="C3883" s="243"/>
      <c r="D3883" s="243"/>
      <c r="E3883" s="243"/>
    </row>
    <row r="3884" spans="2:5">
      <c r="B3884" s="243"/>
      <c r="C3884" s="243"/>
      <c r="D3884" s="243"/>
      <c r="E3884" s="243"/>
    </row>
    <row r="3885" spans="2:5">
      <c r="B3885" s="243"/>
      <c r="C3885" s="243"/>
      <c r="D3885" s="243"/>
      <c r="E3885" s="243"/>
    </row>
    <row r="3886" spans="2:5">
      <c r="B3886" s="243"/>
      <c r="C3886" s="243"/>
      <c r="D3886" s="243"/>
      <c r="E3886" s="243"/>
    </row>
    <row r="3887" spans="2:5">
      <c r="B3887" s="243"/>
      <c r="C3887" s="243"/>
      <c r="D3887" s="243"/>
      <c r="E3887" s="243"/>
    </row>
    <row r="3888" spans="2:5">
      <c r="B3888" s="243"/>
      <c r="C3888" s="243"/>
      <c r="D3888" s="243"/>
      <c r="E3888" s="243"/>
    </row>
    <row r="3889" spans="2:5">
      <c r="B3889" s="243"/>
      <c r="C3889" s="243"/>
      <c r="D3889" s="243"/>
      <c r="E3889" s="243"/>
    </row>
    <row r="3890" spans="2:5">
      <c r="B3890" s="243"/>
      <c r="C3890" s="243"/>
      <c r="D3890" s="243"/>
      <c r="E3890" s="243"/>
    </row>
    <row r="3891" spans="2:5">
      <c r="B3891" s="243"/>
      <c r="C3891" s="243"/>
      <c r="D3891" s="243"/>
      <c r="E3891" s="243"/>
    </row>
    <row r="3892" spans="2:5">
      <c r="B3892" s="243"/>
      <c r="C3892" s="243"/>
      <c r="D3892" s="243"/>
      <c r="E3892" s="243"/>
    </row>
    <row r="3893" spans="2:5">
      <c r="B3893" s="243"/>
      <c r="C3893" s="243"/>
      <c r="D3893" s="243"/>
      <c r="E3893" s="243"/>
    </row>
    <row r="3894" spans="2:5">
      <c r="B3894" s="243"/>
      <c r="C3894" s="243"/>
      <c r="D3894" s="243"/>
      <c r="E3894" s="243"/>
    </row>
    <row r="3895" spans="2:5">
      <c r="B3895" s="243"/>
      <c r="C3895" s="243"/>
      <c r="D3895" s="243"/>
      <c r="E3895" s="243"/>
    </row>
    <row r="3896" spans="2:5">
      <c r="B3896" s="243"/>
      <c r="C3896" s="243"/>
      <c r="D3896" s="243"/>
      <c r="E3896" s="243"/>
    </row>
    <row r="3897" spans="2:5">
      <c r="B3897" s="243"/>
      <c r="C3897" s="243"/>
      <c r="D3897" s="243"/>
      <c r="E3897" s="243"/>
    </row>
    <row r="3898" spans="2:5">
      <c r="B3898" s="243"/>
      <c r="C3898" s="243"/>
      <c r="D3898" s="243"/>
      <c r="E3898" s="243"/>
    </row>
    <row r="3899" spans="2:5">
      <c r="B3899" s="243"/>
      <c r="C3899" s="243"/>
      <c r="D3899" s="243"/>
      <c r="E3899" s="243"/>
    </row>
    <row r="3900" spans="2:5">
      <c r="B3900" s="243"/>
      <c r="C3900" s="243"/>
      <c r="D3900" s="243"/>
      <c r="E3900" s="243"/>
    </row>
    <row r="3901" spans="2:5">
      <c r="B3901" s="243"/>
      <c r="C3901" s="243"/>
      <c r="D3901" s="243"/>
      <c r="E3901" s="243"/>
    </row>
    <row r="3902" spans="2:5">
      <c r="B3902" s="243"/>
      <c r="C3902" s="243"/>
      <c r="D3902" s="243"/>
      <c r="E3902" s="243"/>
    </row>
    <row r="3903" spans="2:5">
      <c r="B3903" s="243"/>
      <c r="C3903" s="243"/>
      <c r="D3903" s="243"/>
      <c r="E3903" s="243"/>
    </row>
    <row r="3904" spans="2:5">
      <c r="B3904" s="243"/>
      <c r="C3904" s="243"/>
      <c r="D3904" s="243"/>
      <c r="E3904" s="243"/>
    </row>
    <row r="3905" spans="2:5">
      <c r="B3905" s="243"/>
      <c r="C3905" s="243"/>
      <c r="D3905" s="243"/>
      <c r="E3905" s="243"/>
    </row>
    <row r="3906" spans="2:5">
      <c r="B3906" s="243"/>
      <c r="C3906" s="243"/>
      <c r="D3906" s="243"/>
      <c r="E3906" s="243"/>
    </row>
    <row r="3907" spans="2:5">
      <c r="B3907" s="243"/>
      <c r="C3907" s="243"/>
      <c r="D3907" s="243"/>
      <c r="E3907" s="243"/>
    </row>
    <row r="3908" spans="2:5">
      <c r="B3908" s="243"/>
      <c r="C3908" s="243"/>
      <c r="D3908" s="243"/>
      <c r="E3908" s="243"/>
    </row>
    <row r="3909" spans="2:5">
      <c r="B3909" s="243"/>
      <c r="C3909" s="243"/>
      <c r="D3909" s="243"/>
      <c r="E3909" s="243"/>
    </row>
    <row r="3910" spans="2:5">
      <c r="B3910" s="243"/>
      <c r="C3910" s="243"/>
      <c r="D3910" s="243"/>
      <c r="E3910" s="243"/>
    </row>
    <row r="3911" spans="2:5">
      <c r="B3911" s="243"/>
      <c r="C3911" s="243"/>
      <c r="D3911" s="243"/>
      <c r="E3911" s="243"/>
    </row>
    <row r="3912" spans="2:5">
      <c r="B3912" s="243"/>
      <c r="C3912" s="243"/>
      <c r="D3912" s="243"/>
      <c r="E3912" s="243"/>
    </row>
    <row r="3913" spans="2:5">
      <c r="B3913" s="243"/>
      <c r="C3913" s="243"/>
      <c r="D3913" s="243"/>
      <c r="E3913" s="243"/>
    </row>
    <row r="3914" spans="2:5">
      <c r="B3914" s="243"/>
      <c r="C3914" s="243"/>
      <c r="D3914" s="243"/>
      <c r="E3914" s="243"/>
    </row>
    <row r="3915" spans="2:5">
      <c r="B3915" s="243"/>
      <c r="C3915" s="243"/>
      <c r="D3915" s="243"/>
      <c r="E3915" s="243"/>
    </row>
    <row r="3916" spans="2:5">
      <c r="B3916" s="243"/>
      <c r="C3916" s="243"/>
      <c r="D3916" s="243"/>
      <c r="E3916" s="243"/>
    </row>
    <row r="3917" spans="2:5">
      <c r="B3917" s="243"/>
      <c r="C3917" s="243"/>
      <c r="D3917" s="243"/>
      <c r="E3917" s="243"/>
    </row>
    <row r="3918" spans="2:5">
      <c r="B3918" s="243"/>
      <c r="C3918" s="243"/>
      <c r="D3918" s="243"/>
      <c r="E3918" s="243"/>
    </row>
    <row r="3919" spans="2:5">
      <c r="B3919" s="243"/>
      <c r="C3919" s="243"/>
      <c r="D3919" s="243"/>
      <c r="E3919" s="243"/>
    </row>
    <row r="3920" spans="2:5">
      <c r="B3920" s="243"/>
      <c r="C3920" s="243"/>
      <c r="D3920" s="243"/>
      <c r="E3920" s="243"/>
    </row>
    <row r="3921" spans="2:5">
      <c r="B3921" s="243"/>
      <c r="C3921" s="243"/>
      <c r="D3921" s="243"/>
      <c r="E3921" s="243"/>
    </row>
    <row r="3922" spans="2:5">
      <c r="B3922" s="243"/>
      <c r="C3922" s="243"/>
      <c r="D3922" s="243"/>
      <c r="E3922" s="243"/>
    </row>
    <row r="3923" spans="2:5">
      <c r="B3923" s="243"/>
      <c r="C3923" s="243"/>
      <c r="D3923" s="243"/>
      <c r="E3923" s="243"/>
    </row>
    <row r="3924" spans="2:5">
      <c r="B3924" s="243"/>
      <c r="C3924" s="243"/>
      <c r="D3924" s="243"/>
      <c r="E3924" s="243"/>
    </row>
    <row r="3925" spans="2:5">
      <c r="B3925" s="243"/>
      <c r="C3925" s="243"/>
      <c r="D3925" s="243"/>
      <c r="E3925" s="243"/>
    </row>
    <row r="3926" spans="2:5">
      <c r="B3926" s="243"/>
      <c r="C3926" s="243"/>
      <c r="D3926" s="243"/>
      <c r="E3926" s="243"/>
    </row>
    <row r="3927" spans="2:5">
      <c r="B3927" s="243"/>
      <c r="C3927" s="243"/>
      <c r="D3927" s="243"/>
      <c r="E3927" s="243"/>
    </row>
    <row r="3928" spans="2:5">
      <c r="B3928" s="243"/>
      <c r="C3928" s="243"/>
      <c r="D3928" s="243"/>
      <c r="E3928" s="243"/>
    </row>
    <row r="3929" spans="2:5">
      <c r="B3929" s="243"/>
      <c r="C3929" s="243"/>
      <c r="D3929" s="243"/>
      <c r="E3929" s="243"/>
    </row>
    <row r="3930" spans="2:5">
      <c r="B3930" s="243"/>
      <c r="C3930" s="243"/>
      <c r="D3930" s="243"/>
      <c r="E3930" s="243"/>
    </row>
    <row r="3931" spans="2:5">
      <c r="B3931" s="243"/>
      <c r="C3931" s="243"/>
      <c r="D3931" s="243"/>
      <c r="E3931" s="243"/>
    </row>
    <row r="3932" spans="2:5">
      <c r="B3932" s="243"/>
      <c r="C3932" s="243"/>
      <c r="D3932" s="243"/>
      <c r="E3932" s="243"/>
    </row>
    <row r="3933" spans="2:5">
      <c r="B3933" s="243"/>
      <c r="C3933" s="243"/>
      <c r="D3933" s="243"/>
      <c r="E3933" s="243"/>
    </row>
    <row r="3934" spans="2:5">
      <c r="B3934" s="243"/>
      <c r="C3934" s="243"/>
      <c r="D3934" s="243"/>
      <c r="E3934" s="243"/>
    </row>
    <row r="3935" spans="2:5">
      <c r="B3935" s="243"/>
      <c r="C3935" s="243"/>
      <c r="D3935" s="243"/>
      <c r="E3935" s="243"/>
    </row>
    <row r="3936" spans="2:5">
      <c r="B3936" s="243"/>
      <c r="C3936" s="243"/>
      <c r="D3936" s="243"/>
      <c r="E3936" s="243"/>
    </row>
    <row r="3937" spans="2:5">
      <c r="B3937" s="243"/>
      <c r="C3937" s="243"/>
      <c r="D3937" s="243"/>
      <c r="E3937" s="243"/>
    </row>
    <row r="3938" spans="2:5">
      <c r="B3938" s="243"/>
      <c r="C3938" s="243"/>
      <c r="D3938" s="243"/>
      <c r="E3938" s="243"/>
    </row>
    <row r="3939" spans="2:5">
      <c r="B3939" s="243"/>
      <c r="C3939" s="243"/>
      <c r="D3939" s="243"/>
      <c r="E3939" s="243"/>
    </row>
    <row r="3940" spans="2:5">
      <c r="B3940" s="243"/>
      <c r="C3940" s="243"/>
      <c r="D3940" s="243"/>
      <c r="E3940" s="243"/>
    </row>
    <row r="3941" spans="2:5">
      <c r="B3941" s="243"/>
      <c r="C3941" s="243"/>
      <c r="D3941" s="243"/>
      <c r="E3941" s="243"/>
    </row>
    <row r="3942" spans="2:5">
      <c r="B3942" s="243"/>
      <c r="C3942" s="243"/>
      <c r="D3942" s="243"/>
      <c r="E3942" s="243"/>
    </row>
    <row r="3943" spans="2:5">
      <c r="B3943" s="243"/>
      <c r="C3943" s="243"/>
      <c r="D3943" s="243"/>
      <c r="E3943" s="243"/>
    </row>
    <row r="3944" spans="2:5">
      <c r="B3944" s="243"/>
      <c r="C3944" s="243"/>
      <c r="D3944" s="243"/>
      <c r="E3944" s="243"/>
    </row>
    <row r="3945" spans="2:5">
      <c r="B3945" s="243"/>
      <c r="C3945" s="243"/>
      <c r="D3945" s="243"/>
      <c r="E3945" s="243"/>
    </row>
    <row r="3946" spans="2:5">
      <c r="B3946" s="243"/>
      <c r="C3946" s="243"/>
      <c r="D3946" s="243"/>
      <c r="E3946" s="243"/>
    </row>
    <row r="3947" spans="2:5">
      <c r="B3947" s="243"/>
      <c r="C3947" s="243"/>
      <c r="D3947" s="243"/>
      <c r="E3947" s="243"/>
    </row>
    <row r="3948" spans="2:5">
      <c r="B3948" s="243"/>
      <c r="C3948" s="243"/>
      <c r="D3948" s="243"/>
      <c r="E3948" s="243"/>
    </row>
    <row r="3949" spans="2:5">
      <c r="B3949" s="243"/>
      <c r="C3949" s="243"/>
      <c r="D3949" s="243"/>
      <c r="E3949" s="243"/>
    </row>
    <row r="3950" spans="2:5">
      <c r="B3950" s="243"/>
      <c r="C3950" s="243"/>
      <c r="D3950" s="243"/>
      <c r="E3950" s="243"/>
    </row>
    <row r="3951" spans="2:5">
      <c r="B3951" s="243"/>
      <c r="C3951" s="243"/>
      <c r="D3951" s="243"/>
      <c r="E3951" s="243"/>
    </row>
    <row r="3952" spans="2:5">
      <c r="B3952" s="243"/>
      <c r="C3952" s="243"/>
      <c r="D3952" s="243"/>
      <c r="E3952" s="243"/>
    </row>
    <row r="3953" spans="2:5">
      <c r="B3953" s="243"/>
      <c r="C3953" s="243"/>
      <c r="D3953" s="243"/>
      <c r="E3953" s="243"/>
    </row>
    <row r="3954" spans="2:5">
      <c r="B3954" s="243"/>
      <c r="C3954" s="243"/>
      <c r="D3954" s="243"/>
      <c r="E3954" s="243"/>
    </row>
    <row r="3955" spans="2:5">
      <c r="B3955" s="243"/>
      <c r="C3955" s="243"/>
      <c r="D3955" s="243"/>
      <c r="E3955" s="243"/>
    </row>
    <row r="3956" spans="2:5">
      <c r="B3956" s="243"/>
      <c r="C3956" s="243"/>
      <c r="D3956" s="243"/>
      <c r="E3956" s="243"/>
    </row>
    <row r="3957" spans="2:5">
      <c r="B3957" s="243"/>
      <c r="C3957" s="243"/>
      <c r="D3957" s="243"/>
      <c r="E3957" s="243"/>
    </row>
    <row r="3958" spans="2:5">
      <c r="B3958" s="243"/>
      <c r="C3958" s="243"/>
      <c r="D3958" s="243"/>
      <c r="E3958" s="243"/>
    </row>
    <row r="3959" spans="2:5">
      <c r="B3959" s="243"/>
      <c r="C3959" s="243"/>
      <c r="D3959" s="243"/>
      <c r="E3959" s="243"/>
    </row>
    <row r="3960" spans="2:5">
      <c r="B3960" s="243"/>
      <c r="C3960" s="243"/>
      <c r="D3960" s="243"/>
      <c r="E3960" s="243"/>
    </row>
    <row r="3961" spans="2:5">
      <c r="B3961" s="243"/>
      <c r="C3961" s="243"/>
      <c r="D3961" s="243"/>
      <c r="E3961" s="243"/>
    </row>
    <row r="3962" spans="2:5">
      <c r="B3962" s="243"/>
      <c r="C3962" s="243"/>
      <c r="D3962" s="243"/>
      <c r="E3962" s="243"/>
    </row>
    <row r="3963" spans="2:5">
      <c r="B3963" s="243"/>
      <c r="C3963" s="243"/>
      <c r="D3963" s="243"/>
      <c r="E3963" s="243"/>
    </row>
    <row r="3964" spans="2:5">
      <c r="B3964" s="243"/>
      <c r="C3964" s="243"/>
      <c r="D3964" s="243"/>
      <c r="E3964" s="243"/>
    </row>
    <row r="3965" spans="2:5">
      <c r="B3965" s="243"/>
      <c r="C3965" s="243"/>
      <c r="D3965" s="243"/>
      <c r="E3965" s="243"/>
    </row>
    <row r="3966" spans="2:5">
      <c r="B3966" s="243"/>
      <c r="C3966" s="243"/>
      <c r="D3966" s="243"/>
      <c r="E3966" s="243"/>
    </row>
    <row r="3967" spans="2:5">
      <c r="B3967" s="243"/>
      <c r="C3967" s="243"/>
      <c r="D3967" s="243"/>
      <c r="E3967" s="243"/>
    </row>
    <row r="3968" spans="2:5">
      <c r="B3968" s="243"/>
      <c r="C3968" s="243"/>
      <c r="D3968" s="243"/>
      <c r="E3968" s="243"/>
    </row>
    <row r="3969" spans="2:5">
      <c r="B3969" s="243"/>
      <c r="C3969" s="243"/>
      <c r="D3969" s="243"/>
      <c r="E3969" s="243"/>
    </row>
    <row r="3970" spans="2:5">
      <c r="B3970" s="243"/>
      <c r="C3970" s="243"/>
      <c r="D3970" s="243"/>
      <c r="E3970" s="243"/>
    </row>
    <row r="3971" spans="2:5">
      <c r="B3971" s="243"/>
      <c r="C3971" s="243"/>
      <c r="D3971" s="243"/>
      <c r="E3971" s="243"/>
    </row>
    <row r="3972" spans="2:5">
      <c r="B3972" s="243"/>
      <c r="C3972" s="243"/>
      <c r="D3972" s="243"/>
      <c r="E3972" s="243"/>
    </row>
    <row r="3973" spans="2:5">
      <c r="B3973" s="243"/>
      <c r="C3973" s="243"/>
      <c r="D3973" s="243"/>
      <c r="E3973" s="243"/>
    </row>
    <row r="3974" spans="2:5">
      <c r="B3974" s="243"/>
      <c r="C3974" s="243"/>
      <c r="D3974" s="243"/>
      <c r="E3974" s="243"/>
    </row>
    <row r="3975" spans="2:5">
      <c r="B3975" s="243"/>
      <c r="C3975" s="243"/>
      <c r="D3975" s="243"/>
      <c r="E3975" s="243"/>
    </row>
    <row r="3976" spans="2:5">
      <c r="B3976" s="243"/>
      <c r="C3976" s="243"/>
      <c r="D3976" s="243"/>
      <c r="E3976" s="243"/>
    </row>
    <row r="3977" spans="2:5">
      <c r="B3977" s="243"/>
      <c r="C3977" s="243"/>
      <c r="D3977" s="243"/>
      <c r="E3977" s="243"/>
    </row>
    <row r="3978" spans="2:5">
      <c r="B3978" s="243"/>
      <c r="C3978" s="243"/>
      <c r="D3978" s="243"/>
      <c r="E3978" s="243"/>
    </row>
    <row r="3979" spans="2:5">
      <c r="B3979" s="243"/>
      <c r="C3979" s="243"/>
      <c r="D3979" s="243"/>
      <c r="E3979" s="243"/>
    </row>
    <row r="3980" spans="2:5">
      <c r="B3980" s="243"/>
      <c r="C3980" s="243"/>
      <c r="D3980" s="243"/>
      <c r="E3980" s="243"/>
    </row>
    <row r="3981" spans="2:5">
      <c r="B3981" s="243"/>
      <c r="C3981" s="243"/>
      <c r="D3981" s="243"/>
      <c r="E3981" s="243"/>
    </row>
    <row r="3982" spans="2:5">
      <c r="B3982" s="243"/>
      <c r="C3982" s="243"/>
      <c r="D3982" s="243"/>
      <c r="E3982" s="243"/>
    </row>
    <row r="3983" spans="2:5">
      <c r="B3983" s="243"/>
      <c r="C3983" s="243"/>
      <c r="D3983" s="243"/>
      <c r="E3983" s="243"/>
    </row>
    <row r="3984" spans="2:5">
      <c r="B3984" s="243"/>
      <c r="C3984" s="243"/>
      <c r="D3984" s="243"/>
      <c r="E3984" s="243"/>
    </row>
    <row r="3985" spans="2:5">
      <c r="B3985" s="243"/>
      <c r="C3985" s="243"/>
      <c r="D3985" s="243"/>
      <c r="E3985" s="243"/>
    </row>
    <row r="3986" spans="2:5">
      <c r="B3986" s="243"/>
      <c r="C3986" s="243"/>
      <c r="D3986" s="243"/>
      <c r="E3986" s="243"/>
    </row>
    <row r="3987" spans="2:5">
      <c r="B3987" s="243"/>
      <c r="C3987" s="243"/>
      <c r="D3987" s="243"/>
      <c r="E3987" s="243"/>
    </row>
    <row r="3988" spans="2:5">
      <c r="B3988" s="243"/>
      <c r="C3988" s="243"/>
      <c r="D3988" s="243"/>
      <c r="E3988" s="243"/>
    </row>
    <row r="3989" spans="2:5">
      <c r="B3989" s="243"/>
      <c r="C3989" s="243"/>
      <c r="D3989" s="243"/>
      <c r="E3989" s="243"/>
    </row>
    <row r="3990" spans="2:5">
      <c r="B3990" s="243"/>
      <c r="C3990" s="243"/>
      <c r="D3990" s="243"/>
      <c r="E3990" s="243"/>
    </row>
    <row r="3991" spans="2:5">
      <c r="B3991" s="243"/>
      <c r="C3991" s="243"/>
      <c r="D3991" s="243"/>
      <c r="E3991" s="243"/>
    </row>
    <row r="3992" spans="2:5">
      <c r="B3992" s="243"/>
      <c r="C3992" s="243"/>
      <c r="D3992" s="243"/>
      <c r="E3992" s="243"/>
    </row>
    <row r="3993" spans="2:5">
      <c r="B3993" s="243"/>
      <c r="C3993" s="243"/>
      <c r="D3993" s="243"/>
      <c r="E3993" s="243"/>
    </row>
    <row r="3994" spans="2:5">
      <c r="B3994" s="243"/>
      <c r="C3994" s="243"/>
      <c r="D3994" s="243"/>
      <c r="E3994" s="243"/>
    </row>
    <row r="3995" spans="2:5">
      <c r="B3995" s="243"/>
      <c r="C3995" s="243"/>
      <c r="D3995" s="243"/>
      <c r="E3995" s="243"/>
    </row>
    <row r="3996" spans="2:5">
      <c r="B3996" s="243"/>
      <c r="C3996" s="243"/>
      <c r="D3996" s="243"/>
      <c r="E3996" s="243"/>
    </row>
    <row r="3997" spans="2:5">
      <c r="B3997" s="243"/>
      <c r="C3997" s="243"/>
      <c r="D3997" s="243"/>
      <c r="E3997" s="243"/>
    </row>
    <row r="3998" spans="2:5">
      <c r="B3998" s="243"/>
      <c r="C3998" s="243"/>
      <c r="D3998" s="243"/>
      <c r="E3998" s="243"/>
    </row>
    <row r="3999" spans="2:5">
      <c r="B3999" s="243"/>
      <c r="C3999" s="243"/>
      <c r="D3999" s="243"/>
      <c r="E3999" s="243"/>
    </row>
    <row r="4000" spans="2:5">
      <c r="B4000" s="243"/>
      <c r="C4000" s="243"/>
      <c r="D4000" s="243"/>
      <c r="E4000" s="243"/>
    </row>
    <row r="4001" spans="2:5">
      <c r="B4001" s="243"/>
      <c r="C4001" s="243"/>
      <c r="D4001" s="243"/>
      <c r="E4001" s="243"/>
    </row>
    <row r="4002" spans="2:5">
      <c r="B4002" s="243"/>
      <c r="C4002" s="243"/>
      <c r="D4002" s="243"/>
      <c r="E4002" s="243"/>
    </row>
    <row r="4003" spans="2:5">
      <c r="B4003" s="243"/>
      <c r="C4003" s="243"/>
      <c r="D4003" s="243"/>
      <c r="E4003" s="243"/>
    </row>
    <row r="4004" spans="2:5">
      <c r="B4004" s="243"/>
      <c r="C4004" s="243"/>
      <c r="D4004" s="243"/>
      <c r="E4004" s="243"/>
    </row>
    <row r="4005" spans="2:5">
      <c r="B4005" s="243"/>
      <c r="C4005" s="243"/>
      <c r="D4005" s="243"/>
      <c r="E4005" s="243"/>
    </row>
    <row r="4006" spans="2:5">
      <c r="B4006" s="243"/>
      <c r="C4006" s="243"/>
      <c r="D4006" s="243"/>
      <c r="E4006" s="243"/>
    </row>
    <row r="4007" spans="2:5">
      <c r="B4007" s="243"/>
      <c r="C4007" s="243"/>
      <c r="D4007" s="243"/>
      <c r="E4007" s="243"/>
    </row>
    <row r="4008" spans="2:5">
      <c r="B4008" s="243"/>
      <c r="C4008" s="243"/>
      <c r="D4008" s="243"/>
      <c r="E4008" s="243"/>
    </row>
    <row r="4009" spans="2:5">
      <c r="B4009" s="243"/>
      <c r="C4009" s="243"/>
      <c r="D4009" s="243"/>
      <c r="E4009" s="243"/>
    </row>
    <row r="4010" spans="2:5">
      <c r="B4010" s="243"/>
      <c r="C4010" s="243"/>
      <c r="D4010" s="243"/>
      <c r="E4010" s="243"/>
    </row>
    <row r="4011" spans="2:5">
      <c r="B4011" s="243"/>
      <c r="C4011" s="243"/>
      <c r="D4011" s="243"/>
      <c r="E4011" s="243"/>
    </row>
    <row r="4012" spans="2:5">
      <c r="B4012" s="243"/>
      <c r="C4012" s="243"/>
      <c r="D4012" s="243"/>
      <c r="E4012" s="243"/>
    </row>
    <row r="4013" spans="2:5">
      <c r="B4013" s="243"/>
      <c r="C4013" s="243"/>
      <c r="D4013" s="243"/>
      <c r="E4013" s="243"/>
    </row>
    <row r="4014" spans="2:5">
      <c r="B4014" s="243"/>
      <c r="C4014" s="243"/>
      <c r="D4014" s="243"/>
      <c r="E4014" s="243"/>
    </row>
    <row r="4015" spans="2:5">
      <c r="B4015" s="243"/>
      <c r="C4015" s="243"/>
      <c r="D4015" s="243"/>
      <c r="E4015" s="243"/>
    </row>
    <row r="4016" spans="2:5">
      <c r="B4016" s="243"/>
      <c r="C4016" s="243"/>
      <c r="D4016" s="243"/>
      <c r="E4016" s="243"/>
    </row>
    <row r="4017" spans="2:5">
      <c r="B4017" s="243"/>
      <c r="C4017" s="243"/>
      <c r="D4017" s="243"/>
      <c r="E4017" s="243"/>
    </row>
    <row r="4018" spans="2:5">
      <c r="B4018" s="243"/>
      <c r="C4018" s="243"/>
      <c r="D4018" s="243"/>
      <c r="E4018" s="243"/>
    </row>
    <row r="4019" spans="2:5">
      <c r="B4019" s="243"/>
      <c r="C4019" s="243"/>
      <c r="D4019" s="243"/>
      <c r="E4019" s="243"/>
    </row>
    <row r="4020" spans="2:5">
      <c r="B4020" s="243"/>
      <c r="C4020" s="243"/>
      <c r="D4020" s="243"/>
      <c r="E4020" s="243"/>
    </row>
    <row r="4021" spans="2:5">
      <c r="B4021" s="243"/>
      <c r="C4021" s="243"/>
      <c r="D4021" s="243"/>
      <c r="E4021" s="243"/>
    </row>
    <row r="4022" spans="2:5">
      <c r="B4022" s="243"/>
      <c r="C4022" s="243"/>
      <c r="D4022" s="243"/>
      <c r="E4022" s="243"/>
    </row>
    <row r="4023" spans="2:5">
      <c r="B4023" s="243"/>
      <c r="C4023" s="243"/>
      <c r="D4023" s="243"/>
      <c r="E4023" s="243"/>
    </row>
    <row r="4024" spans="2:5">
      <c r="B4024" s="243"/>
      <c r="C4024" s="243"/>
      <c r="D4024" s="243"/>
      <c r="E4024" s="243"/>
    </row>
    <row r="4025" spans="2:5">
      <c r="B4025" s="243"/>
      <c r="C4025" s="243"/>
      <c r="D4025" s="243"/>
      <c r="E4025" s="243"/>
    </row>
    <row r="4026" spans="2:5">
      <c r="B4026" s="243"/>
      <c r="C4026" s="243"/>
      <c r="D4026" s="243"/>
      <c r="E4026" s="243"/>
    </row>
    <row r="4027" spans="2:5">
      <c r="B4027" s="243"/>
      <c r="C4027" s="243"/>
      <c r="D4027" s="243"/>
      <c r="E4027" s="243"/>
    </row>
    <row r="4028" spans="2:5">
      <c r="B4028" s="243"/>
      <c r="C4028" s="243"/>
      <c r="D4028" s="243"/>
      <c r="E4028" s="243"/>
    </row>
    <row r="4029" spans="2:5">
      <c r="B4029" s="243"/>
      <c r="C4029" s="243"/>
      <c r="D4029" s="243"/>
      <c r="E4029" s="243"/>
    </row>
    <row r="4030" spans="2:5">
      <c r="B4030" s="243"/>
      <c r="C4030" s="243"/>
      <c r="D4030" s="243"/>
      <c r="E4030" s="243"/>
    </row>
    <row r="4031" spans="2:5">
      <c r="B4031" s="243"/>
      <c r="C4031" s="243"/>
      <c r="D4031" s="243"/>
      <c r="E4031" s="243"/>
    </row>
    <row r="4032" spans="2:5">
      <c r="B4032" s="243"/>
      <c r="C4032" s="243"/>
      <c r="D4032" s="243"/>
      <c r="E4032" s="243"/>
    </row>
    <row r="4033" spans="2:5">
      <c r="B4033" s="243"/>
      <c r="C4033" s="243"/>
      <c r="D4033" s="243"/>
      <c r="E4033" s="243"/>
    </row>
    <row r="4034" spans="2:5">
      <c r="B4034" s="243"/>
      <c r="C4034" s="243"/>
      <c r="D4034" s="243"/>
      <c r="E4034" s="243"/>
    </row>
    <row r="4035" spans="2:5">
      <c r="B4035" s="243"/>
      <c r="C4035" s="243"/>
      <c r="D4035" s="243"/>
      <c r="E4035" s="243"/>
    </row>
    <row r="4036" spans="2:5">
      <c r="B4036" s="243"/>
      <c r="C4036" s="243"/>
      <c r="D4036" s="243"/>
      <c r="E4036" s="243"/>
    </row>
    <row r="4037" spans="2:5">
      <c r="B4037" s="243"/>
      <c r="C4037" s="243"/>
      <c r="D4037" s="243"/>
      <c r="E4037" s="243"/>
    </row>
    <row r="4038" spans="2:5">
      <c r="B4038" s="243"/>
      <c r="C4038" s="243"/>
      <c r="D4038" s="243"/>
      <c r="E4038" s="243"/>
    </row>
    <row r="4039" spans="2:5">
      <c r="B4039" s="243"/>
      <c r="C4039" s="243"/>
      <c r="D4039" s="243"/>
      <c r="E4039" s="243"/>
    </row>
    <row r="4040" spans="2:5">
      <c r="B4040" s="243"/>
      <c r="C4040" s="243"/>
      <c r="D4040" s="243"/>
      <c r="E4040" s="243"/>
    </row>
    <row r="4041" spans="2:5">
      <c r="B4041" s="243"/>
      <c r="C4041" s="243"/>
      <c r="D4041" s="243"/>
      <c r="E4041" s="243"/>
    </row>
    <row r="4042" spans="2:5">
      <c r="B4042" s="243"/>
      <c r="C4042" s="243"/>
      <c r="D4042" s="243"/>
      <c r="E4042" s="243"/>
    </row>
    <row r="4043" spans="2:5">
      <c r="B4043" s="243"/>
      <c r="C4043" s="243"/>
      <c r="D4043" s="243"/>
      <c r="E4043" s="243"/>
    </row>
    <row r="4044" spans="2:5">
      <c r="B4044" s="243"/>
      <c r="C4044" s="243"/>
      <c r="D4044" s="243"/>
      <c r="E4044" s="243"/>
    </row>
    <row r="4045" spans="2:5">
      <c r="B4045" s="243"/>
      <c r="C4045" s="243"/>
      <c r="D4045" s="243"/>
      <c r="E4045" s="243"/>
    </row>
    <row r="4046" spans="2:5">
      <c r="B4046" s="243"/>
      <c r="C4046" s="243"/>
      <c r="D4046" s="243"/>
      <c r="E4046" s="243"/>
    </row>
    <row r="4047" spans="2:5">
      <c r="B4047" s="243"/>
      <c r="C4047" s="243"/>
      <c r="D4047" s="243"/>
      <c r="E4047" s="243"/>
    </row>
    <row r="4048" spans="2:5">
      <c r="B4048" s="243"/>
      <c r="C4048" s="243"/>
      <c r="D4048" s="243"/>
      <c r="E4048" s="243"/>
    </row>
    <row r="4049" spans="2:5">
      <c r="B4049" s="243"/>
      <c r="C4049" s="243"/>
      <c r="D4049" s="243"/>
      <c r="E4049" s="243"/>
    </row>
    <row r="4050" spans="2:5">
      <c r="B4050" s="243"/>
      <c r="C4050" s="243"/>
      <c r="D4050" s="243"/>
      <c r="E4050" s="243"/>
    </row>
    <row r="4051" spans="2:5">
      <c r="B4051" s="243"/>
      <c r="C4051" s="243"/>
      <c r="D4051" s="243"/>
      <c r="E4051" s="243"/>
    </row>
    <row r="4052" spans="2:5">
      <c r="B4052" s="243"/>
      <c r="C4052" s="243"/>
      <c r="D4052" s="243"/>
      <c r="E4052" s="243"/>
    </row>
    <row r="4053" spans="2:5">
      <c r="B4053" s="243"/>
      <c r="C4053" s="243"/>
      <c r="D4053" s="243"/>
      <c r="E4053" s="243"/>
    </row>
    <row r="4054" spans="2:5">
      <c r="B4054" s="243"/>
      <c r="C4054" s="243"/>
      <c r="D4054" s="243"/>
      <c r="E4054" s="243"/>
    </row>
    <row r="4055" spans="2:5">
      <c r="B4055" s="243"/>
      <c r="C4055" s="243"/>
      <c r="D4055" s="243"/>
      <c r="E4055" s="243"/>
    </row>
    <row r="4056" spans="2:5">
      <c r="B4056" s="243"/>
      <c r="C4056" s="243"/>
      <c r="D4056" s="243"/>
      <c r="E4056" s="243"/>
    </row>
    <row r="4057" spans="2:5">
      <c r="B4057" s="243"/>
      <c r="C4057" s="243"/>
      <c r="D4057" s="243"/>
      <c r="E4057" s="243"/>
    </row>
    <row r="4058" spans="2:5">
      <c r="B4058" s="243"/>
      <c r="C4058" s="243"/>
      <c r="D4058" s="243"/>
      <c r="E4058" s="243"/>
    </row>
    <row r="4059" spans="2:5">
      <c r="B4059" s="243"/>
      <c r="C4059" s="243"/>
      <c r="D4059" s="243"/>
      <c r="E4059" s="243"/>
    </row>
    <row r="4060" spans="2:5">
      <c r="B4060" s="243"/>
      <c r="C4060" s="243"/>
      <c r="D4060" s="243"/>
      <c r="E4060" s="243"/>
    </row>
    <row r="4061" spans="2:5">
      <c r="B4061" s="243"/>
      <c r="C4061" s="243"/>
      <c r="D4061" s="243"/>
      <c r="E4061" s="243"/>
    </row>
    <row r="4062" spans="2:5">
      <c r="B4062" s="243"/>
      <c r="C4062" s="243"/>
      <c r="D4062" s="243"/>
      <c r="E4062" s="243"/>
    </row>
    <row r="4063" spans="2:5">
      <c r="B4063" s="243"/>
      <c r="C4063" s="243"/>
      <c r="D4063" s="243"/>
      <c r="E4063" s="243"/>
    </row>
    <row r="4064" spans="2:5">
      <c r="B4064" s="243"/>
      <c r="C4064" s="243"/>
      <c r="D4064" s="243"/>
      <c r="E4064" s="243"/>
    </row>
    <row r="4065" spans="2:5">
      <c r="B4065" s="243"/>
      <c r="C4065" s="243"/>
      <c r="D4065" s="243"/>
      <c r="E4065" s="243"/>
    </row>
    <row r="4066" spans="2:5">
      <c r="B4066" s="243"/>
      <c r="C4066" s="243"/>
      <c r="D4066" s="243"/>
      <c r="E4066" s="243"/>
    </row>
    <row r="4067" spans="2:5">
      <c r="B4067" s="243"/>
      <c r="C4067" s="243"/>
      <c r="D4067" s="243"/>
      <c r="E4067" s="243"/>
    </row>
    <row r="4068" spans="2:5">
      <c r="B4068" s="243"/>
      <c r="C4068" s="243"/>
      <c r="D4068" s="243"/>
      <c r="E4068" s="243"/>
    </row>
    <row r="4069" spans="2:5">
      <c r="B4069" s="243"/>
      <c r="C4069" s="243"/>
      <c r="D4069" s="243"/>
      <c r="E4069" s="243"/>
    </row>
    <row r="4070" spans="2:5">
      <c r="B4070" s="243"/>
      <c r="C4070" s="243"/>
      <c r="D4070" s="243"/>
      <c r="E4070" s="243"/>
    </row>
    <row r="4071" spans="2:5">
      <c r="B4071" s="243"/>
      <c r="C4071" s="243"/>
      <c r="D4071" s="243"/>
      <c r="E4071" s="243"/>
    </row>
    <row r="4072" spans="2:5">
      <c r="B4072" s="243"/>
      <c r="C4072" s="243"/>
      <c r="D4072" s="243"/>
      <c r="E4072" s="243"/>
    </row>
    <row r="4073" spans="2:5">
      <c r="B4073" s="243"/>
      <c r="C4073" s="243"/>
      <c r="D4073" s="243"/>
      <c r="E4073" s="243"/>
    </row>
    <row r="4074" spans="2:5">
      <c r="B4074" s="243"/>
      <c r="C4074" s="243"/>
      <c r="D4074" s="243"/>
      <c r="E4074" s="243"/>
    </row>
    <row r="4075" spans="2:5">
      <c r="B4075" s="243"/>
      <c r="C4075" s="243"/>
      <c r="D4075" s="243"/>
      <c r="E4075" s="243"/>
    </row>
    <row r="4076" spans="2:5">
      <c r="B4076" s="243"/>
      <c r="C4076" s="243"/>
      <c r="D4076" s="243"/>
      <c r="E4076" s="243"/>
    </row>
    <row r="4077" spans="2:5">
      <c r="B4077" s="243"/>
      <c r="C4077" s="243"/>
      <c r="D4077" s="243"/>
      <c r="E4077" s="243"/>
    </row>
    <row r="4078" spans="2:5">
      <c r="B4078" s="243"/>
      <c r="C4078" s="243"/>
      <c r="D4078" s="243"/>
      <c r="E4078" s="243"/>
    </row>
    <row r="4079" spans="2:5">
      <c r="B4079" s="243"/>
      <c r="C4079" s="243"/>
      <c r="D4079" s="243"/>
      <c r="E4079" s="243"/>
    </row>
    <row r="4080" spans="2:5">
      <c r="B4080" s="243"/>
      <c r="C4080" s="243"/>
      <c r="D4080" s="243"/>
      <c r="E4080" s="243"/>
    </row>
    <row r="4081" spans="2:5">
      <c r="B4081" s="243"/>
      <c r="C4081" s="243"/>
      <c r="D4081" s="243"/>
      <c r="E4081" s="243"/>
    </row>
    <row r="4082" spans="2:5">
      <c r="B4082" s="243"/>
      <c r="C4082" s="243"/>
      <c r="D4082" s="243"/>
      <c r="E4082" s="243"/>
    </row>
    <row r="4083" spans="2:5">
      <c r="B4083" s="243"/>
      <c r="C4083" s="243"/>
      <c r="D4083" s="243"/>
      <c r="E4083" s="243"/>
    </row>
    <row r="4084" spans="2:5">
      <c r="B4084" s="243"/>
      <c r="C4084" s="243"/>
      <c r="D4084" s="243"/>
      <c r="E4084" s="243"/>
    </row>
    <row r="4085" spans="2:5">
      <c r="B4085" s="243"/>
      <c r="C4085" s="243"/>
      <c r="D4085" s="243"/>
      <c r="E4085" s="243"/>
    </row>
    <row r="4086" spans="2:5">
      <c r="B4086" s="243"/>
      <c r="C4086" s="243"/>
      <c r="D4086" s="243"/>
      <c r="E4086" s="243"/>
    </row>
    <row r="4087" spans="2:5">
      <c r="B4087" s="243"/>
      <c r="C4087" s="243"/>
      <c r="D4087" s="243"/>
      <c r="E4087" s="243"/>
    </row>
    <row r="4088" spans="2:5">
      <c r="B4088" s="243"/>
      <c r="C4088" s="243"/>
      <c r="D4088" s="243"/>
      <c r="E4088" s="243"/>
    </row>
    <row r="4089" spans="2:5">
      <c r="B4089" s="243"/>
      <c r="C4089" s="243"/>
      <c r="D4089" s="243"/>
      <c r="E4089" s="243"/>
    </row>
    <row r="4090" spans="2:5">
      <c r="B4090" s="243"/>
      <c r="C4090" s="243"/>
      <c r="D4090" s="243"/>
      <c r="E4090" s="243"/>
    </row>
    <row r="4091" spans="2:5">
      <c r="B4091" s="243"/>
      <c r="C4091" s="243"/>
      <c r="D4091" s="243"/>
      <c r="E4091" s="243"/>
    </row>
    <row r="4092" spans="2:5">
      <c r="B4092" s="243"/>
      <c r="C4092" s="243"/>
      <c r="D4092" s="243"/>
      <c r="E4092" s="243"/>
    </row>
    <row r="4093" spans="2:5">
      <c r="B4093" s="243"/>
      <c r="C4093" s="243"/>
      <c r="D4093" s="243"/>
      <c r="E4093" s="243"/>
    </row>
    <row r="4094" spans="2:5">
      <c r="B4094" s="243"/>
      <c r="C4094" s="243"/>
      <c r="D4094" s="243"/>
      <c r="E4094" s="243"/>
    </row>
    <row r="4095" spans="2:5">
      <c r="B4095" s="243"/>
      <c r="C4095" s="243"/>
      <c r="D4095" s="243"/>
      <c r="E4095" s="243"/>
    </row>
    <row r="4096" spans="2:5">
      <c r="B4096" s="243"/>
      <c r="C4096" s="243"/>
      <c r="D4096" s="243"/>
      <c r="E4096" s="243"/>
    </row>
    <row r="4097" spans="2:5">
      <c r="B4097" s="243"/>
      <c r="C4097" s="243"/>
      <c r="D4097" s="243"/>
      <c r="E4097" s="243"/>
    </row>
    <row r="4098" spans="2:5">
      <c r="B4098" s="243"/>
      <c r="C4098" s="243"/>
      <c r="D4098" s="243"/>
      <c r="E4098" s="243"/>
    </row>
    <row r="4099" spans="2:5">
      <c r="B4099" s="243"/>
      <c r="C4099" s="243"/>
      <c r="D4099" s="243"/>
      <c r="E4099" s="243"/>
    </row>
    <row r="4100" spans="2:5">
      <c r="B4100" s="243"/>
      <c r="C4100" s="243"/>
      <c r="D4100" s="243"/>
      <c r="E4100" s="243"/>
    </row>
    <row r="4101" spans="2:5">
      <c r="B4101" s="243"/>
      <c r="C4101" s="243"/>
      <c r="D4101" s="243"/>
      <c r="E4101" s="243"/>
    </row>
    <row r="4102" spans="2:5">
      <c r="B4102" s="243"/>
      <c r="C4102" s="243"/>
      <c r="D4102" s="243"/>
      <c r="E4102" s="243"/>
    </row>
    <row r="4103" spans="2:5">
      <c r="B4103" s="243"/>
      <c r="C4103" s="243"/>
      <c r="D4103" s="243"/>
      <c r="E4103" s="243"/>
    </row>
    <row r="4104" spans="2:5">
      <c r="B4104" s="243"/>
      <c r="C4104" s="243"/>
      <c r="D4104" s="243"/>
      <c r="E4104" s="243"/>
    </row>
    <row r="4105" spans="2:5">
      <c r="B4105" s="243"/>
      <c r="C4105" s="243"/>
      <c r="D4105" s="243"/>
      <c r="E4105" s="243"/>
    </row>
    <row r="4106" spans="2:5">
      <c r="B4106" s="243"/>
      <c r="C4106" s="243"/>
      <c r="D4106" s="243"/>
      <c r="E4106" s="243"/>
    </row>
    <row r="4107" spans="2:5">
      <c r="B4107" s="243"/>
      <c r="C4107" s="243"/>
      <c r="D4107" s="243"/>
      <c r="E4107" s="243"/>
    </row>
    <row r="4108" spans="2:5">
      <c r="B4108" s="243"/>
      <c r="C4108" s="243"/>
      <c r="D4108" s="243"/>
      <c r="E4108" s="243"/>
    </row>
    <row r="4109" spans="2:5">
      <c r="B4109" s="243"/>
      <c r="C4109" s="243"/>
      <c r="D4109" s="243"/>
      <c r="E4109" s="243"/>
    </row>
    <row r="4110" spans="2:5">
      <c r="B4110" s="243"/>
      <c r="C4110" s="243"/>
      <c r="D4110" s="243"/>
      <c r="E4110" s="243"/>
    </row>
    <row r="4111" spans="2:5">
      <c r="B4111" s="243"/>
      <c r="C4111" s="243"/>
      <c r="D4111" s="243"/>
      <c r="E4111" s="243"/>
    </row>
    <row r="4112" spans="2:5">
      <c r="B4112" s="243"/>
      <c r="C4112" s="243"/>
      <c r="D4112" s="243"/>
      <c r="E4112" s="243"/>
    </row>
    <row r="4113" spans="2:5">
      <c r="B4113" s="243"/>
      <c r="C4113" s="243"/>
      <c r="D4113" s="243"/>
      <c r="E4113" s="243"/>
    </row>
    <row r="4114" spans="2:5">
      <c r="B4114" s="243"/>
      <c r="C4114" s="243"/>
      <c r="D4114" s="243"/>
      <c r="E4114" s="243"/>
    </row>
    <row r="4115" spans="2:5">
      <c r="B4115" s="243"/>
      <c r="C4115" s="243"/>
      <c r="D4115" s="243"/>
      <c r="E4115" s="243"/>
    </row>
    <row r="4116" spans="2:5">
      <c r="B4116" s="243"/>
      <c r="C4116" s="243"/>
      <c r="D4116" s="243"/>
      <c r="E4116" s="243"/>
    </row>
    <row r="4117" spans="2:5">
      <c r="B4117" s="243"/>
      <c r="C4117" s="243"/>
      <c r="D4117" s="243"/>
      <c r="E4117" s="243"/>
    </row>
    <row r="4118" spans="2:5">
      <c r="B4118" s="243"/>
      <c r="C4118" s="243"/>
      <c r="D4118" s="243"/>
      <c r="E4118" s="243"/>
    </row>
    <row r="4119" spans="2:5">
      <c r="B4119" s="243"/>
      <c r="C4119" s="243"/>
      <c r="D4119" s="243"/>
      <c r="E4119" s="243"/>
    </row>
    <row r="4120" spans="2:5">
      <c r="B4120" s="243"/>
      <c r="C4120" s="243"/>
      <c r="D4120" s="243"/>
      <c r="E4120" s="243"/>
    </row>
    <row r="4121" spans="2:5">
      <c r="B4121" s="243"/>
      <c r="C4121" s="243"/>
      <c r="D4121" s="243"/>
      <c r="E4121" s="243"/>
    </row>
    <row r="4122" spans="2:5">
      <c r="B4122" s="243"/>
      <c r="C4122" s="243"/>
      <c r="D4122" s="243"/>
      <c r="E4122" s="243"/>
    </row>
    <row r="4123" spans="2:5">
      <c r="B4123" s="243"/>
      <c r="C4123" s="243"/>
      <c r="D4123" s="243"/>
      <c r="E4123" s="243"/>
    </row>
    <row r="4124" spans="2:5">
      <c r="B4124" s="243"/>
      <c r="C4124" s="243"/>
      <c r="D4124" s="243"/>
      <c r="E4124" s="243"/>
    </row>
    <row r="4125" spans="2:5">
      <c r="B4125" s="243"/>
      <c r="C4125" s="243"/>
      <c r="D4125" s="243"/>
      <c r="E4125" s="243"/>
    </row>
    <row r="4126" spans="2:5">
      <c r="B4126" s="243"/>
      <c r="C4126" s="243"/>
      <c r="D4126" s="243"/>
      <c r="E4126" s="243"/>
    </row>
    <row r="4127" spans="2:5">
      <c r="B4127" s="243"/>
      <c r="C4127" s="243"/>
      <c r="D4127" s="243"/>
      <c r="E4127" s="243"/>
    </row>
    <row r="4128" spans="2:5">
      <c r="B4128" s="243"/>
      <c r="C4128" s="243"/>
      <c r="D4128" s="243"/>
      <c r="E4128" s="243"/>
    </row>
    <row r="4129" spans="2:5">
      <c r="B4129" s="243"/>
      <c r="C4129" s="243"/>
      <c r="D4129" s="243"/>
      <c r="E4129" s="243"/>
    </row>
    <row r="4130" spans="2:5">
      <c r="B4130" s="243"/>
      <c r="C4130" s="243"/>
      <c r="D4130" s="243"/>
      <c r="E4130" s="243"/>
    </row>
    <row r="4131" spans="2:5">
      <c r="B4131" s="243"/>
      <c r="C4131" s="243"/>
      <c r="D4131" s="243"/>
      <c r="E4131" s="243"/>
    </row>
    <row r="4132" spans="2:5">
      <c r="B4132" s="243"/>
      <c r="C4132" s="243"/>
      <c r="D4132" s="243"/>
      <c r="E4132" s="243"/>
    </row>
    <row r="4133" spans="2:5">
      <c r="B4133" s="243"/>
      <c r="C4133" s="243"/>
      <c r="D4133" s="243"/>
      <c r="E4133" s="243"/>
    </row>
    <row r="4134" spans="2:5">
      <c r="B4134" s="243"/>
      <c r="C4134" s="243"/>
      <c r="D4134" s="243"/>
      <c r="E4134" s="243"/>
    </row>
    <row r="4135" spans="2:5">
      <c r="B4135" s="243"/>
      <c r="C4135" s="243"/>
      <c r="D4135" s="243"/>
      <c r="E4135" s="243"/>
    </row>
    <row r="4136" spans="2:5">
      <c r="B4136" s="243"/>
      <c r="C4136" s="243"/>
      <c r="D4136" s="243"/>
      <c r="E4136" s="243"/>
    </row>
    <row r="4137" spans="2:5">
      <c r="B4137" s="243"/>
      <c r="C4137" s="243"/>
      <c r="D4137" s="243"/>
      <c r="E4137" s="243"/>
    </row>
    <row r="4138" spans="2:5">
      <c r="B4138" s="243"/>
      <c r="C4138" s="243"/>
      <c r="D4138" s="243"/>
      <c r="E4138" s="243"/>
    </row>
    <row r="4139" spans="2:5">
      <c r="B4139" s="243"/>
      <c r="C4139" s="243"/>
      <c r="D4139" s="243"/>
      <c r="E4139" s="243"/>
    </row>
    <row r="4140" spans="2:5">
      <c r="B4140" s="243"/>
      <c r="C4140" s="243"/>
      <c r="D4140" s="243"/>
      <c r="E4140" s="243"/>
    </row>
    <row r="4141" spans="2:5">
      <c r="B4141" s="243"/>
      <c r="C4141" s="243"/>
      <c r="D4141" s="243"/>
      <c r="E4141" s="243"/>
    </row>
    <row r="4142" spans="2:5">
      <c r="B4142" s="243"/>
      <c r="C4142" s="243"/>
      <c r="D4142" s="243"/>
      <c r="E4142" s="243"/>
    </row>
    <row r="4143" spans="2:5">
      <c r="B4143" s="243"/>
      <c r="C4143" s="243"/>
      <c r="D4143" s="243"/>
      <c r="E4143" s="243"/>
    </row>
    <row r="4144" spans="2:5">
      <c r="B4144" s="243"/>
      <c r="C4144" s="243"/>
      <c r="D4144" s="243"/>
      <c r="E4144" s="243"/>
    </row>
    <row r="4145" spans="2:5">
      <c r="B4145" s="243"/>
      <c r="C4145" s="243"/>
      <c r="D4145" s="243"/>
      <c r="E4145" s="243"/>
    </row>
    <row r="4146" spans="2:5">
      <c r="B4146" s="243"/>
      <c r="C4146" s="243"/>
      <c r="D4146" s="243"/>
      <c r="E4146" s="243"/>
    </row>
    <row r="4147" spans="2:5">
      <c r="B4147" s="243"/>
      <c r="C4147" s="243"/>
      <c r="D4147" s="243"/>
      <c r="E4147" s="243"/>
    </row>
    <row r="4148" spans="2:5">
      <c r="B4148" s="243"/>
      <c r="C4148" s="243"/>
      <c r="D4148" s="243"/>
      <c r="E4148" s="243"/>
    </row>
    <row r="4149" spans="2:5">
      <c r="B4149" s="243"/>
      <c r="C4149" s="243"/>
      <c r="D4149" s="243"/>
      <c r="E4149" s="243"/>
    </row>
    <row r="4150" spans="2:5">
      <c r="B4150" s="243"/>
      <c r="C4150" s="243"/>
      <c r="D4150" s="243"/>
      <c r="E4150" s="243"/>
    </row>
    <row r="4151" spans="2:5">
      <c r="B4151" s="243"/>
      <c r="C4151" s="243"/>
      <c r="D4151" s="243"/>
      <c r="E4151" s="243"/>
    </row>
    <row r="4152" spans="2:5">
      <c r="B4152" s="243"/>
      <c r="C4152" s="243"/>
      <c r="D4152" s="243"/>
      <c r="E4152" s="243"/>
    </row>
    <row r="4153" spans="2:5">
      <c r="B4153" s="243"/>
      <c r="C4153" s="243"/>
      <c r="D4153" s="243"/>
      <c r="E4153" s="243"/>
    </row>
    <row r="4154" spans="2:5">
      <c r="B4154" s="243"/>
      <c r="C4154" s="243"/>
      <c r="D4154" s="243"/>
      <c r="E4154" s="243"/>
    </row>
    <row r="4155" spans="2:5">
      <c r="B4155" s="243"/>
      <c r="C4155" s="243"/>
      <c r="D4155" s="243"/>
      <c r="E4155" s="243"/>
    </row>
    <row r="4156" spans="2:5">
      <c r="B4156" s="243"/>
      <c r="C4156" s="243"/>
      <c r="D4156" s="243"/>
      <c r="E4156" s="243"/>
    </row>
    <row r="4157" spans="2:5">
      <c r="B4157" s="243"/>
      <c r="C4157" s="243"/>
      <c r="D4157" s="243"/>
      <c r="E4157" s="243"/>
    </row>
    <row r="4158" spans="2:5">
      <c r="B4158" s="243"/>
      <c r="C4158" s="243"/>
      <c r="D4158" s="243"/>
      <c r="E4158" s="243"/>
    </row>
    <row r="4159" spans="2:5">
      <c r="B4159" s="243"/>
      <c r="C4159" s="243"/>
      <c r="D4159" s="243"/>
      <c r="E4159" s="243"/>
    </row>
    <row r="4160" spans="2:5">
      <c r="B4160" s="243"/>
      <c r="C4160" s="243"/>
      <c r="D4160" s="243"/>
      <c r="E4160" s="243"/>
    </row>
    <row r="4161" spans="2:5">
      <c r="B4161" s="243"/>
      <c r="C4161" s="243"/>
      <c r="D4161" s="243"/>
      <c r="E4161" s="243"/>
    </row>
    <row r="4162" spans="2:5">
      <c r="B4162" s="243"/>
      <c r="C4162" s="243"/>
      <c r="D4162" s="243"/>
      <c r="E4162" s="243"/>
    </row>
    <row r="4163" spans="2:5">
      <c r="B4163" s="243"/>
      <c r="C4163" s="243"/>
      <c r="D4163" s="243"/>
      <c r="E4163" s="243"/>
    </row>
    <row r="4164" spans="2:5">
      <c r="B4164" s="243"/>
      <c r="C4164" s="243"/>
      <c r="D4164" s="243"/>
      <c r="E4164" s="243"/>
    </row>
    <row r="4165" spans="2:5">
      <c r="B4165" s="243"/>
      <c r="C4165" s="243"/>
      <c r="D4165" s="243"/>
      <c r="E4165" s="243"/>
    </row>
    <row r="4166" spans="2:5">
      <c r="B4166" s="243"/>
      <c r="C4166" s="243"/>
      <c r="D4166" s="243"/>
      <c r="E4166" s="243"/>
    </row>
    <row r="4167" spans="2:5">
      <c r="B4167" s="243"/>
      <c r="C4167" s="243"/>
      <c r="D4167" s="243"/>
      <c r="E4167" s="243"/>
    </row>
    <row r="4168" spans="2:5">
      <c r="B4168" s="243"/>
      <c r="C4168" s="243"/>
      <c r="D4168" s="243"/>
      <c r="E4168" s="243"/>
    </row>
    <row r="4169" spans="2:5">
      <c r="B4169" s="243"/>
      <c r="C4169" s="243"/>
      <c r="D4169" s="243"/>
      <c r="E4169" s="243"/>
    </row>
    <row r="4170" spans="2:5">
      <c r="B4170" s="243"/>
      <c r="C4170" s="243"/>
      <c r="D4170" s="243"/>
      <c r="E4170" s="243"/>
    </row>
    <row r="4171" spans="2:5">
      <c r="B4171" s="243"/>
      <c r="C4171" s="243"/>
      <c r="D4171" s="243"/>
      <c r="E4171" s="243"/>
    </row>
    <row r="4172" spans="2:5">
      <c r="B4172" s="243"/>
      <c r="C4172" s="243"/>
      <c r="D4172" s="243"/>
      <c r="E4172" s="243"/>
    </row>
    <row r="4173" spans="2:5">
      <c r="B4173" s="243"/>
      <c r="C4173" s="243"/>
      <c r="D4173" s="243"/>
      <c r="E4173" s="243"/>
    </row>
    <row r="4174" spans="2:5">
      <c r="B4174" s="243"/>
      <c r="C4174" s="243"/>
      <c r="D4174" s="243"/>
      <c r="E4174" s="243"/>
    </row>
    <row r="4175" spans="2:5">
      <c r="B4175" s="243"/>
      <c r="C4175" s="243"/>
      <c r="D4175" s="243"/>
      <c r="E4175" s="243"/>
    </row>
    <row r="4176" spans="2:5">
      <c r="B4176" s="243"/>
      <c r="C4176" s="243"/>
      <c r="D4176" s="243"/>
      <c r="E4176" s="243"/>
    </row>
    <row r="4177" spans="2:5">
      <c r="B4177" s="243"/>
      <c r="C4177" s="243"/>
      <c r="D4177" s="243"/>
      <c r="E4177" s="243"/>
    </row>
    <row r="4178" spans="2:5">
      <c r="B4178" s="243"/>
      <c r="C4178" s="243"/>
      <c r="D4178" s="243"/>
      <c r="E4178" s="243"/>
    </row>
    <row r="4179" spans="2:5">
      <c r="B4179" s="243"/>
      <c r="C4179" s="243"/>
      <c r="D4179" s="243"/>
      <c r="E4179" s="243"/>
    </row>
    <row r="4180" spans="2:5">
      <c r="B4180" s="243"/>
      <c r="C4180" s="243"/>
      <c r="D4180" s="243"/>
      <c r="E4180" s="243"/>
    </row>
    <row r="4181" spans="2:5">
      <c r="B4181" s="243"/>
      <c r="C4181" s="243"/>
      <c r="D4181" s="243"/>
      <c r="E4181" s="243"/>
    </row>
    <row r="4182" spans="2:5">
      <c r="B4182" s="243"/>
      <c r="C4182" s="243"/>
      <c r="D4182" s="243"/>
      <c r="E4182" s="243"/>
    </row>
    <row r="4183" spans="2:5">
      <c r="B4183" s="243"/>
      <c r="C4183" s="243"/>
      <c r="D4183" s="243"/>
      <c r="E4183" s="243"/>
    </row>
    <row r="4184" spans="2:5">
      <c r="B4184" s="243"/>
      <c r="C4184" s="243"/>
      <c r="D4184" s="243"/>
      <c r="E4184" s="243"/>
    </row>
    <row r="4185" spans="2:5">
      <c r="B4185" s="243"/>
      <c r="C4185" s="243"/>
      <c r="D4185" s="243"/>
      <c r="E4185" s="243"/>
    </row>
    <row r="4186" spans="2:5">
      <c r="B4186" s="243"/>
      <c r="C4186" s="243"/>
      <c r="D4186" s="243"/>
      <c r="E4186" s="243"/>
    </row>
    <row r="4187" spans="2:5">
      <c r="B4187" s="243"/>
      <c r="C4187" s="243"/>
      <c r="D4187" s="243"/>
      <c r="E4187" s="243"/>
    </row>
    <row r="4188" spans="2:5">
      <c r="B4188" s="243"/>
      <c r="C4188" s="243"/>
      <c r="D4188" s="243"/>
      <c r="E4188" s="243"/>
    </row>
    <row r="4189" spans="2:5">
      <c r="B4189" s="243"/>
      <c r="C4189" s="243"/>
      <c r="D4189" s="243"/>
      <c r="E4189" s="243"/>
    </row>
    <row r="4190" spans="2:5">
      <c r="B4190" s="243"/>
      <c r="C4190" s="243"/>
      <c r="D4190" s="243"/>
      <c r="E4190" s="243"/>
    </row>
    <row r="4191" spans="2:5">
      <c r="B4191" s="243"/>
      <c r="C4191" s="243"/>
      <c r="D4191" s="243"/>
      <c r="E4191" s="243"/>
    </row>
    <row r="4192" spans="2:5">
      <c r="B4192" s="243"/>
      <c r="C4192" s="243"/>
      <c r="D4192" s="243"/>
      <c r="E4192" s="243"/>
    </row>
    <row r="4193" spans="2:5">
      <c r="B4193" s="243"/>
      <c r="C4193" s="243"/>
      <c r="D4193" s="243"/>
      <c r="E4193" s="243"/>
    </row>
    <row r="4194" spans="2:5">
      <c r="B4194" s="243"/>
      <c r="C4194" s="243"/>
      <c r="D4194" s="243"/>
      <c r="E4194" s="243"/>
    </row>
    <row r="4195" spans="2:5">
      <c r="B4195" s="243"/>
      <c r="C4195" s="243"/>
      <c r="D4195" s="243"/>
      <c r="E4195" s="243"/>
    </row>
    <row r="4196" spans="2:5">
      <c r="B4196" s="243"/>
      <c r="C4196" s="243"/>
      <c r="D4196" s="243"/>
      <c r="E4196" s="243"/>
    </row>
    <row r="4197" spans="2:5">
      <c r="B4197" s="243"/>
      <c r="C4197" s="243"/>
      <c r="D4197" s="243"/>
      <c r="E4197" s="243"/>
    </row>
    <row r="4198" spans="2:5">
      <c r="B4198" s="243"/>
      <c r="C4198" s="243"/>
      <c r="D4198" s="243"/>
      <c r="E4198" s="243"/>
    </row>
    <row r="4199" spans="2:5">
      <c r="B4199" s="243"/>
      <c r="C4199" s="243"/>
      <c r="D4199" s="243"/>
      <c r="E4199" s="243"/>
    </row>
    <row r="4200" spans="2:5">
      <c r="B4200" s="243"/>
      <c r="C4200" s="243"/>
      <c r="D4200" s="243"/>
      <c r="E4200" s="243"/>
    </row>
    <row r="4201" spans="2:5">
      <c r="B4201" s="243"/>
      <c r="C4201" s="243"/>
      <c r="D4201" s="243"/>
      <c r="E4201" s="243"/>
    </row>
    <row r="4202" spans="2:5">
      <c r="B4202" s="243"/>
      <c r="C4202" s="243"/>
      <c r="D4202" s="243"/>
      <c r="E4202" s="243"/>
    </row>
    <row r="4203" spans="2:5">
      <c r="B4203" s="243"/>
      <c r="C4203" s="243"/>
      <c r="D4203" s="243"/>
      <c r="E4203" s="243"/>
    </row>
    <row r="4204" spans="2:5">
      <c r="B4204" s="243"/>
      <c r="C4204" s="243"/>
      <c r="D4204" s="243"/>
      <c r="E4204" s="243"/>
    </row>
    <row r="4205" spans="2:5">
      <c r="B4205" s="243"/>
      <c r="C4205" s="243"/>
      <c r="D4205" s="243"/>
      <c r="E4205" s="243"/>
    </row>
    <row r="4206" spans="2:5">
      <c r="B4206" s="243"/>
      <c r="C4206" s="243"/>
      <c r="D4206" s="243"/>
      <c r="E4206" s="243"/>
    </row>
    <row r="4207" spans="2:5">
      <c r="B4207" s="243"/>
      <c r="C4207" s="243"/>
      <c r="D4207" s="243"/>
      <c r="E4207" s="243"/>
    </row>
    <row r="4208" spans="2:5">
      <c r="B4208" s="243"/>
      <c r="C4208" s="243"/>
      <c r="D4208" s="243"/>
      <c r="E4208" s="243"/>
    </row>
    <row r="4209" spans="2:5">
      <c r="B4209" s="243"/>
      <c r="C4209" s="243"/>
      <c r="D4209" s="243"/>
      <c r="E4209" s="243"/>
    </row>
    <row r="4210" spans="2:5">
      <c r="B4210" s="243"/>
      <c r="C4210" s="243"/>
      <c r="D4210" s="243"/>
      <c r="E4210" s="243"/>
    </row>
    <row r="4211" spans="2:5">
      <c r="B4211" s="243"/>
      <c r="C4211" s="243"/>
      <c r="D4211" s="243"/>
      <c r="E4211" s="243"/>
    </row>
    <row r="4212" spans="2:5">
      <c r="B4212" s="243"/>
      <c r="C4212" s="243"/>
      <c r="D4212" s="243"/>
      <c r="E4212" s="243"/>
    </row>
    <row r="4213" spans="2:5">
      <c r="B4213" s="243"/>
      <c r="C4213" s="243"/>
      <c r="D4213" s="243"/>
      <c r="E4213" s="243"/>
    </row>
    <row r="4214" spans="2:5">
      <c r="B4214" s="243"/>
      <c r="C4214" s="243"/>
      <c r="D4214" s="243"/>
      <c r="E4214" s="243"/>
    </row>
    <row r="4215" spans="2:5">
      <c r="B4215" s="243"/>
      <c r="C4215" s="243"/>
      <c r="D4215" s="243"/>
      <c r="E4215" s="243"/>
    </row>
    <row r="4216" spans="2:5">
      <c r="B4216" s="243"/>
      <c r="C4216" s="243"/>
      <c r="D4216" s="243"/>
      <c r="E4216" s="243"/>
    </row>
    <row r="4217" spans="2:5">
      <c r="B4217" s="243"/>
      <c r="C4217" s="243"/>
      <c r="D4217" s="243"/>
      <c r="E4217" s="243"/>
    </row>
    <row r="4218" spans="2:5">
      <c r="B4218" s="243"/>
      <c r="C4218" s="243"/>
      <c r="D4218" s="243"/>
      <c r="E4218" s="243"/>
    </row>
    <row r="4219" spans="2:5">
      <c r="B4219" s="243"/>
      <c r="C4219" s="243"/>
      <c r="D4219" s="243"/>
      <c r="E4219" s="243"/>
    </row>
    <row r="4220" spans="2:5">
      <c r="B4220" s="243"/>
      <c r="C4220" s="243"/>
      <c r="D4220" s="243"/>
      <c r="E4220" s="243"/>
    </row>
    <row r="4221" spans="2:5">
      <c r="B4221" s="243"/>
      <c r="C4221" s="243"/>
      <c r="D4221" s="243"/>
      <c r="E4221" s="243"/>
    </row>
    <row r="4222" spans="2:5">
      <c r="B4222" s="243"/>
      <c r="C4222" s="243"/>
      <c r="D4222" s="243"/>
      <c r="E4222" s="243"/>
    </row>
    <row r="4223" spans="2:5">
      <c r="B4223" s="243"/>
      <c r="C4223" s="243"/>
      <c r="D4223" s="243"/>
      <c r="E4223" s="243"/>
    </row>
    <row r="4224" spans="2:5">
      <c r="B4224" s="243"/>
      <c r="C4224" s="243"/>
      <c r="D4224" s="243"/>
      <c r="E4224" s="243"/>
    </row>
    <row r="4225" spans="2:5">
      <c r="B4225" s="243"/>
      <c r="C4225" s="243"/>
      <c r="D4225" s="243"/>
      <c r="E4225" s="243"/>
    </row>
    <row r="4226" spans="2:5">
      <c r="B4226" s="243"/>
      <c r="C4226" s="243"/>
      <c r="D4226" s="243"/>
      <c r="E4226" s="243"/>
    </row>
    <row r="4227" spans="2:5">
      <c r="B4227" s="243"/>
      <c r="C4227" s="243"/>
      <c r="D4227" s="243"/>
      <c r="E4227" s="243"/>
    </row>
    <row r="4228" spans="2:5">
      <c r="B4228" s="243"/>
      <c r="C4228" s="243"/>
      <c r="D4228" s="243"/>
      <c r="E4228" s="243"/>
    </row>
    <row r="4229" spans="2:5">
      <c r="B4229" s="243"/>
      <c r="C4229" s="243"/>
      <c r="D4229" s="243"/>
      <c r="E4229" s="243"/>
    </row>
    <row r="4230" spans="2:5">
      <c r="B4230" s="243"/>
      <c r="C4230" s="243"/>
      <c r="D4230" s="243"/>
      <c r="E4230" s="243"/>
    </row>
    <row r="4231" spans="2:5">
      <c r="B4231" s="243"/>
      <c r="C4231" s="243"/>
      <c r="D4231" s="243"/>
      <c r="E4231" s="243"/>
    </row>
    <row r="4232" spans="2:5">
      <c r="B4232" s="243"/>
      <c r="C4232" s="243"/>
      <c r="D4232" s="243"/>
      <c r="E4232" s="243"/>
    </row>
    <row r="4233" spans="2:5">
      <c r="B4233" s="243"/>
      <c r="C4233" s="243"/>
      <c r="D4233" s="243"/>
      <c r="E4233" s="243"/>
    </row>
    <row r="4234" spans="2:5">
      <c r="B4234" s="243"/>
      <c r="C4234" s="243"/>
      <c r="D4234" s="243"/>
      <c r="E4234" s="243"/>
    </row>
    <row r="4235" spans="2:5">
      <c r="B4235" s="243"/>
      <c r="C4235" s="243"/>
      <c r="D4235" s="243"/>
      <c r="E4235" s="243"/>
    </row>
    <row r="4236" spans="2:5">
      <c r="B4236" s="243"/>
      <c r="C4236" s="243"/>
      <c r="D4236" s="243"/>
      <c r="E4236" s="243"/>
    </row>
    <row r="4237" spans="2:5">
      <c r="B4237" s="243"/>
      <c r="C4237" s="243"/>
      <c r="D4237" s="243"/>
      <c r="E4237" s="243"/>
    </row>
    <row r="4238" spans="2:5">
      <c r="B4238" s="243"/>
      <c r="C4238" s="243"/>
      <c r="D4238" s="243"/>
      <c r="E4238" s="243"/>
    </row>
    <row r="4239" spans="2:5">
      <c r="B4239" s="243"/>
      <c r="C4239" s="243"/>
      <c r="D4239" s="243"/>
      <c r="E4239" s="243"/>
    </row>
    <row r="4240" spans="2:5">
      <c r="B4240" s="243"/>
      <c r="C4240" s="243"/>
      <c r="D4240" s="243"/>
      <c r="E4240" s="243"/>
    </row>
    <row r="4241" spans="2:5">
      <c r="B4241" s="243"/>
      <c r="C4241" s="243"/>
      <c r="D4241" s="243"/>
      <c r="E4241" s="243"/>
    </row>
    <row r="4242" spans="2:5">
      <c r="B4242" s="243"/>
      <c r="C4242" s="243"/>
      <c r="D4242" s="243"/>
      <c r="E4242" s="243"/>
    </row>
    <row r="4243" spans="2:5">
      <c r="B4243" s="243"/>
      <c r="C4243" s="243"/>
      <c r="D4243" s="243"/>
      <c r="E4243" s="243"/>
    </row>
    <row r="4244" spans="2:5">
      <c r="B4244" s="243"/>
      <c r="C4244" s="243"/>
      <c r="D4244" s="243"/>
      <c r="E4244" s="243"/>
    </row>
    <row r="4245" spans="2:5">
      <c r="B4245" s="243"/>
      <c r="C4245" s="243"/>
      <c r="D4245" s="243"/>
      <c r="E4245" s="243"/>
    </row>
    <row r="4246" spans="2:5">
      <c r="B4246" s="243"/>
      <c r="C4246" s="243"/>
      <c r="D4246" s="243"/>
      <c r="E4246" s="243"/>
    </row>
    <row r="4247" spans="2:5">
      <c r="B4247" s="243"/>
      <c r="C4247" s="243"/>
      <c r="D4247" s="243"/>
      <c r="E4247" s="243"/>
    </row>
    <row r="4248" spans="2:5">
      <c r="B4248" s="243"/>
      <c r="C4248" s="243"/>
      <c r="D4248" s="243"/>
      <c r="E4248" s="243"/>
    </row>
    <row r="4249" spans="2:5">
      <c r="B4249" s="243"/>
      <c r="C4249" s="243"/>
      <c r="D4249" s="243"/>
      <c r="E4249" s="243"/>
    </row>
    <row r="4250" spans="2:5">
      <c r="B4250" s="243"/>
      <c r="C4250" s="243"/>
      <c r="D4250" s="243"/>
      <c r="E4250" s="243"/>
    </row>
    <row r="4251" spans="2:5">
      <c r="B4251" s="243"/>
      <c r="C4251" s="243"/>
      <c r="D4251" s="243"/>
      <c r="E4251" s="243"/>
    </row>
    <row r="4252" spans="2:5">
      <c r="B4252" s="243"/>
      <c r="C4252" s="243"/>
      <c r="D4252" s="243"/>
      <c r="E4252" s="243"/>
    </row>
    <row r="4253" spans="2:5">
      <c r="B4253" s="243"/>
      <c r="C4253" s="243"/>
      <c r="D4253" s="243"/>
      <c r="E4253" s="243"/>
    </row>
    <row r="4254" spans="2:5">
      <c r="B4254" s="243"/>
      <c r="C4254" s="243"/>
      <c r="D4254" s="243"/>
      <c r="E4254" s="243"/>
    </row>
    <row r="4255" spans="2:5">
      <c r="B4255" s="243"/>
      <c r="C4255" s="243"/>
      <c r="D4255" s="243"/>
      <c r="E4255" s="243"/>
    </row>
    <row r="4256" spans="2:5">
      <c r="B4256" s="243"/>
      <c r="C4256" s="243"/>
      <c r="D4256" s="243"/>
      <c r="E4256" s="243"/>
    </row>
    <row r="4257" spans="2:5">
      <c r="B4257" s="243"/>
      <c r="C4257" s="243"/>
      <c r="D4257" s="243"/>
      <c r="E4257" s="243"/>
    </row>
    <row r="4258" spans="2:5">
      <c r="B4258" s="243"/>
      <c r="C4258" s="243"/>
      <c r="D4258" s="243"/>
      <c r="E4258" s="243"/>
    </row>
    <row r="4259" spans="2:5">
      <c r="B4259" s="243"/>
      <c r="C4259" s="243"/>
      <c r="D4259" s="243"/>
      <c r="E4259" s="243"/>
    </row>
    <row r="4260" spans="2:5">
      <c r="B4260" s="243"/>
      <c r="C4260" s="243"/>
      <c r="D4260" s="243"/>
      <c r="E4260" s="243"/>
    </row>
    <row r="4261" spans="2:5">
      <c r="B4261" s="243"/>
      <c r="C4261" s="243"/>
      <c r="D4261" s="243"/>
      <c r="E4261" s="243"/>
    </row>
    <row r="4262" spans="2:5">
      <c r="B4262" s="243"/>
      <c r="C4262" s="243"/>
      <c r="D4262" s="243"/>
      <c r="E4262" s="243"/>
    </row>
    <row r="4263" spans="2:5">
      <c r="B4263" s="243"/>
      <c r="C4263" s="243"/>
      <c r="D4263" s="243"/>
      <c r="E4263" s="243"/>
    </row>
    <row r="4264" spans="2:5">
      <c r="B4264" s="243"/>
      <c r="C4264" s="243"/>
      <c r="D4264" s="243"/>
      <c r="E4264" s="243"/>
    </row>
    <row r="4265" spans="2:5">
      <c r="B4265" s="243"/>
      <c r="C4265" s="243"/>
      <c r="D4265" s="243"/>
      <c r="E4265" s="243"/>
    </row>
    <row r="4266" spans="2:5">
      <c r="B4266" s="243"/>
      <c r="C4266" s="243"/>
      <c r="D4266" s="243"/>
      <c r="E4266" s="243"/>
    </row>
    <row r="4267" spans="2:5">
      <c r="B4267" s="243"/>
      <c r="C4267" s="243"/>
      <c r="D4267" s="243"/>
      <c r="E4267" s="243"/>
    </row>
    <row r="4268" spans="2:5">
      <c r="B4268" s="243"/>
      <c r="C4268" s="243"/>
      <c r="D4268" s="243"/>
      <c r="E4268" s="243"/>
    </row>
    <row r="4269" spans="2:5">
      <c r="B4269" s="243"/>
      <c r="C4269" s="243"/>
      <c r="D4269" s="243"/>
      <c r="E4269" s="243"/>
    </row>
    <row r="4270" spans="2:5">
      <c r="B4270" s="243"/>
      <c r="C4270" s="243"/>
      <c r="D4270" s="243"/>
      <c r="E4270" s="243"/>
    </row>
    <row r="4271" spans="2:5">
      <c r="B4271" s="243"/>
      <c r="C4271" s="243"/>
      <c r="D4271" s="243"/>
      <c r="E4271" s="243"/>
    </row>
    <row r="4272" spans="2:5">
      <c r="B4272" s="243"/>
      <c r="C4272" s="243"/>
      <c r="D4272" s="243"/>
      <c r="E4272" s="243"/>
    </row>
    <row r="4273" spans="2:5">
      <c r="B4273" s="243"/>
      <c r="C4273" s="243"/>
      <c r="D4273" s="243"/>
      <c r="E4273" s="243"/>
    </row>
    <row r="4274" spans="2:5">
      <c r="B4274" s="243"/>
      <c r="C4274" s="243"/>
      <c r="D4274" s="243"/>
      <c r="E4274" s="243"/>
    </row>
    <row r="4275" spans="2:5">
      <c r="B4275" s="243"/>
      <c r="C4275" s="243"/>
      <c r="D4275" s="243"/>
      <c r="E4275" s="243"/>
    </row>
    <row r="4276" spans="2:5">
      <c r="B4276" s="243"/>
      <c r="C4276" s="243"/>
      <c r="D4276" s="243"/>
      <c r="E4276" s="243"/>
    </row>
    <row r="4277" spans="2:5">
      <c r="B4277" s="243"/>
      <c r="C4277" s="243"/>
      <c r="D4277" s="243"/>
      <c r="E4277" s="243"/>
    </row>
    <row r="4278" spans="2:5">
      <c r="B4278" s="243"/>
      <c r="C4278" s="243"/>
      <c r="D4278" s="243"/>
      <c r="E4278" s="243"/>
    </row>
    <row r="4279" spans="2:5">
      <c r="B4279" s="243"/>
      <c r="C4279" s="243"/>
      <c r="D4279" s="243"/>
      <c r="E4279" s="243"/>
    </row>
    <row r="4280" spans="2:5">
      <c r="B4280" s="243"/>
      <c r="C4280" s="243"/>
      <c r="D4280" s="243"/>
      <c r="E4280" s="243"/>
    </row>
    <row r="4281" spans="2:5">
      <c r="B4281" s="243"/>
      <c r="C4281" s="243"/>
      <c r="D4281" s="243"/>
      <c r="E4281" s="243"/>
    </row>
    <row r="4282" spans="2:5">
      <c r="B4282" s="243"/>
      <c r="C4282" s="243"/>
      <c r="D4282" s="243"/>
      <c r="E4282" s="243"/>
    </row>
    <row r="4283" spans="2:5">
      <c r="B4283" s="243"/>
      <c r="C4283" s="243"/>
      <c r="D4283" s="243"/>
      <c r="E4283" s="243"/>
    </row>
    <row r="4284" spans="2:5">
      <c r="B4284" s="243"/>
      <c r="C4284" s="243"/>
      <c r="D4284" s="243"/>
      <c r="E4284" s="243"/>
    </row>
    <row r="4285" spans="2:5">
      <c r="B4285" s="243"/>
      <c r="C4285" s="243"/>
      <c r="D4285" s="243"/>
      <c r="E4285" s="243"/>
    </row>
    <row r="4286" spans="2:5">
      <c r="B4286" s="243"/>
      <c r="C4286" s="243"/>
      <c r="D4286" s="243"/>
      <c r="E4286" s="243"/>
    </row>
    <row r="4287" spans="2:5">
      <c r="B4287" s="243"/>
      <c r="C4287" s="243"/>
      <c r="D4287" s="243"/>
      <c r="E4287" s="243"/>
    </row>
    <row r="4288" spans="2:5">
      <c r="B4288" s="243"/>
      <c r="C4288" s="243"/>
      <c r="D4288" s="243"/>
      <c r="E4288" s="243"/>
    </row>
    <row r="4289" spans="2:5">
      <c r="B4289" s="243"/>
      <c r="C4289" s="243"/>
      <c r="D4289" s="243"/>
      <c r="E4289" s="243"/>
    </row>
    <row r="4290" spans="2:5">
      <c r="B4290" s="243"/>
      <c r="C4290" s="243"/>
      <c r="D4290" s="243"/>
      <c r="E4290" s="243"/>
    </row>
    <row r="4291" spans="2:5">
      <c r="B4291" s="243"/>
      <c r="C4291" s="243"/>
      <c r="D4291" s="243"/>
      <c r="E4291" s="243"/>
    </row>
    <row r="4292" spans="2:5">
      <c r="B4292" s="243"/>
      <c r="C4292" s="243"/>
      <c r="D4292" s="243"/>
      <c r="E4292" s="243"/>
    </row>
    <row r="4293" spans="2:5">
      <c r="B4293" s="243"/>
      <c r="C4293" s="243"/>
      <c r="D4293" s="243"/>
      <c r="E4293" s="243"/>
    </row>
    <row r="4294" spans="2:5">
      <c r="B4294" s="243"/>
      <c r="C4294" s="243"/>
      <c r="D4294" s="243"/>
      <c r="E4294" s="243"/>
    </row>
    <row r="4295" spans="2:5">
      <c r="B4295" s="243"/>
      <c r="C4295" s="243"/>
      <c r="D4295" s="243"/>
      <c r="E4295" s="243"/>
    </row>
    <row r="4296" spans="2:5">
      <c r="B4296" s="243"/>
      <c r="C4296" s="243"/>
      <c r="D4296" s="243"/>
      <c r="E4296" s="243"/>
    </row>
    <row r="4297" spans="2:5">
      <c r="B4297" s="243"/>
      <c r="C4297" s="243"/>
      <c r="D4297" s="243"/>
      <c r="E4297" s="243"/>
    </row>
    <row r="4298" spans="2:5">
      <c r="B4298" s="243"/>
      <c r="C4298" s="243"/>
      <c r="D4298" s="243"/>
      <c r="E4298" s="243"/>
    </row>
    <row r="4299" spans="2:5">
      <c r="B4299" s="243"/>
      <c r="C4299" s="243"/>
      <c r="D4299" s="243"/>
      <c r="E4299" s="243"/>
    </row>
    <row r="4300" spans="2:5">
      <c r="B4300" s="243"/>
      <c r="C4300" s="243"/>
      <c r="D4300" s="243"/>
      <c r="E4300" s="243"/>
    </row>
    <row r="4301" spans="2:5">
      <c r="B4301" s="243"/>
      <c r="C4301" s="243"/>
      <c r="D4301" s="243"/>
      <c r="E4301" s="243"/>
    </row>
    <row r="4302" spans="2:5">
      <c r="B4302" s="243"/>
      <c r="C4302" s="243"/>
      <c r="D4302" s="243"/>
      <c r="E4302" s="243"/>
    </row>
    <row r="4303" spans="2:5">
      <c r="B4303" s="243"/>
      <c r="C4303" s="243"/>
      <c r="D4303" s="243"/>
      <c r="E4303" s="243"/>
    </row>
    <row r="4304" spans="2:5">
      <c r="B4304" s="243"/>
      <c r="C4304" s="243"/>
      <c r="D4304" s="243"/>
      <c r="E4304" s="243"/>
    </row>
    <row r="4305" spans="2:5">
      <c r="B4305" s="243"/>
      <c r="C4305" s="243"/>
      <c r="D4305" s="243"/>
      <c r="E4305" s="243"/>
    </row>
    <row r="4306" spans="2:5">
      <c r="B4306" s="243"/>
      <c r="C4306" s="243"/>
      <c r="D4306" s="243"/>
      <c r="E4306" s="243"/>
    </row>
    <row r="4307" spans="2:5">
      <c r="B4307" s="243"/>
      <c r="C4307" s="243"/>
      <c r="D4307" s="243"/>
      <c r="E4307" s="243"/>
    </row>
    <row r="4308" spans="2:5">
      <c r="B4308" s="243"/>
      <c r="C4308" s="243"/>
      <c r="D4308" s="243"/>
      <c r="E4308" s="243"/>
    </row>
    <row r="4309" spans="2:5">
      <c r="B4309" s="243"/>
      <c r="C4309" s="243"/>
      <c r="D4309" s="243"/>
      <c r="E4309" s="243"/>
    </row>
    <row r="4310" spans="2:5">
      <c r="B4310" s="243"/>
      <c r="C4310" s="243"/>
      <c r="D4310" s="243"/>
      <c r="E4310" s="243"/>
    </row>
    <row r="4311" spans="2:5">
      <c r="B4311" s="243"/>
      <c r="C4311" s="243"/>
      <c r="D4311" s="243"/>
      <c r="E4311" s="243"/>
    </row>
    <row r="4312" spans="2:5">
      <c r="B4312" s="243"/>
      <c r="C4312" s="243"/>
      <c r="D4312" s="243"/>
      <c r="E4312" s="243"/>
    </row>
    <row r="4313" spans="2:5">
      <c r="B4313" s="243"/>
      <c r="C4313" s="243"/>
      <c r="D4313" s="243"/>
      <c r="E4313" s="243"/>
    </row>
    <row r="4314" spans="2:5">
      <c r="B4314" s="243"/>
      <c r="C4314" s="243"/>
      <c r="D4314" s="243"/>
      <c r="E4314" s="243"/>
    </row>
    <row r="4315" spans="2:5">
      <c r="B4315" s="243"/>
      <c r="C4315" s="243"/>
      <c r="D4315" s="243"/>
      <c r="E4315" s="243"/>
    </row>
    <row r="4316" spans="2:5">
      <c r="B4316" s="243"/>
      <c r="C4316" s="243"/>
      <c r="D4316" s="243"/>
      <c r="E4316" s="243"/>
    </row>
    <row r="4317" spans="2:5">
      <c r="B4317" s="243"/>
      <c r="C4317" s="243"/>
      <c r="D4317" s="243"/>
      <c r="E4317" s="243"/>
    </row>
    <row r="4318" spans="2:5">
      <c r="B4318" s="243"/>
      <c r="C4318" s="243"/>
      <c r="D4318" s="243"/>
      <c r="E4318" s="243"/>
    </row>
    <row r="4319" spans="2:5">
      <c r="B4319" s="243"/>
      <c r="C4319" s="243"/>
      <c r="D4319" s="243"/>
      <c r="E4319" s="243"/>
    </row>
    <row r="4320" spans="2:5">
      <c r="B4320" s="243"/>
      <c r="C4320" s="243"/>
      <c r="D4320" s="243"/>
      <c r="E4320" s="243"/>
    </row>
    <row r="4321" spans="2:5">
      <c r="B4321" s="243"/>
      <c r="C4321" s="243"/>
      <c r="D4321" s="243"/>
      <c r="E4321" s="243"/>
    </row>
    <row r="4322" spans="2:5">
      <c r="B4322" s="243"/>
      <c r="C4322" s="243"/>
      <c r="D4322" s="243"/>
      <c r="E4322" s="243"/>
    </row>
    <row r="4323" spans="2:5">
      <c r="B4323" s="243"/>
      <c r="C4323" s="243"/>
      <c r="D4323" s="243"/>
      <c r="E4323" s="243"/>
    </row>
    <row r="4324" spans="2:5">
      <c r="B4324" s="243"/>
      <c r="C4324" s="243"/>
      <c r="D4324" s="243"/>
      <c r="E4324" s="243"/>
    </row>
    <row r="4325" spans="2:5">
      <c r="B4325" s="243"/>
      <c r="C4325" s="243"/>
      <c r="D4325" s="243"/>
      <c r="E4325" s="243"/>
    </row>
    <row r="4326" spans="2:5">
      <c r="B4326" s="243"/>
      <c r="C4326" s="243"/>
      <c r="D4326" s="243"/>
      <c r="E4326" s="243"/>
    </row>
    <row r="4327" spans="2:5">
      <c r="B4327" s="243"/>
      <c r="C4327" s="243"/>
      <c r="D4327" s="243"/>
      <c r="E4327" s="243"/>
    </row>
    <row r="4328" spans="2:5">
      <c r="B4328" s="243"/>
      <c r="C4328" s="243"/>
      <c r="D4328" s="243"/>
      <c r="E4328" s="243"/>
    </row>
    <row r="4329" spans="2:5">
      <c r="B4329" s="243"/>
      <c r="C4329" s="243"/>
      <c r="D4329" s="243"/>
      <c r="E4329" s="243"/>
    </row>
    <row r="4330" spans="2:5">
      <c r="B4330" s="243"/>
      <c r="C4330" s="243"/>
      <c r="D4330" s="243"/>
      <c r="E4330" s="243"/>
    </row>
    <row r="4331" spans="2:5">
      <c r="B4331" s="243"/>
      <c r="C4331" s="243"/>
      <c r="D4331" s="243"/>
      <c r="E4331" s="243"/>
    </row>
    <row r="4332" spans="2:5">
      <c r="B4332" s="243"/>
      <c r="C4332" s="243"/>
      <c r="D4332" s="243"/>
      <c r="E4332" s="243"/>
    </row>
    <row r="4333" spans="2:5">
      <c r="B4333" s="243"/>
      <c r="C4333" s="243"/>
      <c r="D4333" s="243"/>
      <c r="E4333" s="243"/>
    </row>
    <row r="4334" spans="2:5">
      <c r="B4334" s="243"/>
      <c r="C4334" s="243"/>
      <c r="D4334" s="243"/>
      <c r="E4334" s="243"/>
    </row>
    <row r="4335" spans="2:5">
      <c r="B4335" s="243"/>
      <c r="C4335" s="243"/>
      <c r="D4335" s="243"/>
      <c r="E4335" s="243"/>
    </row>
    <row r="4336" spans="2:5">
      <c r="B4336" s="243"/>
      <c r="C4336" s="243"/>
      <c r="D4336" s="243"/>
      <c r="E4336" s="243"/>
    </row>
    <row r="4337" spans="2:5">
      <c r="B4337" s="243"/>
      <c r="C4337" s="243"/>
      <c r="D4337" s="243"/>
      <c r="E4337" s="243"/>
    </row>
    <row r="4338" spans="2:5">
      <c r="B4338" s="243"/>
      <c r="C4338" s="243"/>
      <c r="D4338" s="243"/>
      <c r="E4338" s="243"/>
    </row>
    <row r="4339" spans="2:5">
      <c r="B4339" s="243"/>
      <c r="C4339" s="243"/>
      <c r="D4339" s="243"/>
      <c r="E4339" s="243"/>
    </row>
    <row r="4340" spans="2:5">
      <c r="B4340" s="243"/>
      <c r="C4340" s="243"/>
      <c r="D4340" s="243"/>
      <c r="E4340" s="243"/>
    </row>
    <row r="4341" spans="2:5">
      <c r="B4341" s="243"/>
      <c r="C4341" s="243"/>
      <c r="D4341" s="243"/>
      <c r="E4341" s="243"/>
    </row>
    <row r="4342" spans="2:5">
      <c r="B4342" s="243"/>
      <c r="C4342" s="243"/>
      <c r="D4342" s="243"/>
      <c r="E4342" s="243"/>
    </row>
    <row r="4343" spans="2:5">
      <c r="B4343" s="243"/>
      <c r="C4343" s="243"/>
      <c r="D4343" s="243"/>
      <c r="E4343" s="243"/>
    </row>
    <row r="4344" spans="2:5">
      <c r="B4344" s="243"/>
      <c r="C4344" s="243"/>
      <c r="D4344" s="243"/>
      <c r="E4344" s="243"/>
    </row>
    <row r="4345" spans="2:5">
      <c r="B4345" s="243"/>
      <c r="C4345" s="243"/>
      <c r="D4345" s="243"/>
      <c r="E4345" s="243"/>
    </row>
    <row r="4346" spans="2:5">
      <c r="B4346" s="243"/>
      <c r="C4346" s="243"/>
      <c r="D4346" s="243"/>
      <c r="E4346" s="243"/>
    </row>
    <row r="4347" spans="2:5">
      <c r="B4347" s="243"/>
      <c r="C4347" s="243"/>
      <c r="D4347" s="243"/>
      <c r="E4347" s="243"/>
    </row>
    <row r="4348" spans="2:5">
      <c r="B4348" s="243"/>
      <c r="C4348" s="243"/>
      <c r="D4348" s="243"/>
      <c r="E4348" s="243"/>
    </row>
    <row r="4349" spans="2:5">
      <c r="B4349" s="243"/>
      <c r="C4349" s="243"/>
      <c r="D4349" s="243"/>
      <c r="E4349" s="243"/>
    </row>
    <row r="4350" spans="2:5">
      <c r="B4350" s="243"/>
      <c r="C4350" s="243"/>
      <c r="D4350" s="243"/>
      <c r="E4350" s="243"/>
    </row>
    <row r="4351" spans="2:5">
      <c r="B4351" s="243"/>
      <c r="C4351" s="243"/>
      <c r="D4351" s="243"/>
      <c r="E4351" s="243"/>
    </row>
    <row r="4352" spans="2:5">
      <c r="B4352" s="243"/>
      <c r="C4352" s="243"/>
      <c r="D4352" s="243"/>
      <c r="E4352" s="243"/>
    </row>
    <row r="4353" spans="2:5">
      <c r="B4353" s="243"/>
      <c r="C4353" s="243"/>
      <c r="D4353" s="243"/>
      <c r="E4353" s="243"/>
    </row>
    <row r="4354" spans="2:5">
      <c r="B4354" s="243"/>
      <c r="C4354" s="243"/>
      <c r="D4354" s="243"/>
      <c r="E4354" s="243"/>
    </row>
    <row r="4355" spans="2:5">
      <c r="B4355" s="243"/>
      <c r="C4355" s="243"/>
      <c r="D4355" s="243"/>
      <c r="E4355" s="243"/>
    </row>
    <row r="4356" spans="2:5">
      <c r="B4356" s="243"/>
      <c r="C4356" s="243"/>
      <c r="D4356" s="243"/>
      <c r="E4356" s="243"/>
    </row>
    <row r="4357" spans="2:5">
      <c r="B4357" s="243"/>
      <c r="C4357" s="243"/>
      <c r="D4357" s="243"/>
      <c r="E4357" s="243"/>
    </row>
    <row r="4358" spans="2:5">
      <c r="B4358" s="243"/>
      <c r="C4358" s="243"/>
      <c r="D4358" s="243"/>
      <c r="E4358" s="243"/>
    </row>
    <row r="4359" spans="2:5">
      <c r="B4359" s="243"/>
      <c r="C4359" s="243"/>
      <c r="D4359" s="243"/>
      <c r="E4359" s="243"/>
    </row>
    <row r="4360" spans="2:5">
      <c r="B4360" s="243"/>
      <c r="C4360" s="243"/>
      <c r="D4360" s="243"/>
      <c r="E4360" s="243"/>
    </row>
    <row r="4361" spans="2:5">
      <c r="B4361" s="243"/>
      <c r="C4361" s="243"/>
      <c r="D4361" s="243"/>
      <c r="E4361" s="243"/>
    </row>
    <row r="4362" spans="2:5">
      <c r="B4362" s="243"/>
      <c r="C4362" s="243"/>
      <c r="D4362" s="243"/>
      <c r="E4362" s="243"/>
    </row>
    <row r="4363" spans="2:5">
      <c r="B4363" s="243"/>
      <c r="C4363" s="243"/>
      <c r="D4363" s="243"/>
      <c r="E4363" s="243"/>
    </row>
    <row r="4364" spans="2:5">
      <c r="B4364" s="243"/>
      <c r="C4364" s="243"/>
      <c r="D4364" s="243"/>
      <c r="E4364" s="243"/>
    </row>
    <row r="4365" spans="2:5">
      <c r="B4365" s="243"/>
      <c r="C4365" s="243"/>
      <c r="D4365" s="243"/>
      <c r="E4365" s="243"/>
    </row>
    <row r="4366" spans="2:5">
      <c r="B4366" s="243"/>
      <c r="C4366" s="243"/>
      <c r="D4366" s="243"/>
      <c r="E4366" s="243"/>
    </row>
    <row r="4367" spans="2:5">
      <c r="B4367" s="243"/>
      <c r="C4367" s="243"/>
      <c r="D4367" s="243"/>
      <c r="E4367" s="243"/>
    </row>
    <row r="4368" spans="2:5">
      <c r="B4368" s="243"/>
      <c r="C4368" s="243"/>
      <c r="D4368" s="243"/>
      <c r="E4368" s="243"/>
    </row>
    <row r="4369" spans="2:5">
      <c r="B4369" s="243"/>
      <c r="C4369" s="243"/>
      <c r="D4369" s="243"/>
      <c r="E4369" s="243"/>
    </row>
    <row r="4370" spans="2:5">
      <c r="B4370" s="243"/>
      <c r="C4370" s="243"/>
      <c r="D4370" s="243"/>
      <c r="E4370" s="243"/>
    </row>
    <row r="4371" spans="2:5">
      <c r="B4371" s="243"/>
      <c r="C4371" s="243"/>
      <c r="D4371" s="243"/>
      <c r="E4371" s="243"/>
    </row>
    <row r="4372" spans="2:5">
      <c r="B4372" s="243"/>
      <c r="C4372" s="243"/>
      <c r="D4372" s="243"/>
      <c r="E4372" s="243"/>
    </row>
    <row r="4373" spans="2:5">
      <c r="B4373" s="243"/>
      <c r="C4373" s="243"/>
      <c r="D4373" s="243"/>
      <c r="E4373" s="243"/>
    </row>
    <row r="4374" spans="2:5">
      <c r="B4374" s="243"/>
      <c r="C4374" s="243"/>
      <c r="D4374" s="243"/>
      <c r="E4374" s="243"/>
    </row>
    <row r="4375" spans="2:5">
      <c r="B4375" s="243"/>
      <c r="C4375" s="243"/>
      <c r="D4375" s="243"/>
      <c r="E4375" s="243"/>
    </row>
    <row r="4376" spans="2:5">
      <c r="B4376" s="243"/>
      <c r="C4376" s="243"/>
      <c r="D4376" s="243"/>
      <c r="E4376" s="243"/>
    </row>
    <row r="4377" spans="2:5">
      <c r="B4377" s="243"/>
      <c r="C4377" s="243"/>
      <c r="D4377" s="243"/>
      <c r="E4377" s="243"/>
    </row>
    <row r="4378" spans="2:5">
      <c r="B4378" s="243"/>
      <c r="C4378" s="243"/>
      <c r="D4378" s="243"/>
      <c r="E4378" s="243"/>
    </row>
    <row r="4379" spans="2:5">
      <c r="B4379" s="243"/>
      <c r="C4379" s="243"/>
      <c r="D4379" s="243"/>
      <c r="E4379" s="243"/>
    </row>
    <row r="4380" spans="2:5">
      <c r="B4380" s="243"/>
      <c r="C4380" s="243"/>
      <c r="D4380" s="243"/>
      <c r="E4380" s="243"/>
    </row>
    <row r="4381" spans="2:5">
      <c r="B4381" s="243"/>
      <c r="C4381" s="243"/>
      <c r="D4381" s="243"/>
      <c r="E4381" s="243"/>
    </row>
    <row r="4382" spans="2:5">
      <c r="B4382" s="243"/>
      <c r="C4382" s="243"/>
      <c r="D4382" s="243"/>
      <c r="E4382" s="243"/>
    </row>
    <row r="4383" spans="2:5">
      <c r="B4383" s="243"/>
      <c r="C4383" s="243"/>
      <c r="D4383" s="243"/>
      <c r="E4383" s="243"/>
    </row>
    <row r="4384" spans="2:5">
      <c r="B4384" s="243"/>
      <c r="C4384" s="243"/>
      <c r="D4384" s="243"/>
      <c r="E4384" s="243"/>
    </row>
    <row r="4385" spans="2:5">
      <c r="B4385" s="243"/>
      <c r="C4385" s="243"/>
      <c r="D4385" s="243"/>
      <c r="E4385" s="243"/>
    </row>
    <row r="4386" spans="2:5">
      <c r="B4386" s="243"/>
      <c r="C4386" s="243"/>
      <c r="D4386" s="243"/>
      <c r="E4386" s="243"/>
    </row>
    <row r="4387" spans="2:5">
      <c r="B4387" s="243"/>
      <c r="C4387" s="243"/>
      <c r="D4387" s="243"/>
      <c r="E4387" s="243"/>
    </row>
    <row r="4388" spans="2:5">
      <c r="B4388" s="243"/>
      <c r="C4388" s="243"/>
      <c r="D4388" s="243"/>
      <c r="E4388" s="243"/>
    </row>
    <row r="4389" spans="2:5">
      <c r="B4389" s="243"/>
      <c r="C4389" s="243"/>
      <c r="D4389" s="243"/>
      <c r="E4389" s="243"/>
    </row>
    <row r="4390" spans="2:5">
      <c r="B4390" s="243"/>
      <c r="C4390" s="243"/>
      <c r="D4390" s="243"/>
      <c r="E4390" s="243"/>
    </row>
    <row r="4391" spans="2:5">
      <c r="B4391" s="243"/>
      <c r="C4391" s="243"/>
      <c r="D4391" s="243"/>
      <c r="E4391" s="243"/>
    </row>
    <row r="4392" spans="2:5">
      <c r="B4392" s="243"/>
      <c r="C4392" s="243"/>
      <c r="D4392" s="243"/>
      <c r="E4392" s="243"/>
    </row>
    <row r="4393" spans="2:5">
      <c r="B4393" s="243"/>
      <c r="C4393" s="243"/>
      <c r="D4393" s="243"/>
      <c r="E4393" s="243"/>
    </row>
    <row r="4394" spans="2:5">
      <c r="B4394" s="243"/>
      <c r="C4394" s="243"/>
      <c r="D4394" s="243"/>
      <c r="E4394" s="243"/>
    </row>
    <row r="4395" spans="2:5">
      <c r="B4395" s="243"/>
      <c r="C4395" s="243"/>
      <c r="D4395" s="243"/>
      <c r="E4395" s="243"/>
    </row>
    <row r="4396" spans="2:5">
      <c r="B4396" s="243"/>
      <c r="C4396" s="243"/>
      <c r="D4396" s="243"/>
      <c r="E4396" s="243"/>
    </row>
    <row r="4397" spans="2:5">
      <c r="B4397" s="243"/>
      <c r="C4397" s="243"/>
      <c r="D4397" s="243"/>
      <c r="E4397" s="243"/>
    </row>
    <row r="4398" spans="2:5">
      <c r="B4398" s="243"/>
      <c r="C4398" s="243"/>
      <c r="D4398" s="243"/>
      <c r="E4398" s="243"/>
    </row>
    <row r="4399" spans="2:5">
      <c r="B4399" s="243"/>
      <c r="C4399" s="243"/>
      <c r="D4399" s="243"/>
      <c r="E4399" s="243"/>
    </row>
    <row r="4400" spans="2:5">
      <c r="B4400" s="243"/>
      <c r="C4400" s="243"/>
      <c r="D4400" s="243"/>
      <c r="E4400" s="243"/>
    </row>
    <row r="4401" spans="2:5">
      <c r="B4401" s="243"/>
      <c r="C4401" s="243"/>
      <c r="D4401" s="243"/>
      <c r="E4401" s="243"/>
    </row>
    <row r="4402" spans="2:5">
      <c r="B4402" s="243"/>
      <c r="C4402" s="243"/>
      <c r="D4402" s="243"/>
      <c r="E4402" s="243"/>
    </row>
    <row r="4403" spans="2:5">
      <c r="B4403" s="243"/>
      <c r="C4403" s="243"/>
      <c r="D4403" s="243"/>
      <c r="E4403" s="243"/>
    </row>
    <row r="4404" spans="2:5">
      <c r="B4404" s="243"/>
      <c r="C4404" s="243"/>
      <c r="D4404" s="243"/>
      <c r="E4404" s="243"/>
    </row>
    <row r="4405" spans="2:5">
      <c r="B4405" s="243"/>
      <c r="C4405" s="243"/>
      <c r="D4405" s="243"/>
      <c r="E4405" s="243"/>
    </row>
    <row r="4406" spans="2:5">
      <c r="B4406" s="243"/>
      <c r="C4406" s="243"/>
      <c r="D4406" s="243"/>
      <c r="E4406" s="243"/>
    </row>
    <row r="4407" spans="2:5">
      <c r="B4407" s="243"/>
      <c r="C4407" s="243"/>
      <c r="D4407" s="243"/>
      <c r="E4407" s="243"/>
    </row>
    <row r="4408" spans="2:5">
      <c r="B4408" s="243"/>
      <c r="C4408" s="243"/>
      <c r="D4408" s="243"/>
      <c r="E4408" s="243"/>
    </row>
    <row r="4409" spans="2:5">
      <c r="B4409" s="243"/>
      <c r="C4409" s="243"/>
      <c r="D4409" s="243"/>
      <c r="E4409" s="243"/>
    </row>
    <row r="4410" spans="2:5">
      <c r="B4410" s="243"/>
      <c r="C4410" s="243"/>
      <c r="D4410" s="243"/>
      <c r="E4410" s="243"/>
    </row>
    <row r="4411" spans="2:5">
      <c r="B4411" s="243"/>
      <c r="C4411" s="243"/>
      <c r="D4411" s="243"/>
      <c r="E4411" s="243"/>
    </row>
    <row r="4412" spans="2:5">
      <c r="B4412" s="243"/>
      <c r="C4412" s="243"/>
      <c r="D4412" s="243"/>
      <c r="E4412" s="243"/>
    </row>
    <row r="4413" spans="2:5">
      <c r="B4413" s="243"/>
      <c r="C4413" s="243"/>
      <c r="D4413" s="243"/>
      <c r="E4413" s="243"/>
    </row>
    <row r="4414" spans="2:5">
      <c r="B4414" s="243"/>
      <c r="C4414" s="243"/>
      <c r="D4414" s="243"/>
      <c r="E4414" s="243"/>
    </row>
    <row r="4415" spans="2:5">
      <c r="B4415" s="243"/>
      <c r="C4415" s="243"/>
      <c r="D4415" s="243"/>
      <c r="E4415" s="243"/>
    </row>
    <row r="4416" spans="2:5">
      <c r="B4416" s="243"/>
      <c r="C4416" s="243"/>
      <c r="D4416" s="243"/>
      <c r="E4416" s="243"/>
    </row>
    <row r="4417" spans="2:5">
      <c r="B4417" s="243"/>
      <c r="C4417" s="243"/>
      <c r="D4417" s="243"/>
      <c r="E4417" s="243"/>
    </row>
    <row r="4418" spans="2:5">
      <c r="B4418" s="243"/>
      <c r="C4418" s="243"/>
      <c r="D4418" s="243"/>
      <c r="E4418" s="243"/>
    </row>
    <row r="4419" spans="2:5">
      <c r="B4419" s="243"/>
      <c r="C4419" s="243"/>
      <c r="D4419" s="243"/>
      <c r="E4419" s="243"/>
    </row>
    <row r="4420" spans="2:5">
      <c r="B4420" s="243"/>
      <c r="C4420" s="243"/>
      <c r="D4420" s="243"/>
      <c r="E4420" s="243"/>
    </row>
    <row r="4421" spans="2:5">
      <c r="B4421" s="243"/>
      <c r="C4421" s="243"/>
      <c r="D4421" s="243"/>
      <c r="E4421" s="243"/>
    </row>
    <row r="4422" spans="2:5">
      <c r="B4422" s="243"/>
      <c r="C4422" s="243"/>
      <c r="D4422" s="243"/>
      <c r="E4422" s="243"/>
    </row>
    <row r="4423" spans="2:5">
      <c r="B4423" s="243"/>
      <c r="C4423" s="243"/>
      <c r="D4423" s="243"/>
      <c r="E4423" s="243"/>
    </row>
    <row r="4424" spans="2:5">
      <c r="B4424" s="243"/>
      <c r="C4424" s="243"/>
      <c r="D4424" s="243"/>
      <c r="E4424" s="243"/>
    </row>
    <row r="4425" spans="2:5">
      <c r="B4425" s="243"/>
      <c r="C4425" s="243"/>
      <c r="D4425" s="243"/>
      <c r="E4425" s="243"/>
    </row>
    <row r="4426" spans="2:5">
      <c r="B4426" s="243"/>
      <c r="C4426" s="243"/>
      <c r="D4426" s="243"/>
      <c r="E4426" s="243"/>
    </row>
    <row r="4427" spans="2:5">
      <c r="B4427" s="243"/>
      <c r="C4427" s="243"/>
      <c r="D4427" s="243"/>
      <c r="E4427" s="243"/>
    </row>
    <row r="4428" spans="2:5">
      <c r="B4428" s="243"/>
      <c r="C4428" s="243"/>
      <c r="D4428" s="243"/>
      <c r="E4428" s="243"/>
    </row>
    <row r="4429" spans="2:5">
      <c r="B4429" s="243"/>
      <c r="C4429" s="243"/>
      <c r="D4429" s="243"/>
      <c r="E4429" s="243"/>
    </row>
    <row r="4430" spans="2:5">
      <c r="B4430" s="243"/>
      <c r="C4430" s="243"/>
      <c r="D4430" s="243"/>
      <c r="E4430" s="243"/>
    </row>
    <row r="4431" spans="2:5">
      <c r="B4431" s="243"/>
      <c r="C4431" s="243"/>
      <c r="D4431" s="243"/>
      <c r="E4431" s="243"/>
    </row>
    <row r="4432" spans="2:5">
      <c r="B4432" s="243"/>
      <c r="C4432" s="243"/>
      <c r="D4432" s="243"/>
      <c r="E4432" s="243"/>
    </row>
    <row r="4433" spans="2:5">
      <c r="B4433" s="243"/>
      <c r="C4433" s="243"/>
      <c r="D4433" s="243"/>
      <c r="E4433" s="243"/>
    </row>
    <row r="4434" spans="2:5">
      <c r="B4434" s="243"/>
      <c r="C4434" s="243"/>
      <c r="D4434" s="243"/>
      <c r="E4434" s="243"/>
    </row>
    <row r="4435" spans="2:5">
      <c r="B4435" s="243"/>
      <c r="C4435" s="243"/>
      <c r="D4435" s="243"/>
      <c r="E4435" s="243"/>
    </row>
    <row r="4436" spans="2:5">
      <c r="B4436" s="243"/>
      <c r="C4436" s="243"/>
      <c r="D4436" s="243"/>
      <c r="E4436" s="243"/>
    </row>
    <row r="4437" spans="2:5">
      <c r="B4437" s="243"/>
      <c r="C4437" s="243"/>
      <c r="D4437" s="243"/>
      <c r="E4437" s="243"/>
    </row>
    <row r="4438" spans="2:5">
      <c r="B4438" s="243"/>
      <c r="C4438" s="243"/>
      <c r="D4438" s="243"/>
      <c r="E4438" s="243"/>
    </row>
    <row r="4439" spans="2:5">
      <c r="B4439" s="243"/>
      <c r="C4439" s="243"/>
      <c r="D4439" s="243"/>
      <c r="E4439" s="243"/>
    </row>
    <row r="4440" spans="2:5">
      <c r="B4440" s="243"/>
      <c r="C4440" s="243"/>
      <c r="D4440" s="243"/>
      <c r="E4440" s="243"/>
    </row>
    <row r="4441" spans="2:5">
      <c r="B4441" s="243"/>
      <c r="C4441" s="243"/>
      <c r="D4441" s="243"/>
      <c r="E4441" s="243"/>
    </row>
    <row r="4442" spans="2:5">
      <c r="B4442" s="243"/>
      <c r="C4442" s="243"/>
      <c r="D4442" s="243"/>
      <c r="E4442" s="243"/>
    </row>
    <row r="4443" spans="2:5">
      <c r="B4443" s="243"/>
      <c r="C4443" s="243"/>
      <c r="D4443" s="243"/>
      <c r="E4443" s="243"/>
    </row>
    <row r="4444" spans="2:5">
      <c r="B4444" s="243"/>
      <c r="C4444" s="243"/>
      <c r="D4444" s="243"/>
      <c r="E4444" s="243"/>
    </row>
    <row r="4445" spans="2:5">
      <c r="B4445" s="243"/>
      <c r="C4445" s="243"/>
      <c r="D4445" s="243"/>
      <c r="E4445" s="243"/>
    </row>
    <row r="4446" spans="2:5">
      <c r="B4446" s="243"/>
      <c r="C4446" s="243"/>
      <c r="D4446" s="243"/>
      <c r="E4446" s="243"/>
    </row>
    <row r="4447" spans="2:5">
      <c r="B4447" s="243"/>
      <c r="C4447" s="243"/>
      <c r="D4447" s="243"/>
      <c r="E4447" s="243"/>
    </row>
    <row r="4448" spans="2:5">
      <c r="B4448" s="243"/>
      <c r="C4448" s="243"/>
      <c r="D4448" s="243"/>
      <c r="E4448" s="243"/>
    </row>
    <row r="4449" spans="2:5">
      <c r="B4449" s="243"/>
      <c r="C4449" s="243"/>
      <c r="D4449" s="243"/>
      <c r="E4449" s="243"/>
    </row>
    <row r="4450" spans="2:5">
      <c r="B4450" s="243"/>
      <c r="C4450" s="243"/>
      <c r="D4450" s="243"/>
      <c r="E4450" s="243"/>
    </row>
    <row r="4451" spans="2:5">
      <c r="B4451" s="243"/>
      <c r="C4451" s="243"/>
      <c r="D4451" s="243"/>
      <c r="E4451" s="243"/>
    </row>
    <row r="4452" spans="2:5">
      <c r="B4452" s="243"/>
      <c r="C4452" s="243"/>
      <c r="D4452" s="243"/>
      <c r="E4452" s="243"/>
    </row>
    <row r="4453" spans="2:5">
      <c r="B4453" s="243"/>
      <c r="C4453" s="243"/>
      <c r="D4453" s="243"/>
      <c r="E4453" s="243"/>
    </row>
    <row r="4454" spans="2:5">
      <c r="B4454" s="243"/>
      <c r="C4454" s="243"/>
      <c r="D4454" s="243"/>
      <c r="E4454" s="243"/>
    </row>
    <row r="4455" spans="2:5">
      <c r="B4455" s="243"/>
      <c r="C4455" s="243"/>
      <c r="D4455" s="243"/>
      <c r="E4455" s="243"/>
    </row>
    <row r="4456" spans="2:5">
      <c r="B4456" s="243"/>
      <c r="C4456" s="243"/>
      <c r="D4456" s="243"/>
      <c r="E4456" s="243"/>
    </row>
    <row r="4457" spans="2:5">
      <c r="B4457" s="243"/>
      <c r="C4457" s="243"/>
      <c r="D4457" s="243"/>
      <c r="E4457" s="243"/>
    </row>
    <row r="4458" spans="2:5">
      <c r="B4458" s="243"/>
      <c r="C4458" s="243"/>
      <c r="D4458" s="243"/>
      <c r="E4458" s="243"/>
    </row>
    <row r="4459" spans="2:5">
      <c r="B4459" s="243"/>
      <c r="C4459" s="243"/>
      <c r="D4459" s="243"/>
      <c r="E4459" s="243"/>
    </row>
    <row r="4460" spans="2:5">
      <c r="B4460" s="243"/>
      <c r="C4460" s="243"/>
      <c r="D4460" s="243"/>
      <c r="E4460" s="243"/>
    </row>
    <row r="4461" spans="2:5">
      <c r="B4461" s="243"/>
      <c r="C4461" s="243"/>
      <c r="D4461" s="243"/>
      <c r="E4461" s="243"/>
    </row>
    <row r="4462" spans="2:5">
      <c r="B4462" s="243"/>
      <c r="C4462" s="243"/>
      <c r="D4462" s="243"/>
      <c r="E4462" s="243"/>
    </row>
    <row r="4463" spans="2:5">
      <c r="B4463" s="243"/>
      <c r="C4463" s="243"/>
      <c r="D4463" s="243"/>
      <c r="E4463" s="243"/>
    </row>
    <row r="4464" spans="2:5">
      <c r="B4464" s="243"/>
      <c r="C4464" s="243"/>
      <c r="D4464" s="243"/>
      <c r="E4464" s="243"/>
    </row>
    <row r="4465" spans="2:5">
      <c r="B4465" s="243"/>
      <c r="C4465" s="243"/>
      <c r="D4465" s="243"/>
      <c r="E4465" s="243"/>
    </row>
    <row r="4466" spans="2:5">
      <c r="B4466" s="243"/>
      <c r="C4466" s="243"/>
      <c r="D4466" s="243"/>
      <c r="E4466" s="243"/>
    </row>
    <row r="4467" spans="2:5">
      <c r="B4467" s="243"/>
      <c r="C4467" s="243"/>
      <c r="D4467" s="243"/>
      <c r="E4467" s="243"/>
    </row>
    <row r="4468" spans="2:5">
      <c r="B4468" s="243"/>
      <c r="C4468" s="243"/>
      <c r="D4468" s="243"/>
      <c r="E4468" s="243"/>
    </row>
    <row r="4469" spans="2:5">
      <c r="B4469" s="243"/>
      <c r="C4469" s="243"/>
      <c r="D4469" s="243"/>
      <c r="E4469" s="243"/>
    </row>
    <row r="4470" spans="2:5">
      <c r="B4470" s="243"/>
      <c r="C4470" s="243"/>
      <c r="D4470" s="243"/>
      <c r="E4470" s="243"/>
    </row>
    <row r="4471" spans="2:5">
      <c r="B4471" s="243"/>
      <c r="C4471" s="243"/>
      <c r="D4471" s="243"/>
      <c r="E4471" s="243"/>
    </row>
    <row r="4472" spans="2:5">
      <c r="B4472" s="243"/>
      <c r="C4472" s="243"/>
      <c r="D4472" s="243"/>
      <c r="E4472" s="243"/>
    </row>
    <row r="4473" spans="2:5">
      <c r="B4473" s="243"/>
      <c r="C4473" s="243"/>
      <c r="D4473" s="243"/>
      <c r="E4473" s="243"/>
    </row>
    <row r="4474" spans="2:5">
      <c r="B4474" s="243"/>
      <c r="C4474" s="243"/>
      <c r="D4474" s="243"/>
      <c r="E4474" s="243"/>
    </row>
    <row r="4475" spans="2:5">
      <c r="B4475" s="243"/>
      <c r="C4475" s="243"/>
      <c r="D4475" s="243"/>
      <c r="E4475" s="243"/>
    </row>
    <row r="4476" spans="2:5">
      <c r="B4476" s="243"/>
      <c r="C4476" s="243"/>
      <c r="D4476" s="243"/>
      <c r="E4476" s="243"/>
    </row>
    <row r="4477" spans="2:5">
      <c r="B4477" s="243"/>
      <c r="C4477" s="243"/>
      <c r="D4477" s="243"/>
      <c r="E4477" s="243"/>
    </row>
    <row r="4478" spans="2:5">
      <c r="B4478" s="243"/>
      <c r="C4478" s="243"/>
      <c r="D4478" s="243"/>
      <c r="E4478" s="243"/>
    </row>
    <row r="4479" spans="2:5">
      <c r="B4479" s="243"/>
      <c r="C4479" s="243"/>
      <c r="D4479" s="243"/>
      <c r="E4479" s="243"/>
    </row>
    <row r="4480" spans="2:5">
      <c r="B4480" s="243"/>
      <c r="C4480" s="243"/>
      <c r="D4480" s="243"/>
      <c r="E4480" s="243"/>
    </row>
    <row r="4481" spans="2:5">
      <c r="B4481" s="243"/>
      <c r="C4481" s="243"/>
      <c r="D4481" s="243"/>
      <c r="E4481" s="243"/>
    </row>
    <row r="4482" spans="2:5">
      <c r="B4482" s="243"/>
      <c r="C4482" s="243"/>
      <c r="D4482" s="243"/>
      <c r="E4482" s="243"/>
    </row>
    <row r="4483" spans="2:5">
      <c r="B4483" s="243"/>
      <c r="C4483" s="243"/>
      <c r="D4483" s="243"/>
      <c r="E4483" s="243"/>
    </row>
    <row r="4484" spans="2:5">
      <c r="B4484" s="243"/>
      <c r="C4484" s="243"/>
      <c r="D4484" s="243"/>
      <c r="E4484" s="243"/>
    </row>
    <row r="4485" spans="2:5">
      <c r="B4485" s="243"/>
      <c r="C4485" s="243"/>
      <c r="D4485" s="243"/>
      <c r="E4485" s="243"/>
    </row>
    <row r="4486" spans="2:5">
      <c r="B4486" s="243"/>
      <c r="C4486" s="243"/>
      <c r="D4486" s="243"/>
      <c r="E4486" s="243"/>
    </row>
    <row r="4487" spans="2:5">
      <c r="B4487" s="243"/>
      <c r="C4487" s="243"/>
      <c r="D4487" s="243"/>
      <c r="E4487" s="243"/>
    </row>
    <row r="4488" spans="2:5">
      <c r="B4488" s="243"/>
      <c r="C4488" s="243"/>
      <c r="D4488" s="243"/>
      <c r="E4488" s="243"/>
    </row>
    <row r="4489" spans="2:5">
      <c r="B4489" s="243"/>
      <c r="C4489" s="243"/>
      <c r="D4489" s="243"/>
      <c r="E4489" s="243"/>
    </row>
    <row r="4490" spans="2:5">
      <c r="B4490" s="243"/>
      <c r="C4490" s="243"/>
      <c r="D4490" s="243"/>
      <c r="E4490" s="243"/>
    </row>
    <row r="4491" spans="2:5">
      <c r="B4491" s="243"/>
      <c r="C4491" s="243"/>
      <c r="D4491" s="243"/>
      <c r="E4491" s="243"/>
    </row>
    <row r="4492" spans="2:5">
      <c r="B4492" s="243"/>
      <c r="C4492" s="243"/>
      <c r="D4492" s="243"/>
      <c r="E4492" s="243"/>
    </row>
    <row r="4493" spans="2:5">
      <c r="B4493" s="243"/>
      <c r="C4493" s="243"/>
      <c r="D4493" s="243"/>
      <c r="E4493" s="243"/>
    </row>
    <row r="4494" spans="2:5">
      <c r="B4494" s="243"/>
      <c r="C4494" s="243"/>
      <c r="D4494" s="243"/>
      <c r="E4494" s="243"/>
    </row>
    <row r="4495" spans="2:5">
      <c r="B4495" s="243"/>
      <c r="C4495" s="243"/>
      <c r="D4495" s="243"/>
      <c r="E4495" s="243"/>
    </row>
    <row r="4496" spans="2:5">
      <c r="B4496" s="243"/>
      <c r="C4496" s="243"/>
      <c r="D4496" s="243"/>
      <c r="E4496" s="243"/>
    </row>
    <row r="4497" spans="2:5">
      <c r="B4497" s="243"/>
      <c r="C4497" s="243"/>
      <c r="D4497" s="243"/>
      <c r="E4497" s="243"/>
    </row>
    <row r="4498" spans="2:5">
      <c r="B4498" s="243"/>
      <c r="C4498" s="243"/>
      <c r="D4498" s="243"/>
      <c r="E4498" s="243"/>
    </row>
    <row r="4499" spans="2:5">
      <c r="B4499" s="243"/>
      <c r="C4499" s="243"/>
      <c r="D4499" s="243"/>
      <c r="E4499" s="243"/>
    </row>
    <row r="4500" spans="2:5">
      <c r="B4500" s="243"/>
      <c r="C4500" s="243"/>
      <c r="D4500" s="243"/>
      <c r="E4500" s="243"/>
    </row>
    <row r="4501" spans="2:5">
      <c r="B4501" s="243"/>
      <c r="C4501" s="243"/>
      <c r="D4501" s="243"/>
      <c r="E4501" s="243"/>
    </row>
    <row r="4502" spans="2:5">
      <c r="B4502" s="243"/>
      <c r="C4502" s="243"/>
      <c r="D4502" s="243"/>
      <c r="E4502" s="243"/>
    </row>
    <row r="4503" spans="2:5">
      <c r="B4503" s="243"/>
      <c r="C4503" s="243"/>
      <c r="D4503" s="243"/>
      <c r="E4503" s="243"/>
    </row>
    <row r="4504" spans="2:5">
      <c r="B4504" s="243"/>
      <c r="C4504" s="243"/>
      <c r="D4504" s="243"/>
      <c r="E4504" s="243"/>
    </row>
    <row r="4505" spans="2:5">
      <c r="B4505" s="243"/>
      <c r="C4505" s="243"/>
      <c r="D4505" s="243"/>
      <c r="E4505" s="243"/>
    </row>
    <row r="4506" spans="2:5">
      <c r="B4506" s="243"/>
      <c r="C4506" s="243"/>
      <c r="D4506" s="243"/>
      <c r="E4506" s="243"/>
    </row>
    <row r="4507" spans="2:5">
      <c r="B4507" s="243"/>
      <c r="C4507" s="243"/>
      <c r="D4507" s="243"/>
      <c r="E4507" s="243"/>
    </row>
    <row r="4508" spans="2:5">
      <c r="B4508" s="243"/>
      <c r="C4508" s="243"/>
      <c r="D4508" s="243"/>
      <c r="E4508" s="243"/>
    </row>
    <row r="4509" spans="2:5">
      <c r="B4509" s="243"/>
      <c r="C4509" s="243"/>
      <c r="D4509" s="243"/>
      <c r="E4509" s="243"/>
    </row>
    <row r="4510" spans="2:5">
      <c r="B4510" s="243"/>
      <c r="C4510" s="243"/>
      <c r="D4510" s="243"/>
      <c r="E4510" s="243"/>
    </row>
    <row r="4511" spans="2:5">
      <c r="B4511" s="243"/>
      <c r="C4511" s="243"/>
      <c r="D4511" s="243"/>
      <c r="E4511" s="243"/>
    </row>
    <row r="4512" spans="2:5">
      <c r="B4512" s="243"/>
      <c r="C4512" s="243"/>
      <c r="D4512" s="243"/>
      <c r="E4512" s="243"/>
    </row>
    <row r="4513" spans="2:5">
      <c r="B4513" s="243"/>
      <c r="C4513" s="243"/>
      <c r="D4513" s="243"/>
      <c r="E4513" s="243"/>
    </row>
    <row r="4514" spans="2:5">
      <c r="B4514" s="243"/>
      <c r="C4514" s="243"/>
      <c r="D4514" s="243"/>
      <c r="E4514" s="243"/>
    </row>
    <row r="4515" spans="2:5">
      <c r="B4515" s="243"/>
      <c r="C4515" s="243"/>
      <c r="D4515" s="243"/>
      <c r="E4515" s="243"/>
    </row>
    <row r="4516" spans="2:5">
      <c r="B4516" s="243"/>
      <c r="C4516" s="243"/>
      <c r="D4516" s="243"/>
      <c r="E4516" s="243"/>
    </row>
    <row r="4517" spans="2:5">
      <c r="B4517" s="243"/>
      <c r="C4517" s="243"/>
      <c r="D4517" s="243"/>
      <c r="E4517" s="243"/>
    </row>
    <row r="4518" spans="2:5">
      <c r="B4518" s="243"/>
      <c r="C4518" s="243"/>
      <c r="D4518" s="243"/>
      <c r="E4518" s="243"/>
    </row>
    <row r="4519" spans="2:5">
      <c r="B4519" s="243"/>
      <c r="C4519" s="243"/>
      <c r="D4519" s="243"/>
      <c r="E4519" s="243"/>
    </row>
    <row r="4520" spans="2:5">
      <c r="B4520" s="243"/>
      <c r="C4520" s="243"/>
      <c r="D4520" s="243"/>
      <c r="E4520" s="243"/>
    </row>
    <row r="4521" spans="2:5">
      <c r="B4521" s="243"/>
      <c r="C4521" s="243"/>
      <c r="D4521" s="243"/>
      <c r="E4521" s="243"/>
    </row>
    <row r="4522" spans="2:5">
      <c r="B4522" s="243"/>
      <c r="C4522" s="243"/>
      <c r="D4522" s="243"/>
      <c r="E4522" s="243"/>
    </row>
    <row r="4523" spans="2:5">
      <c r="B4523" s="243"/>
      <c r="C4523" s="243"/>
      <c r="D4523" s="243"/>
      <c r="E4523" s="243"/>
    </row>
    <row r="4524" spans="2:5">
      <c r="B4524" s="243"/>
      <c r="C4524" s="243"/>
      <c r="D4524" s="243"/>
      <c r="E4524" s="243"/>
    </row>
    <row r="4525" spans="2:5">
      <c r="B4525" s="243"/>
      <c r="C4525" s="243"/>
      <c r="D4525" s="243"/>
      <c r="E4525" s="243"/>
    </row>
    <row r="4526" spans="2:5">
      <c r="B4526" s="243"/>
      <c r="C4526" s="243"/>
      <c r="D4526" s="243"/>
      <c r="E4526" s="243"/>
    </row>
    <row r="4527" spans="2:5">
      <c r="B4527" s="243"/>
      <c r="C4527" s="243"/>
      <c r="D4527" s="243"/>
      <c r="E4527" s="243"/>
    </row>
    <row r="4528" spans="2:5">
      <c r="B4528" s="243"/>
      <c r="C4528" s="243"/>
      <c r="D4528" s="243"/>
      <c r="E4528" s="243"/>
    </row>
    <row r="4529" spans="2:5">
      <c r="B4529" s="243"/>
      <c r="C4529" s="243"/>
      <c r="D4529" s="243"/>
      <c r="E4529" s="243"/>
    </row>
    <row r="4530" spans="2:5">
      <c r="B4530" s="243"/>
      <c r="C4530" s="243"/>
      <c r="D4530" s="243"/>
      <c r="E4530" s="243"/>
    </row>
    <row r="4531" spans="2:5">
      <c r="B4531" s="243"/>
      <c r="C4531" s="243"/>
      <c r="D4531" s="243"/>
      <c r="E4531" s="243"/>
    </row>
    <row r="4532" spans="2:5">
      <c r="B4532" s="243"/>
      <c r="C4532" s="243"/>
      <c r="D4532" s="243"/>
      <c r="E4532" s="243"/>
    </row>
    <row r="4533" spans="2:5">
      <c r="B4533" s="243"/>
      <c r="C4533" s="243"/>
      <c r="D4533" s="243"/>
      <c r="E4533" s="243"/>
    </row>
    <row r="4534" spans="2:5">
      <c r="B4534" s="243"/>
      <c r="C4534" s="243"/>
      <c r="D4534" s="243"/>
      <c r="E4534" s="243"/>
    </row>
    <row r="4535" spans="2:5">
      <c r="B4535" s="243"/>
      <c r="C4535" s="243"/>
      <c r="D4535" s="243"/>
      <c r="E4535" s="243"/>
    </row>
    <row r="4536" spans="2:5">
      <c r="B4536" s="243"/>
      <c r="C4536" s="243"/>
      <c r="D4536" s="243"/>
      <c r="E4536" s="243"/>
    </row>
    <row r="4537" spans="2:5">
      <c r="B4537" s="243"/>
      <c r="C4537" s="243"/>
      <c r="D4537" s="243"/>
      <c r="E4537" s="243"/>
    </row>
    <row r="4538" spans="2:5">
      <c r="B4538" s="243"/>
      <c r="C4538" s="243"/>
      <c r="D4538" s="243"/>
      <c r="E4538" s="243"/>
    </row>
    <row r="4539" spans="2:5">
      <c r="B4539" s="243"/>
      <c r="C4539" s="243"/>
      <c r="D4539" s="243"/>
      <c r="E4539" s="243"/>
    </row>
    <row r="4540" spans="2:5">
      <c r="B4540" s="243"/>
      <c r="C4540" s="243"/>
      <c r="D4540" s="243"/>
      <c r="E4540" s="243"/>
    </row>
    <row r="4541" spans="2:5">
      <c r="B4541" s="243"/>
      <c r="C4541" s="243"/>
      <c r="D4541" s="243"/>
      <c r="E4541" s="243"/>
    </row>
    <row r="4542" spans="2:5">
      <c r="B4542" s="243"/>
      <c r="C4542" s="243"/>
      <c r="D4542" s="243"/>
      <c r="E4542" s="243"/>
    </row>
    <row r="4543" spans="2:5">
      <c r="B4543" s="243"/>
      <c r="C4543" s="243"/>
      <c r="D4543" s="243"/>
      <c r="E4543" s="243"/>
    </row>
    <row r="4544" spans="2:5">
      <c r="B4544" s="243"/>
      <c r="C4544" s="243"/>
      <c r="D4544" s="243"/>
      <c r="E4544" s="243"/>
    </row>
    <row r="4545" spans="2:5">
      <c r="B4545" s="243"/>
      <c r="C4545" s="243"/>
      <c r="D4545" s="243"/>
      <c r="E4545" s="243"/>
    </row>
    <row r="4546" spans="2:5">
      <c r="B4546" s="243"/>
      <c r="C4546" s="243"/>
      <c r="D4546" s="243"/>
      <c r="E4546" s="243"/>
    </row>
    <row r="4547" spans="2:5">
      <c r="B4547" s="243"/>
      <c r="C4547" s="243"/>
      <c r="D4547" s="243"/>
      <c r="E4547" s="243"/>
    </row>
    <row r="4548" spans="2:5">
      <c r="B4548" s="243"/>
      <c r="C4548" s="243"/>
      <c r="D4548" s="243"/>
      <c r="E4548" s="243"/>
    </row>
    <row r="4549" spans="2:5">
      <c r="B4549" s="243"/>
      <c r="C4549" s="243"/>
      <c r="D4549" s="243"/>
      <c r="E4549" s="243"/>
    </row>
    <row r="4550" spans="2:5">
      <c r="B4550" s="243"/>
      <c r="C4550" s="243"/>
      <c r="D4550" s="243"/>
      <c r="E4550" s="243"/>
    </row>
    <row r="4551" spans="2:5">
      <c r="B4551" s="243"/>
      <c r="C4551" s="243"/>
      <c r="D4551" s="243"/>
      <c r="E4551" s="243"/>
    </row>
    <row r="4552" spans="2:5">
      <c r="B4552" s="243"/>
      <c r="C4552" s="243"/>
      <c r="D4552" s="243"/>
      <c r="E4552" s="243"/>
    </row>
    <row r="4553" spans="2:5">
      <c r="B4553" s="243"/>
      <c r="C4553" s="243"/>
      <c r="D4553" s="243"/>
      <c r="E4553" s="243"/>
    </row>
    <row r="4554" spans="2:5">
      <c r="B4554" s="243"/>
      <c r="C4554" s="243"/>
      <c r="D4554" s="243"/>
      <c r="E4554" s="243"/>
    </row>
    <row r="4555" spans="2:5">
      <c r="B4555" s="243"/>
      <c r="C4555" s="243"/>
      <c r="D4555" s="243"/>
      <c r="E4555" s="243"/>
    </row>
    <row r="4556" spans="2:5">
      <c r="B4556" s="243"/>
      <c r="C4556" s="243"/>
      <c r="D4556" s="243"/>
      <c r="E4556" s="243"/>
    </row>
    <row r="4557" spans="2:5">
      <c r="B4557" s="243"/>
      <c r="C4557" s="243"/>
      <c r="D4557" s="243"/>
      <c r="E4557" s="243"/>
    </row>
    <row r="4558" spans="2:5">
      <c r="B4558" s="243"/>
      <c r="C4558" s="243"/>
      <c r="D4558" s="243"/>
      <c r="E4558" s="243"/>
    </row>
    <row r="4559" spans="2:5">
      <c r="B4559" s="243"/>
      <c r="C4559" s="243"/>
      <c r="D4559" s="243"/>
      <c r="E4559" s="243"/>
    </row>
    <row r="4560" spans="2:5">
      <c r="B4560" s="243"/>
      <c r="C4560" s="243"/>
      <c r="D4560" s="243"/>
      <c r="E4560" s="243"/>
    </row>
    <row r="4561" spans="2:5">
      <c r="B4561" s="243"/>
      <c r="C4561" s="243"/>
      <c r="D4561" s="243"/>
      <c r="E4561" s="243"/>
    </row>
    <row r="4562" spans="2:5">
      <c r="B4562" s="243"/>
      <c r="C4562" s="243"/>
      <c r="D4562" s="243"/>
      <c r="E4562" s="243"/>
    </row>
    <row r="4563" spans="2:5">
      <c r="B4563" s="243"/>
      <c r="C4563" s="243"/>
      <c r="D4563" s="243"/>
      <c r="E4563" s="243"/>
    </row>
    <row r="4564" spans="2:5">
      <c r="B4564" s="243"/>
      <c r="C4564" s="243"/>
      <c r="D4564" s="243"/>
      <c r="E4564" s="243"/>
    </row>
    <row r="4565" spans="2:5">
      <c r="B4565" s="243"/>
      <c r="C4565" s="243"/>
      <c r="D4565" s="243"/>
      <c r="E4565" s="243"/>
    </row>
    <row r="4566" spans="2:5">
      <c r="B4566" s="243"/>
      <c r="C4566" s="243"/>
      <c r="D4566" s="243"/>
      <c r="E4566" s="243"/>
    </row>
    <row r="4567" spans="2:5">
      <c r="B4567" s="243"/>
      <c r="C4567" s="243"/>
      <c r="D4567" s="243"/>
      <c r="E4567" s="243"/>
    </row>
    <row r="4568" spans="2:5">
      <c r="B4568" s="243"/>
      <c r="C4568" s="243"/>
      <c r="D4568" s="243"/>
      <c r="E4568" s="243"/>
    </row>
    <row r="4569" spans="2:5">
      <c r="B4569" s="243"/>
      <c r="C4569" s="243"/>
      <c r="D4569" s="243"/>
      <c r="E4569" s="243"/>
    </row>
    <row r="4570" spans="2:5">
      <c r="B4570" s="243"/>
      <c r="C4570" s="243"/>
      <c r="D4570" s="243"/>
      <c r="E4570" s="243"/>
    </row>
    <row r="4571" spans="2:5">
      <c r="B4571" s="243"/>
      <c r="C4571" s="243"/>
      <c r="D4571" s="243"/>
      <c r="E4571" s="243"/>
    </row>
    <row r="4572" spans="2:5">
      <c r="B4572" s="243"/>
      <c r="C4572" s="243"/>
      <c r="D4572" s="243"/>
      <c r="E4572" s="243"/>
    </row>
    <row r="4573" spans="2:5">
      <c r="B4573" s="243"/>
      <c r="C4573" s="243"/>
      <c r="D4573" s="243"/>
      <c r="E4573" s="243"/>
    </row>
    <row r="4574" spans="2:5">
      <c r="B4574" s="243"/>
      <c r="C4574" s="243"/>
      <c r="D4574" s="243"/>
      <c r="E4574" s="243"/>
    </row>
    <row r="4575" spans="2:5">
      <c r="B4575" s="243"/>
      <c r="C4575" s="243"/>
      <c r="D4575" s="243"/>
      <c r="E4575" s="243"/>
    </row>
    <row r="4576" spans="2:5">
      <c r="B4576" s="243"/>
      <c r="C4576" s="243"/>
      <c r="D4576" s="243"/>
      <c r="E4576" s="243"/>
    </row>
    <row r="4577" spans="2:5">
      <c r="B4577" s="243"/>
      <c r="C4577" s="243"/>
      <c r="D4577" s="243"/>
      <c r="E4577" s="243"/>
    </row>
    <row r="4578" spans="2:5">
      <c r="B4578" s="243"/>
      <c r="C4578" s="243"/>
      <c r="D4578" s="243"/>
      <c r="E4578" s="243"/>
    </row>
    <row r="4579" spans="2:5">
      <c r="B4579" s="243"/>
      <c r="C4579" s="243"/>
      <c r="D4579" s="243"/>
      <c r="E4579" s="243"/>
    </row>
    <row r="4580" spans="2:5">
      <c r="B4580" s="243"/>
      <c r="C4580" s="243"/>
      <c r="D4580" s="243"/>
      <c r="E4580" s="243"/>
    </row>
    <row r="4581" spans="2:5">
      <c r="B4581" s="243"/>
      <c r="C4581" s="243"/>
      <c r="D4581" s="243"/>
      <c r="E4581" s="243"/>
    </row>
    <row r="4582" spans="2:5">
      <c r="B4582" s="243"/>
      <c r="C4582" s="243"/>
      <c r="D4582" s="243"/>
      <c r="E4582" s="243"/>
    </row>
    <row r="4583" spans="2:5">
      <c r="B4583" s="243"/>
      <c r="C4583" s="243"/>
      <c r="D4583" s="243"/>
      <c r="E4583" s="243"/>
    </row>
    <row r="4584" spans="2:5">
      <c r="B4584" s="243"/>
      <c r="C4584" s="243"/>
      <c r="D4584" s="243"/>
      <c r="E4584" s="243"/>
    </row>
    <row r="4585" spans="2:5">
      <c r="B4585" s="243"/>
      <c r="C4585" s="243"/>
      <c r="D4585" s="243"/>
      <c r="E4585" s="243"/>
    </row>
    <row r="4586" spans="2:5">
      <c r="B4586" s="243"/>
      <c r="C4586" s="243"/>
      <c r="D4586" s="243"/>
      <c r="E4586" s="243"/>
    </row>
    <row r="4587" spans="2:5">
      <c r="B4587" s="243"/>
      <c r="C4587" s="243"/>
      <c r="D4587" s="243"/>
      <c r="E4587" s="243"/>
    </row>
    <row r="4588" spans="2:5">
      <c r="B4588" s="243"/>
      <c r="C4588" s="243"/>
      <c r="D4588" s="243"/>
      <c r="E4588" s="243"/>
    </row>
    <row r="4589" spans="2:5">
      <c r="B4589" s="243"/>
      <c r="C4589" s="243"/>
      <c r="D4589" s="243"/>
      <c r="E4589" s="243"/>
    </row>
    <row r="4590" spans="2:5">
      <c r="B4590" s="243"/>
      <c r="C4590" s="243"/>
      <c r="D4590" s="243"/>
      <c r="E4590" s="243"/>
    </row>
    <row r="4591" spans="2:5">
      <c r="B4591" s="243"/>
      <c r="C4591" s="243"/>
      <c r="D4591" s="243"/>
      <c r="E4591" s="243"/>
    </row>
    <row r="4592" spans="2:5">
      <c r="B4592" s="243"/>
      <c r="C4592" s="243"/>
      <c r="D4592" s="243"/>
      <c r="E4592" s="243"/>
    </row>
    <row r="4593" spans="2:5">
      <c r="B4593" s="243"/>
      <c r="C4593" s="243"/>
      <c r="D4593" s="243"/>
      <c r="E4593" s="243"/>
    </row>
    <row r="4594" spans="2:5">
      <c r="B4594" s="243"/>
      <c r="C4594" s="243"/>
      <c r="D4594" s="243"/>
      <c r="E4594" s="243"/>
    </row>
    <row r="4595" spans="2:5">
      <c r="B4595" s="243"/>
      <c r="C4595" s="243"/>
      <c r="D4595" s="243"/>
      <c r="E4595" s="243"/>
    </row>
    <row r="4596" spans="2:5">
      <c r="B4596" s="243"/>
      <c r="C4596" s="243"/>
      <c r="D4596" s="243"/>
      <c r="E4596" s="243"/>
    </row>
    <row r="4597" spans="2:5">
      <c r="B4597" s="243"/>
      <c r="C4597" s="243"/>
      <c r="D4597" s="243"/>
      <c r="E4597" s="243"/>
    </row>
    <row r="4598" spans="2:5">
      <c r="B4598" s="243"/>
      <c r="C4598" s="243"/>
      <c r="D4598" s="243"/>
      <c r="E4598" s="243"/>
    </row>
    <row r="4599" spans="2:5">
      <c r="B4599" s="243"/>
      <c r="C4599" s="243"/>
      <c r="D4599" s="243"/>
      <c r="E4599" s="243"/>
    </row>
    <row r="4600" spans="2:5">
      <c r="B4600" s="243"/>
      <c r="C4600" s="243"/>
      <c r="D4600" s="243"/>
      <c r="E4600" s="243"/>
    </row>
    <row r="4601" spans="2:5">
      <c r="B4601" s="243"/>
      <c r="C4601" s="243"/>
      <c r="D4601" s="243"/>
      <c r="E4601" s="243"/>
    </row>
    <row r="4602" spans="2:5">
      <c r="B4602" s="243"/>
      <c r="C4602" s="243"/>
      <c r="D4602" s="243"/>
      <c r="E4602" s="243"/>
    </row>
    <row r="4603" spans="2:5">
      <c r="B4603" s="243"/>
      <c r="C4603" s="243"/>
      <c r="D4603" s="243"/>
      <c r="E4603" s="243"/>
    </row>
    <row r="4604" spans="2:5">
      <c r="B4604" s="243"/>
      <c r="C4604" s="243"/>
      <c r="D4604" s="243"/>
      <c r="E4604" s="243"/>
    </row>
    <row r="4605" spans="2:5">
      <c r="B4605" s="243"/>
      <c r="C4605" s="243"/>
      <c r="D4605" s="243"/>
      <c r="E4605" s="243"/>
    </row>
    <row r="4606" spans="2:5">
      <c r="B4606" s="243"/>
      <c r="C4606" s="243"/>
      <c r="D4606" s="243"/>
      <c r="E4606" s="243"/>
    </row>
    <row r="4607" spans="2:5">
      <c r="B4607" s="243"/>
      <c r="C4607" s="243"/>
      <c r="D4607" s="243"/>
      <c r="E4607" s="243"/>
    </row>
    <row r="4608" spans="2:5">
      <c r="B4608" s="243"/>
      <c r="C4608" s="243"/>
      <c r="D4608" s="243"/>
      <c r="E4608" s="243"/>
    </row>
    <row r="4609" spans="2:5">
      <c r="B4609" s="243"/>
      <c r="C4609" s="243"/>
      <c r="D4609" s="243"/>
      <c r="E4609" s="243"/>
    </row>
    <row r="4610" spans="2:5">
      <c r="B4610" s="243"/>
      <c r="C4610" s="243"/>
      <c r="D4610" s="243"/>
      <c r="E4610" s="243"/>
    </row>
    <row r="4611" spans="2:5">
      <c r="B4611" s="243"/>
      <c r="C4611" s="243"/>
      <c r="D4611" s="243"/>
      <c r="E4611" s="243"/>
    </row>
    <row r="4612" spans="2:5">
      <c r="B4612" s="243"/>
      <c r="C4612" s="243"/>
      <c r="D4612" s="243"/>
      <c r="E4612" s="243"/>
    </row>
    <row r="4613" spans="2:5">
      <c r="B4613" s="243"/>
      <c r="C4613" s="243"/>
      <c r="D4613" s="243"/>
      <c r="E4613" s="243"/>
    </row>
    <row r="4614" spans="2:5">
      <c r="B4614" s="243"/>
      <c r="C4614" s="243"/>
      <c r="D4614" s="243"/>
      <c r="E4614" s="243"/>
    </row>
    <row r="4615" spans="2:5">
      <c r="B4615" s="243"/>
      <c r="C4615" s="243"/>
      <c r="D4615" s="243"/>
      <c r="E4615" s="243"/>
    </row>
    <row r="4616" spans="2:5">
      <c r="B4616" s="243"/>
      <c r="C4616" s="243"/>
      <c r="D4616" s="243"/>
      <c r="E4616" s="243"/>
    </row>
    <row r="4617" spans="2:5">
      <c r="B4617" s="243"/>
      <c r="C4617" s="243"/>
      <c r="D4617" s="243"/>
      <c r="E4617" s="243"/>
    </row>
    <row r="4618" spans="2:5">
      <c r="B4618" s="243"/>
      <c r="C4618" s="243"/>
      <c r="D4618" s="243"/>
      <c r="E4618" s="243"/>
    </row>
    <row r="4619" spans="2:5">
      <c r="B4619" s="243"/>
      <c r="C4619" s="243"/>
      <c r="D4619" s="243"/>
      <c r="E4619" s="243"/>
    </row>
    <row r="4620" spans="2:5">
      <c r="B4620" s="243"/>
      <c r="C4620" s="243"/>
      <c r="D4620" s="243"/>
      <c r="E4620" s="243"/>
    </row>
    <row r="4621" spans="2:5">
      <c r="B4621" s="243"/>
      <c r="C4621" s="243"/>
      <c r="D4621" s="243"/>
      <c r="E4621" s="243"/>
    </row>
    <row r="4622" spans="2:5">
      <c r="B4622" s="243"/>
      <c r="C4622" s="243"/>
      <c r="D4622" s="243"/>
      <c r="E4622" s="243"/>
    </row>
    <row r="4623" spans="2:5">
      <c r="B4623" s="243"/>
      <c r="C4623" s="243"/>
      <c r="D4623" s="243"/>
      <c r="E4623" s="243"/>
    </row>
    <row r="4624" spans="2:5">
      <c r="B4624" s="243"/>
      <c r="C4624" s="243"/>
      <c r="D4624" s="243"/>
      <c r="E4624" s="243"/>
    </row>
    <row r="4625" spans="2:5">
      <c r="B4625" s="243"/>
      <c r="C4625" s="243"/>
      <c r="D4625" s="243"/>
      <c r="E4625" s="243"/>
    </row>
    <row r="4626" spans="2:5">
      <c r="B4626" s="243"/>
      <c r="C4626" s="243"/>
      <c r="D4626" s="243"/>
      <c r="E4626" s="243"/>
    </row>
    <row r="4627" spans="2:5">
      <c r="B4627" s="243"/>
      <c r="C4627" s="243"/>
      <c r="D4627" s="243"/>
      <c r="E4627" s="243"/>
    </row>
    <row r="4628" spans="2:5">
      <c r="B4628" s="243"/>
      <c r="C4628" s="243"/>
      <c r="D4628" s="243"/>
      <c r="E4628" s="243"/>
    </row>
    <row r="4629" spans="2:5">
      <c r="B4629" s="243"/>
      <c r="C4629" s="243"/>
      <c r="D4629" s="243"/>
      <c r="E4629" s="243"/>
    </row>
    <row r="4630" spans="2:5">
      <c r="B4630" s="243"/>
      <c r="C4630" s="243"/>
      <c r="D4630" s="243"/>
      <c r="E4630" s="243"/>
    </row>
    <row r="4631" spans="2:5">
      <c r="B4631" s="243"/>
      <c r="C4631" s="243"/>
      <c r="D4631" s="243"/>
      <c r="E4631" s="243"/>
    </row>
    <row r="4632" spans="2:5">
      <c r="B4632" s="243"/>
      <c r="C4632" s="243"/>
      <c r="D4632" s="243"/>
      <c r="E4632" s="243"/>
    </row>
    <row r="4633" spans="2:5">
      <c r="B4633" s="243"/>
      <c r="C4633" s="243"/>
      <c r="D4633" s="243"/>
      <c r="E4633" s="243"/>
    </row>
    <row r="4634" spans="2:5">
      <c r="B4634" s="243"/>
      <c r="C4634" s="243"/>
      <c r="D4634" s="243"/>
      <c r="E4634" s="243"/>
    </row>
    <row r="4635" spans="2:5">
      <c r="B4635" s="243"/>
      <c r="C4635" s="243"/>
      <c r="D4635" s="243"/>
      <c r="E4635" s="243"/>
    </row>
    <row r="4636" spans="2:5">
      <c r="B4636" s="243"/>
      <c r="C4636" s="243"/>
      <c r="D4636" s="243"/>
      <c r="E4636" s="243"/>
    </row>
    <row r="4637" spans="2:5">
      <c r="B4637" s="243"/>
      <c r="C4637" s="243"/>
      <c r="D4637" s="243"/>
      <c r="E4637" s="243"/>
    </row>
    <row r="4638" spans="2:5">
      <c r="B4638" s="243"/>
      <c r="C4638" s="243"/>
      <c r="D4638" s="243"/>
      <c r="E4638" s="243"/>
    </row>
    <row r="4639" spans="2:5">
      <c r="B4639" s="243"/>
      <c r="C4639" s="243"/>
      <c r="D4639" s="243"/>
      <c r="E4639" s="243"/>
    </row>
    <row r="4640" spans="2:5">
      <c r="B4640" s="243"/>
      <c r="C4640" s="243"/>
      <c r="D4640" s="243"/>
      <c r="E4640" s="243"/>
    </row>
    <row r="4641" spans="2:5">
      <c r="B4641" s="243"/>
      <c r="C4641" s="243"/>
      <c r="D4641" s="243"/>
      <c r="E4641" s="243"/>
    </row>
    <row r="4642" spans="2:5">
      <c r="B4642" s="243"/>
      <c r="C4642" s="243"/>
      <c r="D4642" s="243"/>
      <c r="E4642" s="243"/>
    </row>
    <row r="4643" spans="2:5">
      <c r="B4643" s="243"/>
      <c r="C4643" s="243"/>
      <c r="D4643" s="243"/>
      <c r="E4643" s="243"/>
    </row>
    <row r="4644" spans="2:5">
      <c r="B4644" s="243"/>
      <c r="C4644" s="243"/>
      <c r="D4644" s="243"/>
      <c r="E4644" s="243"/>
    </row>
    <row r="4645" spans="2:5">
      <c r="B4645" s="243"/>
      <c r="C4645" s="243"/>
      <c r="D4645" s="243"/>
      <c r="E4645" s="243"/>
    </row>
    <row r="4646" spans="2:5">
      <c r="B4646" s="243"/>
      <c r="C4646" s="243"/>
      <c r="D4646" s="243"/>
      <c r="E4646" s="243"/>
    </row>
    <row r="4647" spans="2:5">
      <c r="B4647" s="243"/>
      <c r="C4647" s="243"/>
      <c r="D4647" s="243"/>
      <c r="E4647" s="243"/>
    </row>
    <row r="4648" spans="2:5">
      <c r="B4648" s="243"/>
      <c r="C4648" s="243"/>
      <c r="D4648" s="243"/>
      <c r="E4648" s="243"/>
    </row>
    <row r="4649" spans="2:5">
      <c r="B4649" s="243"/>
      <c r="C4649" s="243"/>
      <c r="D4649" s="243"/>
      <c r="E4649" s="243"/>
    </row>
    <row r="4650" spans="2:5">
      <c r="B4650" s="243"/>
      <c r="C4650" s="243"/>
      <c r="D4650" s="243"/>
      <c r="E4650" s="243"/>
    </row>
    <row r="4651" spans="2:5">
      <c r="B4651" s="243"/>
      <c r="C4651" s="243"/>
      <c r="D4651" s="243"/>
      <c r="E4651" s="243"/>
    </row>
    <row r="4652" spans="2:5">
      <c r="B4652" s="243"/>
      <c r="C4652" s="243"/>
      <c r="D4652" s="243"/>
      <c r="E4652" s="243"/>
    </row>
    <row r="4653" spans="2:5">
      <c r="B4653" s="243"/>
      <c r="C4653" s="243"/>
      <c r="D4653" s="243"/>
      <c r="E4653" s="243"/>
    </row>
    <row r="4654" spans="2:5">
      <c r="B4654" s="243"/>
      <c r="C4654" s="243"/>
      <c r="D4654" s="243"/>
      <c r="E4654" s="243"/>
    </row>
    <row r="4655" spans="2:5">
      <c r="B4655" s="243"/>
      <c r="C4655" s="243"/>
      <c r="D4655" s="243"/>
      <c r="E4655" s="243"/>
    </row>
    <row r="4656" spans="2:5">
      <c r="B4656" s="243"/>
      <c r="C4656" s="243"/>
      <c r="D4656" s="243"/>
      <c r="E4656" s="243"/>
    </row>
    <row r="4657" spans="2:5">
      <c r="B4657" s="243"/>
      <c r="C4657" s="243"/>
      <c r="D4657" s="243"/>
      <c r="E4657" s="243"/>
    </row>
    <row r="4658" spans="2:5">
      <c r="B4658" s="243"/>
      <c r="C4658" s="243"/>
      <c r="D4658" s="243"/>
      <c r="E4658" s="243"/>
    </row>
    <row r="4659" spans="2:5">
      <c r="B4659" s="243"/>
      <c r="C4659" s="243"/>
      <c r="D4659" s="243"/>
      <c r="E4659" s="243"/>
    </row>
    <row r="4660" spans="2:5">
      <c r="B4660" s="243"/>
      <c r="C4660" s="243"/>
      <c r="D4660" s="243"/>
      <c r="E4660" s="243"/>
    </row>
    <row r="4661" spans="2:5">
      <c r="B4661" s="243"/>
      <c r="C4661" s="243"/>
      <c r="D4661" s="243"/>
      <c r="E4661" s="243"/>
    </row>
    <row r="4662" spans="2:5">
      <c r="B4662" s="243"/>
      <c r="C4662" s="243"/>
      <c r="D4662" s="243"/>
      <c r="E4662" s="243"/>
    </row>
    <row r="4663" spans="2:5">
      <c r="B4663" s="243"/>
      <c r="C4663" s="243"/>
      <c r="D4663" s="243"/>
      <c r="E4663" s="243"/>
    </row>
    <row r="4664" spans="2:5">
      <c r="B4664" s="243"/>
      <c r="C4664" s="243"/>
      <c r="D4664" s="243"/>
      <c r="E4664" s="243"/>
    </row>
    <row r="4665" spans="2:5">
      <c r="B4665" s="243"/>
      <c r="C4665" s="243"/>
      <c r="D4665" s="243"/>
      <c r="E4665" s="243"/>
    </row>
    <row r="4666" spans="2:5">
      <c r="B4666" s="243"/>
      <c r="C4666" s="243"/>
      <c r="D4666" s="243"/>
      <c r="E4666" s="243"/>
    </row>
    <row r="4667" spans="2:5">
      <c r="B4667" s="243"/>
      <c r="C4667" s="243"/>
      <c r="D4667" s="243"/>
      <c r="E4667" s="243"/>
    </row>
    <row r="4668" spans="2:5">
      <c r="B4668" s="243"/>
      <c r="C4668" s="243"/>
      <c r="D4668" s="243"/>
      <c r="E4668" s="243"/>
    </row>
    <row r="4669" spans="2:5">
      <c r="B4669" s="243"/>
      <c r="C4669" s="243"/>
      <c r="D4669" s="243"/>
      <c r="E4669" s="243"/>
    </row>
    <row r="4670" spans="2:5">
      <c r="B4670" s="243"/>
      <c r="C4670" s="243"/>
      <c r="D4670" s="243"/>
      <c r="E4670" s="243"/>
    </row>
    <row r="4671" spans="2:5">
      <c r="B4671" s="243"/>
      <c r="C4671" s="243"/>
      <c r="D4671" s="243"/>
      <c r="E4671" s="243"/>
    </row>
    <row r="4672" spans="2:5">
      <c r="B4672" s="243"/>
      <c r="C4672" s="243"/>
      <c r="D4672" s="243"/>
      <c r="E4672" s="243"/>
    </row>
    <row r="4673" spans="2:5">
      <c r="B4673" s="243"/>
      <c r="C4673" s="243"/>
      <c r="D4673" s="243"/>
      <c r="E4673" s="243"/>
    </row>
    <row r="4674" spans="2:5">
      <c r="B4674" s="243"/>
      <c r="C4674" s="243"/>
      <c r="D4674" s="243"/>
      <c r="E4674" s="243"/>
    </row>
    <row r="4675" spans="2:5">
      <c r="B4675" s="243"/>
      <c r="C4675" s="243"/>
      <c r="D4675" s="243"/>
      <c r="E4675" s="243"/>
    </row>
    <row r="4676" spans="2:5">
      <c r="B4676" s="243"/>
      <c r="C4676" s="243"/>
      <c r="D4676" s="243"/>
      <c r="E4676" s="243"/>
    </row>
    <row r="4677" spans="2:5">
      <c r="B4677" s="243"/>
      <c r="C4677" s="243"/>
      <c r="D4677" s="243"/>
      <c r="E4677" s="243"/>
    </row>
    <row r="4678" spans="2:5">
      <c r="B4678" s="243"/>
      <c r="C4678" s="243"/>
      <c r="D4678" s="243"/>
      <c r="E4678" s="243"/>
    </row>
    <row r="4679" spans="2:5">
      <c r="B4679" s="243"/>
      <c r="C4679" s="243"/>
      <c r="D4679" s="243"/>
      <c r="E4679" s="243"/>
    </row>
    <row r="4680" spans="2:5">
      <c r="B4680" s="243"/>
      <c r="C4680" s="243"/>
      <c r="D4680" s="243"/>
      <c r="E4680" s="243"/>
    </row>
    <row r="4681" spans="2:5">
      <c r="B4681" s="243"/>
      <c r="C4681" s="243"/>
      <c r="D4681" s="243"/>
      <c r="E4681" s="243"/>
    </row>
    <row r="4682" spans="2:5">
      <c r="B4682" s="243"/>
      <c r="C4682" s="243"/>
      <c r="D4682" s="243"/>
      <c r="E4682" s="243"/>
    </row>
    <row r="4683" spans="2:5">
      <c r="B4683" s="243"/>
      <c r="C4683" s="243"/>
      <c r="D4683" s="243"/>
      <c r="E4683" s="243"/>
    </row>
    <row r="4684" spans="2:5">
      <c r="B4684" s="243"/>
      <c r="C4684" s="243"/>
      <c r="D4684" s="243"/>
      <c r="E4684" s="243"/>
    </row>
    <row r="4685" spans="2:5">
      <c r="B4685" s="243"/>
      <c r="C4685" s="243"/>
      <c r="D4685" s="243"/>
      <c r="E4685" s="243"/>
    </row>
    <row r="4686" spans="2:5">
      <c r="B4686" s="243"/>
      <c r="C4686" s="243"/>
      <c r="D4686" s="243"/>
      <c r="E4686" s="243"/>
    </row>
    <row r="4687" spans="2:5">
      <c r="B4687" s="243"/>
      <c r="C4687" s="243"/>
      <c r="D4687" s="243"/>
      <c r="E4687" s="243"/>
    </row>
    <row r="4688" spans="2:5">
      <c r="B4688" s="243"/>
      <c r="C4688" s="243"/>
      <c r="D4688" s="243"/>
      <c r="E4688" s="243"/>
    </row>
    <row r="4689" spans="2:5">
      <c r="B4689" s="243"/>
      <c r="C4689" s="243"/>
      <c r="D4689" s="243"/>
      <c r="E4689" s="243"/>
    </row>
    <row r="4690" spans="2:5">
      <c r="B4690" s="243"/>
      <c r="C4690" s="243"/>
      <c r="D4690" s="243"/>
      <c r="E4690" s="243"/>
    </row>
    <row r="4691" spans="2:5">
      <c r="B4691" s="243"/>
      <c r="C4691" s="243"/>
      <c r="D4691" s="243"/>
      <c r="E4691" s="243"/>
    </row>
    <row r="4692" spans="2:5">
      <c r="B4692" s="243"/>
      <c r="C4692" s="243"/>
      <c r="D4692" s="243"/>
      <c r="E4692" s="243"/>
    </row>
    <row r="4693" spans="2:5">
      <c r="B4693" s="243"/>
      <c r="C4693" s="243"/>
      <c r="D4693" s="243"/>
      <c r="E4693" s="243"/>
    </row>
    <row r="4694" spans="2:5">
      <c r="B4694" s="243"/>
      <c r="C4694" s="243"/>
      <c r="D4694" s="243"/>
      <c r="E4694" s="243"/>
    </row>
    <row r="4695" spans="2:5">
      <c r="B4695" s="243"/>
      <c r="C4695" s="243"/>
      <c r="D4695" s="243"/>
      <c r="E4695" s="243"/>
    </row>
    <row r="4696" spans="2:5">
      <c r="B4696" s="243"/>
      <c r="C4696" s="243"/>
      <c r="D4696" s="243"/>
      <c r="E4696" s="243"/>
    </row>
    <row r="4697" spans="2:5">
      <c r="B4697" s="243"/>
      <c r="C4697" s="243"/>
      <c r="D4697" s="243"/>
      <c r="E4697" s="243"/>
    </row>
    <row r="4698" spans="2:5">
      <c r="B4698" s="243"/>
      <c r="C4698" s="243"/>
      <c r="D4698" s="243"/>
      <c r="E4698" s="243"/>
    </row>
    <row r="4699" spans="2:5">
      <c r="B4699" s="243"/>
      <c r="C4699" s="243"/>
      <c r="D4699" s="243"/>
      <c r="E4699" s="243"/>
    </row>
    <row r="4700" spans="2:5">
      <c r="B4700" s="243"/>
      <c r="C4700" s="243"/>
      <c r="D4700" s="243"/>
      <c r="E4700" s="243"/>
    </row>
    <row r="4701" spans="2:5">
      <c r="B4701" s="243"/>
      <c r="C4701" s="243"/>
      <c r="D4701" s="243"/>
      <c r="E4701" s="243"/>
    </row>
    <row r="4702" spans="2:5">
      <c r="B4702" s="243"/>
      <c r="C4702" s="243"/>
      <c r="D4702" s="243"/>
      <c r="E4702" s="243"/>
    </row>
    <row r="4703" spans="2:5">
      <c r="B4703" s="243"/>
      <c r="C4703" s="243"/>
      <c r="D4703" s="243"/>
      <c r="E4703" s="243"/>
    </row>
    <row r="4704" spans="2:5">
      <c r="B4704" s="243"/>
      <c r="C4704" s="243"/>
      <c r="D4704" s="243"/>
      <c r="E4704" s="243"/>
    </row>
    <row r="4705" spans="2:5">
      <c r="B4705" s="243"/>
      <c r="C4705" s="243"/>
      <c r="D4705" s="243"/>
      <c r="E4705" s="243"/>
    </row>
    <row r="4706" spans="2:5">
      <c r="B4706" s="243"/>
      <c r="C4706" s="243"/>
      <c r="D4706" s="243"/>
      <c r="E4706" s="243"/>
    </row>
    <row r="4707" spans="2:5">
      <c r="B4707" s="243"/>
      <c r="C4707" s="243"/>
      <c r="D4707" s="243"/>
      <c r="E4707" s="243"/>
    </row>
    <row r="4708" spans="2:5">
      <c r="B4708" s="243"/>
      <c r="C4708" s="243"/>
      <c r="D4708" s="243"/>
      <c r="E4708" s="243"/>
    </row>
    <row r="4709" spans="2:5">
      <c r="B4709" s="243"/>
      <c r="C4709" s="243"/>
      <c r="D4709" s="243"/>
      <c r="E4709" s="243"/>
    </row>
    <row r="4710" spans="2:5">
      <c r="B4710" s="243"/>
      <c r="C4710" s="243"/>
      <c r="D4710" s="243"/>
      <c r="E4710" s="243"/>
    </row>
    <row r="4711" spans="2:5">
      <c r="B4711" s="243"/>
      <c r="C4711" s="243"/>
      <c r="D4711" s="243"/>
      <c r="E4711" s="243"/>
    </row>
    <row r="4712" spans="2:5">
      <c r="B4712" s="243"/>
      <c r="C4712" s="243"/>
      <c r="D4712" s="243"/>
      <c r="E4712" s="243"/>
    </row>
    <row r="4713" spans="2:5">
      <c r="B4713" s="243"/>
      <c r="C4713" s="243"/>
      <c r="D4713" s="243"/>
      <c r="E4713" s="243"/>
    </row>
    <row r="4714" spans="2:5">
      <c r="B4714" s="243"/>
      <c r="C4714" s="243"/>
      <c r="D4714" s="243"/>
      <c r="E4714" s="243"/>
    </row>
    <row r="4715" spans="2:5">
      <c r="B4715" s="243"/>
      <c r="C4715" s="243"/>
      <c r="D4715" s="243"/>
      <c r="E4715" s="243"/>
    </row>
    <row r="4716" spans="2:5">
      <c r="B4716" s="243"/>
      <c r="C4716" s="243"/>
      <c r="D4716" s="243"/>
      <c r="E4716" s="243"/>
    </row>
    <row r="4717" spans="2:5">
      <c r="B4717" s="243"/>
      <c r="C4717" s="243"/>
      <c r="D4717" s="243"/>
      <c r="E4717" s="243"/>
    </row>
    <row r="4718" spans="2:5">
      <c r="B4718" s="243"/>
      <c r="C4718" s="243"/>
      <c r="D4718" s="243"/>
      <c r="E4718" s="243"/>
    </row>
    <row r="4719" spans="2:5">
      <c r="B4719" s="243"/>
      <c r="C4719" s="243"/>
      <c r="D4719" s="243"/>
      <c r="E4719" s="243"/>
    </row>
    <row r="4720" spans="2:5">
      <c r="B4720" s="243"/>
      <c r="C4720" s="243"/>
      <c r="D4720" s="243"/>
      <c r="E4720" s="243"/>
    </row>
    <row r="4721" spans="2:5">
      <c r="B4721" s="243"/>
      <c r="C4721" s="243"/>
      <c r="D4721" s="243"/>
      <c r="E4721" s="243"/>
    </row>
    <row r="4722" spans="2:5">
      <c r="B4722" s="243"/>
      <c r="C4722" s="243"/>
      <c r="D4722" s="243"/>
      <c r="E4722" s="243"/>
    </row>
    <row r="4723" spans="2:5">
      <c r="B4723" s="243"/>
      <c r="C4723" s="243"/>
      <c r="D4723" s="243"/>
      <c r="E4723" s="243"/>
    </row>
    <row r="4724" spans="2:5">
      <c r="B4724" s="243"/>
      <c r="C4724" s="243"/>
      <c r="D4724" s="243"/>
      <c r="E4724" s="243"/>
    </row>
    <row r="4725" spans="2:5">
      <c r="B4725" s="243"/>
      <c r="C4725" s="243"/>
      <c r="D4725" s="243"/>
      <c r="E4725" s="243"/>
    </row>
    <row r="4726" spans="2:5">
      <c r="B4726" s="243"/>
      <c r="C4726" s="243"/>
      <c r="D4726" s="243"/>
      <c r="E4726" s="243"/>
    </row>
    <row r="4727" spans="2:5">
      <c r="B4727" s="243"/>
      <c r="C4727" s="243"/>
      <c r="D4727" s="243"/>
      <c r="E4727" s="243"/>
    </row>
    <row r="4728" spans="2:5">
      <c r="B4728" s="243"/>
      <c r="C4728" s="243"/>
      <c r="D4728" s="243"/>
      <c r="E4728" s="243"/>
    </row>
    <row r="4729" spans="2:5">
      <c r="B4729" s="243"/>
      <c r="C4729" s="243"/>
      <c r="D4729" s="243"/>
      <c r="E4729" s="243"/>
    </row>
    <row r="4730" spans="2:5">
      <c r="B4730" s="243"/>
      <c r="C4730" s="243"/>
      <c r="D4730" s="243"/>
      <c r="E4730" s="243"/>
    </row>
    <row r="4731" spans="2:5">
      <c r="B4731" s="243"/>
      <c r="C4731" s="243"/>
      <c r="D4731" s="243"/>
      <c r="E4731" s="243"/>
    </row>
    <row r="4732" spans="2:5">
      <c r="B4732" s="243"/>
      <c r="C4732" s="243"/>
      <c r="D4732" s="243"/>
      <c r="E4732" s="243"/>
    </row>
    <row r="4733" spans="2:5">
      <c r="B4733" s="243"/>
      <c r="C4733" s="243"/>
      <c r="D4733" s="243"/>
      <c r="E4733" s="243"/>
    </row>
    <row r="4734" spans="2:5">
      <c r="B4734" s="243"/>
      <c r="C4734" s="243"/>
      <c r="D4734" s="243"/>
      <c r="E4734" s="243"/>
    </row>
    <row r="4735" spans="2:5">
      <c r="B4735" s="243"/>
      <c r="C4735" s="243"/>
      <c r="D4735" s="243"/>
      <c r="E4735" s="243"/>
    </row>
    <row r="4736" spans="2:5">
      <c r="B4736" s="243"/>
      <c r="C4736" s="243"/>
      <c r="D4736" s="243"/>
      <c r="E4736" s="243"/>
    </row>
    <row r="4737" spans="2:5">
      <c r="B4737" s="243"/>
      <c r="C4737" s="243"/>
      <c r="D4737" s="243"/>
      <c r="E4737" s="243"/>
    </row>
    <row r="4738" spans="2:5">
      <c r="B4738" s="243"/>
      <c r="C4738" s="243"/>
      <c r="D4738" s="243"/>
      <c r="E4738" s="243"/>
    </row>
    <row r="4739" spans="2:5">
      <c r="B4739" s="243"/>
      <c r="C4739" s="243"/>
      <c r="D4739" s="243"/>
      <c r="E4739" s="243"/>
    </row>
    <row r="4740" spans="2:5">
      <c r="B4740" s="243"/>
      <c r="C4740" s="243"/>
      <c r="D4740" s="243"/>
      <c r="E4740" s="243"/>
    </row>
    <row r="4741" spans="2:5">
      <c r="B4741" s="243"/>
      <c r="C4741" s="243"/>
      <c r="D4741" s="243"/>
      <c r="E4741" s="243"/>
    </row>
    <row r="4742" spans="2:5">
      <c r="B4742" s="243"/>
      <c r="C4742" s="243"/>
      <c r="D4742" s="243"/>
      <c r="E4742" s="243"/>
    </row>
    <row r="4743" spans="2:5">
      <c r="B4743" s="243"/>
      <c r="C4743" s="243"/>
      <c r="D4743" s="243"/>
      <c r="E4743" s="243"/>
    </row>
    <row r="4744" spans="2:5">
      <c r="B4744" s="243"/>
      <c r="C4744" s="243"/>
      <c r="D4744" s="243"/>
      <c r="E4744" s="243"/>
    </row>
    <row r="4745" spans="2:5">
      <c r="B4745" s="243"/>
      <c r="C4745" s="243"/>
      <c r="D4745" s="243"/>
      <c r="E4745" s="243"/>
    </row>
    <row r="4746" spans="2:5">
      <c r="B4746" s="243"/>
      <c r="C4746" s="243"/>
      <c r="D4746" s="243"/>
      <c r="E4746" s="243"/>
    </row>
    <row r="4747" spans="2:5">
      <c r="B4747" s="243"/>
      <c r="C4747" s="243"/>
      <c r="D4747" s="243"/>
      <c r="E4747" s="243"/>
    </row>
    <row r="4748" spans="2:5">
      <c r="B4748" s="243"/>
      <c r="C4748" s="243"/>
      <c r="D4748" s="243"/>
      <c r="E4748" s="243"/>
    </row>
    <row r="4749" spans="2:5">
      <c r="B4749" s="243"/>
      <c r="C4749" s="243"/>
      <c r="D4749" s="243"/>
      <c r="E4749" s="243"/>
    </row>
    <row r="4750" spans="2:5">
      <c r="B4750" s="243"/>
      <c r="C4750" s="243"/>
      <c r="D4750" s="243"/>
      <c r="E4750" s="243"/>
    </row>
    <row r="4751" spans="2:5">
      <c r="B4751" s="243"/>
      <c r="C4751" s="243"/>
      <c r="D4751" s="243"/>
      <c r="E4751" s="243"/>
    </row>
    <row r="4752" spans="2:5">
      <c r="B4752" s="243"/>
      <c r="C4752" s="243"/>
      <c r="D4752" s="243"/>
      <c r="E4752" s="243"/>
    </row>
    <row r="4753" spans="2:5">
      <c r="B4753" s="243"/>
      <c r="C4753" s="243"/>
      <c r="D4753" s="243"/>
      <c r="E4753" s="243"/>
    </row>
    <row r="4754" spans="2:5">
      <c r="B4754" s="243"/>
      <c r="C4754" s="243"/>
      <c r="D4754" s="243"/>
      <c r="E4754" s="243"/>
    </row>
    <row r="4755" spans="2:5">
      <c r="B4755" s="243"/>
      <c r="C4755" s="243"/>
      <c r="D4755" s="243"/>
      <c r="E4755" s="243"/>
    </row>
    <row r="4756" spans="2:5">
      <c r="B4756" s="243"/>
      <c r="C4756" s="243"/>
      <c r="D4756" s="243"/>
      <c r="E4756" s="243"/>
    </row>
    <row r="4757" spans="2:5">
      <c r="B4757" s="243"/>
      <c r="C4757" s="243"/>
      <c r="D4757" s="243"/>
      <c r="E4757" s="243"/>
    </row>
    <row r="4758" spans="2:5">
      <c r="B4758" s="243"/>
      <c r="C4758" s="243"/>
      <c r="D4758" s="243"/>
      <c r="E4758" s="243"/>
    </row>
    <row r="4759" spans="2:5">
      <c r="B4759" s="243"/>
      <c r="C4759" s="243"/>
      <c r="D4759" s="243"/>
      <c r="E4759" s="243"/>
    </row>
    <row r="4760" spans="2:5">
      <c r="B4760" s="243"/>
      <c r="C4760" s="243"/>
      <c r="D4760" s="243"/>
      <c r="E4760" s="243"/>
    </row>
    <row r="4761" spans="2:5">
      <c r="B4761" s="243"/>
      <c r="C4761" s="243"/>
      <c r="D4761" s="243"/>
      <c r="E4761" s="243"/>
    </row>
    <row r="4762" spans="2:5">
      <c r="B4762" s="243"/>
      <c r="C4762" s="243"/>
      <c r="D4762" s="243"/>
      <c r="E4762" s="243"/>
    </row>
    <row r="4763" spans="2:5">
      <c r="B4763" s="243"/>
      <c r="C4763" s="243"/>
      <c r="D4763" s="243"/>
      <c r="E4763" s="243"/>
    </row>
    <row r="4764" spans="2:5">
      <c r="B4764" s="243"/>
      <c r="C4764" s="243"/>
      <c r="D4764" s="243"/>
      <c r="E4764" s="243"/>
    </row>
    <row r="4765" spans="2:5">
      <c r="B4765" s="243"/>
      <c r="C4765" s="243"/>
      <c r="D4765" s="243"/>
      <c r="E4765" s="243"/>
    </row>
    <row r="4766" spans="2:5">
      <c r="B4766" s="243"/>
      <c r="C4766" s="243"/>
      <c r="D4766" s="243"/>
      <c r="E4766" s="243"/>
    </row>
    <row r="4767" spans="2:5">
      <c r="B4767" s="243"/>
      <c r="C4767" s="243"/>
      <c r="D4767" s="243"/>
      <c r="E4767" s="243"/>
    </row>
    <row r="4768" spans="2:5">
      <c r="B4768" s="243"/>
      <c r="C4768" s="243"/>
      <c r="D4768" s="243"/>
      <c r="E4768" s="243"/>
    </row>
    <row r="4769" spans="2:5">
      <c r="B4769" s="243"/>
      <c r="C4769" s="243"/>
      <c r="D4769" s="243"/>
      <c r="E4769" s="243"/>
    </row>
    <row r="4770" spans="2:5">
      <c r="B4770" s="243"/>
      <c r="C4770" s="243"/>
      <c r="D4770" s="243"/>
      <c r="E4770" s="243"/>
    </row>
    <row r="4771" spans="2:5">
      <c r="B4771" s="243"/>
      <c r="C4771" s="243"/>
      <c r="D4771" s="243"/>
      <c r="E4771" s="243"/>
    </row>
    <row r="4772" spans="2:5">
      <c r="B4772" s="243"/>
      <c r="C4772" s="243"/>
      <c r="D4772" s="243"/>
      <c r="E4772" s="243"/>
    </row>
    <row r="4773" spans="2:5">
      <c r="B4773" s="243"/>
      <c r="C4773" s="243"/>
      <c r="D4773" s="243"/>
      <c r="E4773" s="243"/>
    </row>
    <row r="4774" spans="2:5">
      <c r="B4774" s="243"/>
      <c r="C4774" s="243"/>
      <c r="D4774" s="243"/>
      <c r="E4774" s="243"/>
    </row>
    <row r="4775" spans="2:5">
      <c r="B4775" s="243"/>
      <c r="C4775" s="243"/>
      <c r="D4775" s="243"/>
      <c r="E4775" s="243"/>
    </row>
    <row r="4776" spans="2:5">
      <c r="B4776" s="243"/>
      <c r="C4776" s="243"/>
      <c r="D4776" s="243"/>
      <c r="E4776" s="243"/>
    </row>
    <row r="4777" spans="2:5">
      <c r="B4777" s="243"/>
      <c r="C4777" s="243"/>
      <c r="D4777" s="243"/>
      <c r="E4777" s="243"/>
    </row>
    <row r="4778" spans="2:5">
      <c r="B4778" s="243"/>
      <c r="C4778" s="243"/>
      <c r="D4778" s="243"/>
      <c r="E4778" s="243"/>
    </row>
    <row r="4779" spans="2:5">
      <c r="B4779" s="243"/>
      <c r="C4779" s="243"/>
      <c r="D4779" s="243"/>
      <c r="E4779" s="243"/>
    </row>
    <row r="4780" spans="2:5">
      <c r="B4780" s="243"/>
      <c r="C4780" s="243"/>
      <c r="D4780" s="243"/>
      <c r="E4780" s="243"/>
    </row>
    <row r="4781" spans="2:5">
      <c r="B4781" s="243"/>
      <c r="C4781" s="243"/>
      <c r="D4781" s="243"/>
      <c r="E4781" s="243"/>
    </row>
    <row r="4782" spans="2:5">
      <c r="B4782" s="243"/>
      <c r="C4782" s="243"/>
      <c r="D4782" s="243"/>
      <c r="E4782" s="243"/>
    </row>
    <row r="4783" spans="2:5">
      <c r="B4783" s="243"/>
      <c r="C4783" s="243"/>
      <c r="D4783" s="243"/>
      <c r="E4783" s="243"/>
    </row>
    <row r="4784" spans="2:5">
      <c r="B4784" s="243"/>
      <c r="C4784" s="243"/>
      <c r="D4784" s="243"/>
      <c r="E4784" s="243"/>
    </row>
    <row r="4785" spans="2:5">
      <c r="B4785" s="243"/>
      <c r="C4785" s="243"/>
      <c r="D4785" s="243"/>
      <c r="E4785" s="243"/>
    </row>
    <row r="4786" spans="2:5">
      <c r="B4786" s="243"/>
      <c r="C4786" s="243"/>
      <c r="D4786" s="243"/>
      <c r="E4786" s="243"/>
    </row>
    <row r="4787" spans="2:5">
      <c r="B4787" s="243"/>
      <c r="C4787" s="243"/>
      <c r="D4787" s="243"/>
      <c r="E4787" s="243"/>
    </row>
    <row r="4788" spans="2:5">
      <c r="B4788" s="243"/>
      <c r="C4788" s="243"/>
      <c r="D4788" s="243"/>
      <c r="E4788" s="243"/>
    </row>
    <row r="4789" spans="2:5">
      <c r="B4789" s="243"/>
      <c r="C4789" s="243"/>
      <c r="D4789" s="243"/>
      <c r="E4789" s="243"/>
    </row>
    <row r="4790" spans="2:5">
      <c r="B4790" s="243"/>
      <c r="C4790" s="243"/>
      <c r="D4790" s="243"/>
      <c r="E4790" s="243"/>
    </row>
    <row r="4791" spans="2:5">
      <c r="B4791" s="243"/>
      <c r="C4791" s="243"/>
      <c r="D4791" s="243"/>
      <c r="E4791" s="243"/>
    </row>
    <row r="4792" spans="2:5">
      <c r="B4792" s="243"/>
      <c r="C4792" s="243"/>
      <c r="D4792" s="243"/>
      <c r="E4792" s="243"/>
    </row>
    <row r="4793" spans="2:5">
      <c r="B4793" s="243"/>
      <c r="C4793" s="243"/>
      <c r="D4793" s="243"/>
      <c r="E4793" s="243"/>
    </row>
    <row r="4794" spans="2:5">
      <c r="B4794" s="243"/>
      <c r="C4794" s="243"/>
      <c r="D4794" s="243"/>
      <c r="E4794" s="243"/>
    </row>
    <row r="4795" spans="2:5">
      <c r="B4795" s="243"/>
      <c r="C4795" s="243"/>
      <c r="D4795" s="243"/>
      <c r="E4795" s="243"/>
    </row>
    <row r="4796" spans="2:5">
      <c r="B4796" s="243"/>
      <c r="C4796" s="243"/>
      <c r="D4796" s="243"/>
      <c r="E4796" s="243"/>
    </row>
    <row r="4797" spans="2:5">
      <c r="B4797" s="243"/>
      <c r="C4797" s="243"/>
      <c r="D4797" s="243"/>
      <c r="E4797" s="243"/>
    </row>
    <row r="4798" spans="2:5">
      <c r="B4798" s="243"/>
      <c r="C4798" s="243"/>
      <c r="D4798" s="243"/>
      <c r="E4798" s="243"/>
    </row>
    <row r="4799" spans="2:5">
      <c r="B4799" s="243"/>
      <c r="C4799" s="243"/>
      <c r="D4799" s="243"/>
      <c r="E4799" s="243"/>
    </row>
    <row r="4800" spans="2:5">
      <c r="B4800" s="243"/>
      <c r="C4800" s="243"/>
      <c r="D4800" s="243"/>
      <c r="E4800" s="243"/>
    </row>
    <row r="4801" spans="2:5">
      <c r="B4801" s="243"/>
      <c r="C4801" s="243"/>
      <c r="D4801" s="243"/>
      <c r="E4801" s="243"/>
    </row>
    <row r="4802" spans="2:5">
      <c r="B4802" s="243"/>
      <c r="C4802" s="243"/>
      <c r="D4802" s="243"/>
      <c r="E4802" s="243"/>
    </row>
    <row r="4803" spans="2:5">
      <c r="B4803" s="243"/>
      <c r="C4803" s="243"/>
      <c r="D4803" s="243"/>
      <c r="E4803" s="243"/>
    </row>
    <row r="4804" spans="2:5">
      <c r="B4804" s="243"/>
      <c r="C4804" s="243"/>
      <c r="D4804" s="243"/>
      <c r="E4804" s="243"/>
    </row>
    <row r="4805" spans="2:5">
      <c r="B4805" s="243"/>
      <c r="C4805" s="243"/>
      <c r="D4805" s="243"/>
      <c r="E4805" s="243"/>
    </row>
    <row r="4806" spans="2:5">
      <c r="B4806" s="243"/>
      <c r="C4806" s="243"/>
      <c r="D4806" s="243"/>
      <c r="E4806" s="243"/>
    </row>
    <row r="4807" spans="2:5">
      <c r="B4807" s="243"/>
      <c r="C4807" s="243"/>
      <c r="D4807" s="243"/>
      <c r="E4807" s="243"/>
    </row>
    <row r="4808" spans="2:5">
      <c r="B4808" s="243"/>
      <c r="C4808" s="243"/>
      <c r="D4808" s="243"/>
      <c r="E4808" s="243"/>
    </row>
    <row r="4809" spans="2:5">
      <c r="B4809" s="243"/>
      <c r="C4809" s="243"/>
      <c r="D4809" s="243"/>
      <c r="E4809" s="243"/>
    </row>
    <row r="4810" spans="2:5">
      <c r="B4810" s="243"/>
      <c r="C4810" s="243"/>
      <c r="D4810" s="243"/>
      <c r="E4810" s="243"/>
    </row>
    <row r="4811" spans="2:5">
      <c r="B4811" s="243"/>
      <c r="C4811" s="243"/>
      <c r="D4811" s="243"/>
      <c r="E4811" s="243"/>
    </row>
    <row r="4812" spans="2:5">
      <c r="B4812" s="243"/>
      <c r="C4812" s="243"/>
      <c r="D4812" s="243"/>
      <c r="E4812" s="243"/>
    </row>
    <row r="4813" spans="2:5">
      <c r="B4813" s="243"/>
      <c r="C4813" s="243"/>
      <c r="D4813" s="243"/>
      <c r="E4813" s="243"/>
    </row>
    <row r="4814" spans="2:5">
      <c r="B4814" s="243"/>
      <c r="C4814" s="243"/>
      <c r="D4814" s="243"/>
      <c r="E4814" s="243"/>
    </row>
    <row r="4815" spans="2:5">
      <c r="B4815" s="243"/>
      <c r="C4815" s="243"/>
      <c r="D4815" s="243"/>
      <c r="E4815" s="243"/>
    </row>
    <row r="4816" spans="2:5">
      <c r="B4816" s="243"/>
      <c r="C4816" s="243"/>
      <c r="D4816" s="243"/>
      <c r="E4816" s="243"/>
    </row>
    <row r="4817" spans="2:5">
      <c r="B4817" s="243"/>
      <c r="C4817" s="243"/>
      <c r="D4817" s="243"/>
      <c r="E4817" s="243"/>
    </row>
    <row r="4818" spans="2:5">
      <c r="B4818" s="243"/>
      <c r="C4818" s="243"/>
      <c r="D4818" s="243"/>
      <c r="E4818" s="243"/>
    </row>
    <row r="4819" spans="2:5">
      <c r="B4819" s="243"/>
      <c r="C4819" s="243"/>
      <c r="D4819" s="243"/>
      <c r="E4819" s="243"/>
    </row>
    <row r="4820" spans="2:5">
      <c r="B4820" s="243"/>
      <c r="C4820" s="243"/>
      <c r="D4820" s="243"/>
      <c r="E4820" s="243"/>
    </row>
    <row r="4821" spans="2:5">
      <c r="B4821" s="243"/>
      <c r="C4821" s="243"/>
      <c r="D4821" s="243"/>
      <c r="E4821" s="243"/>
    </row>
    <row r="4822" spans="2:5">
      <c r="B4822" s="243"/>
      <c r="C4822" s="243"/>
      <c r="D4822" s="243"/>
      <c r="E4822" s="243"/>
    </row>
    <row r="4823" spans="2:5">
      <c r="B4823" s="243"/>
      <c r="C4823" s="243"/>
      <c r="D4823" s="243"/>
      <c r="E4823" s="243"/>
    </row>
    <row r="4824" spans="2:5">
      <c r="B4824" s="243"/>
      <c r="C4824" s="243"/>
      <c r="D4824" s="243"/>
      <c r="E4824" s="243"/>
    </row>
    <row r="4825" spans="2:5">
      <c r="B4825" s="243"/>
      <c r="C4825" s="243"/>
      <c r="D4825" s="243"/>
      <c r="E4825" s="243"/>
    </row>
    <row r="4826" spans="2:5">
      <c r="B4826" s="243"/>
      <c r="C4826" s="243"/>
      <c r="D4826" s="243"/>
      <c r="E4826" s="243"/>
    </row>
    <row r="4827" spans="2:5">
      <c r="B4827" s="243"/>
      <c r="C4827" s="243"/>
      <c r="D4827" s="243"/>
      <c r="E4827" s="243"/>
    </row>
    <row r="4828" spans="2:5">
      <c r="B4828" s="243"/>
      <c r="C4828" s="243"/>
      <c r="D4828" s="243"/>
      <c r="E4828" s="243"/>
    </row>
    <row r="4829" spans="2:5">
      <c r="B4829" s="243"/>
      <c r="C4829" s="243"/>
      <c r="D4829" s="243"/>
      <c r="E4829" s="243"/>
    </row>
    <row r="4830" spans="2:5">
      <c r="B4830" s="243"/>
      <c r="C4830" s="243"/>
      <c r="D4830" s="243"/>
      <c r="E4830" s="243"/>
    </row>
    <row r="4831" spans="2:5">
      <c r="B4831" s="243"/>
      <c r="C4831" s="243"/>
      <c r="D4831" s="243"/>
      <c r="E4831" s="243"/>
    </row>
    <row r="4832" spans="2:5">
      <c r="B4832" s="243"/>
      <c r="C4832" s="243"/>
      <c r="D4832" s="243"/>
      <c r="E4832" s="243"/>
    </row>
    <row r="4833" spans="2:5">
      <c r="B4833" s="243"/>
      <c r="C4833" s="243"/>
      <c r="D4833" s="243"/>
      <c r="E4833" s="243"/>
    </row>
    <row r="4834" spans="2:5">
      <c r="B4834" s="243"/>
      <c r="C4834" s="243"/>
      <c r="D4834" s="243"/>
      <c r="E4834" s="243"/>
    </row>
    <row r="4835" spans="2:5">
      <c r="B4835" s="243"/>
      <c r="C4835" s="243"/>
      <c r="D4835" s="243"/>
      <c r="E4835" s="243"/>
    </row>
    <row r="4836" spans="2:5">
      <c r="B4836" s="243"/>
      <c r="C4836" s="243"/>
      <c r="D4836" s="243"/>
      <c r="E4836" s="243"/>
    </row>
    <row r="4837" spans="2:5">
      <c r="B4837" s="243"/>
      <c r="C4837" s="243"/>
      <c r="D4837" s="243"/>
      <c r="E4837" s="243"/>
    </row>
    <row r="4838" spans="2:5">
      <c r="B4838" s="243"/>
      <c r="C4838" s="243"/>
      <c r="D4838" s="243"/>
      <c r="E4838" s="243"/>
    </row>
    <row r="4839" spans="2:5">
      <c r="B4839" s="243"/>
      <c r="C4839" s="243"/>
      <c r="D4839" s="243"/>
      <c r="E4839" s="243"/>
    </row>
    <row r="4840" spans="2:5">
      <c r="B4840" s="243"/>
      <c r="C4840" s="243"/>
      <c r="D4840" s="243"/>
      <c r="E4840" s="243"/>
    </row>
    <row r="4841" spans="2:5">
      <c r="B4841" s="243"/>
      <c r="C4841" s="243"/>
      <c r="D4841" s="243"/>
      <c r="E4841" s="243"/>
    </row>
    <row r="4842" spans="2:5">
      <c r="B4842" s="243"/>
      <c r="C4842" s="243"/>
      <c r="D4842" s="243"/>
      <c r="E4842" s="243"/>
    </row>
    <row r="4843" spans="2:5">
      <c r="B4843" s="243"/>
      <c r="C4843" s="243"/>
      <c r="D4843" s="243"/>
      <c r="E4843" s="243"/>
    </row>
    <row r="4844" spans="2:5">
      <c r="B4844" s="243"/>
      <c r="C4844" s="243"/>
      <c r="D4844" s="243"/>
      <c r="E4844" s="243"/>
    </row>
    <row r="4845" spans="2:5">
      <c r="B4845" s="243"/>
      <c r="C4845" s="243"/>
      <c r="D4845" s="243"/>
      <c r="E4845" s="243"/>
    </row>
    <row r="4846" spans="2:5">
      <c r="B4846" s="243"/>
      <c r="C4846" s="243"/>
      <c r="D4846" s="243"/>
      <c r="E4846" s="243"/>
    </row>
    <row r="4847" spans="2:5">
      <c r="B4847" s="243"/>
      <c r="C4847" s="243"/>
      <c r="D4847" s="243"/>
      <c r="E4847" s="243"/>
    </row>
    <row r="4848" spans="2:5">
      <c r="B4848" s="243"/>
      <c r="C4848" s="243"/>
      <c r="D4848" s="243"/>
      <c r="E4848" s="243"/>
    </row>
    <row r="4849" spans="2:5">
      <c r="B4849" s="243"/>
      <c r="C4849" s="243"/>
      <c r="D4849" s="243"/>
      <c r="E4849" s="243"/>
    </row>
    <row r="4850" spans="2:5">
      <c r="B4850" s="243"/>
      <c r="C4850" s="243"/>
      <c r="D4850" s="243"/>
      <c r="E4850" s="243"/>
    </row>
    <row r="4851" spans="2:5">
      <c r="B4851" s="243"/>
      <c r="C4851" s="243"/>
      <c r="D4851" s="243"/>
      <c r="E4851" s="243"/>
    </row>
    <row r="4852" spans="2:5">
      <c r="B4852" s="243"/>
      <c r="C4852" s="243"/>
      <c r="D4852" s="243"/>
      <c r="E4852" s="243"/>
    </row>
    <row r="4853" spans="2:5">
      <c r="B4853" s="243"/>
      <c r="C4853" s="243"/>
      <c r="D4853" s="243"/>
      <c r="E4853" s="243"/>
    </row>
    <row r="4854" spans="2:5">
      <c r="B4854" s="243"/>
      <c r="C4854" s="243"/>
      <c r="D4854" s="243"/>
      <c r="E4854" s="243"/>
    </row>
    <row r="4855" spans="2:5">
      <c r="B4855" s="243"/>
      <c r="C4855" s="243"/>
      <c r="D4855" s="243"/>
      <c r="E4855" s="243"/>
    </row>
    <row r="4856" spans="2:5">
      <c r="B4856" s="243"/>
      <c r="C4856" s="243"/>
      <c r="D4856" s="243"/>
      <c r="E4856" s="243"/>
    </row>
    <row r="4857" spans="2:5">
      <c r="B4857" s="243"/>
      <c r="C4857" s="243"/>
      <c r="D4857" s="243"/>
      <c r="E4857" s="243"/>
    </row>
    <row r="4858" spans="2:5">
      <c r="B4858" s="243"/>
      <c r="C4858" s="243"/>
      <c r="D4858" s="243"/>
      <c r="E4858" s="243"/>
    </row>
    <row r="4859" spans="2:5">
      <c r="B4859" s="243"/>
      <c r="C4859" s="243"/>
      <c r="D4859" s="243"/>
      <c r="E4859" s="243"/>
    </row>
    <row r="4860" spans="2:5">
      <c r="B4860" s="243"/>
      <c r="C4860" s="243"/>
      <c r="D4860" s="243"/>
      <c r="E4860" s="243"/>
    </row>
    <row r="4861" spans="2:5">
      <c r="B4861" s="243"/>
      <c r="C4861" s="243"/>
      <c r="D4861" s="243"/>
      <c r="E4861" s="243"/>
    </row>
    <row r="4862" spans="2:5">
      <c r="B4862" s="243"/>
      <c r="C4862" s="243"/>
      <c r="D4862" s="243"/>
      <c r="E4862" s="243"/>
    </row>
    <row r="4863" spans="2:5">
      <c r="B4863" s="243"/>
      <c r="C4863" s="243"/>
      <c r="D4863" s="243"/>
      <c r="E4863" s="243"/>
    </row>
    <row r="4864" spans="2:5">
      <c r="B4864" s="243"/>
      <c r="C4864" s="243"/>
      <c r="D4864" s="243"/>
      <c r="E4864" s="243"/>
    </row>
    <row r="4865" spans="2:5">
      <c r="B4865" s="243"/>
      <c r="C4865" s="243"/>
      <c r="D4865" s="243"/>
      <c r="E4865" s="243"/>
    </row>
    <row r="4866" spans="2:5">
      <c r="B4866" s="243"/>
      <c r="C4866" s="243"/>
      <c r="D4866" s="243"/>
      <c r="E4866" s="243"/>
    </row>
    <row r="4867" spans="2:5">
      <c r="B4867" s="243"/>
      <c r="C4867" s="243"/>
      <c r="D4867" s="243"/>
      <c r="E4867" s="243"/>
    </row>
    <row r="4868" spans="2:5">
      <c r="B4868" s="243"/>
      <c r="C4868" s="243"/>
      <c r="D4868" s="243"/>
      <c r="E4868" s="243"/>
    </row>
    <row r="4869" spans="2:5">
      <c r="B4869" s="243"/>
      <c r="C4869" s="243"/>
      <c r="D4869" s="243"/>
      <c r="E4869" s="243"/>
    </row>
    <row r="4870" spans="2:5">
      <c r="B4870" s="243"/>
      <c r="C4870" s="243"/>
      <c r="D4870" s="243"/>
      <c r="E4870" s="243"/>
    </row>
    <row r="4871" spans="2:5">
      <c r="B4871" s="243"/>
      <c r="C4871" s="243"/>
      <c r="D4871" s="243"/>
      <c r="E4871" s="243"/>
    </row>
    <row r="4872" spans="2:5">
      <c r="B4872" s="243"/>
      <c r="C4872" s="243"/>
      <c r="D4872" s="243"/>
      <c r="E4872" s="243"/>
    </row>
    <row r="4873" spans="2:5">
      <c r="B4873" s="243"/>
      <c r="C4873" s="243"/>
      <c r="D4873" s="243"/>
      <c r="E4873" s="243"/>
    </row>
    <row r="4874" spans="2:5">
      <c r="B4874" s="243"/>
      <c r="C4874" s="243"/>
      <c r="D4874" s="243"/>
      <c r="E4874" s="243"/>
    </row>
    <row r="4875" spans="2:5">
      <c r="B4875" s="243"/>
      <c r="C4875" s="243"/>
      <c r="D4875" s="243"/>
      <c r="E4875" s="243"/>
    </row>
    <row r="4876" spans="2:5">
      <c r="B4876" s="243"/>
      <c r="C4876" s="243"/>
      <c r="D4876" s="243"/>
      <c r="E4876" s="243"/>
    </row>
    <row r="4877" spans="2:5">
      <c r="B4877" s="243"/>
      <c r="C4877" s="243"/>
      <c r="D4877" s="243"/>
      <c r="E4877" s="243"/>
    </row>
    <row r="4878" spans="2:5">
      <c r="B4878" s="243"/>
      <c r="C4878" s="243"/>
      <c r="D4878" s="243"/>
      <c r="E4878" s="243"/>
    </row>
    <row r="4879" spans="2:5">
      <c r="B4879" s="243"/>
      <c r="C4879" s="243"/>
      <c r="D4879" s="243"/>
      <c r="E4879" s="243"/>
    </row>
    <row r="4880" spans="2:5">
      <c r="B4880" s="243"/>
      <c r="C4880" s="243"/>
      <c r="D4880" s="243"/>
      <c r="E4880" s="243"/>
    </row>
    <row r="4881" spans="2:5">
      <c r="B4881" s="243"/>
      <c r="C4881" s="243"/>
      <c r="D4881" s="243"/>
      <c r="E4881" s="243"/>
    </row>
    <row r="4882" spans="2:5">
      <c r="B4882" s="243"/>
      <c r="C4882" s="243"/>
      <c r="D4882" s="243"/>
      <c r="E4882" s="243"/>
    </row>
    <row r="4883" spans="2:5">
      <c r="B4883" s="243"/>
      <c r="C4883" s="243"/>
      <c r="D4883" s="243"/>
      <c r="E4883" s="243"/>
    </row>
    <row r="4884" spans="2:5">
      <c r="B4884" s="243"/>
      <c r="C4884" s="243"/>
      <c r="D4884" s="243"/>
      <c r="E4884" s="243"/>
    </row>
    <row r="4885" spans="2:5">
      <c r="B4885" s="243"/>
      <c r="C4885" s="243"/>
      <c r="D4885" s="243"/>
      <c r="E4885" s="243"/>
    </row>
    <row r="4886" spans="2:5">
      <c r="B4886" s="243"/>
      <c r="C4886" s="243"/>
      <c r="D4886" s="243"/>
      <c r="E4886" s="243"/>
    </row>
    <row r="4887" spans="2:5">
      <c r="B4887" s="243"/>
      <c r="C4887" s="243"/>
      <c r="D4887" s="243"/>
      <c r="E4887" s="243"/>
    </row>
    <row r="4888" spans="2:5">
      <c r="B4888" s="243"/>
      <c r="C4888" s="243"/>
      <c r="D4888" s="243"/>
      <c r="E4888" s="243"/>
    </row>
    <row r="4889" spans="2:5">
      <c r="B4889" s="243"/>
      <c r="C4889" s="243"/>
      <c r="D4889" s="243"/>
      <c r="E4889" s="243"/>
    </row>
    <row r="4890" spans="2:5">
      <c r="B4890" s="243"/>
      <c r="C4890" s="243"/>
      <c r="D4890" s="243"/>
      <c r="E4890" s="243"/>
    </row>
    <row r="4891" spans="2:5">
      <c r="B4891" s="243"/>
      <c r="C4891" s="243"/>
      <c r="D4891" s="243"/>
      <c r="E4891" s="243"/>
    </row>
    <row r="4892" spans="2:5">
      <c r="B4892" s="243"/>
      <c r="C4892" s="243"/>
      <c r="D4892" s="243"/>
      <c r="E4892" s="243"/>
    </row>
    <row r="4893" spans="2:5">
      <c r="B4893" s="243"/>
      <c r="C4893" s="243"/>
      <c r="D4893" s="243"/>
      <c r="E4893" s="243"/>
    </row>
    <row r="4894" spans="2:5">
      <c r="B4894" s="243"/>
      <c r="C4894" s="243"/>
      <c r="D4894" s="243"/>
      <c r="E4894" s="243"/>
    </row>
    <row r="4895" spans="2:5">
      <c r="B4895" s="243"/>
      <c r="C4895" s="243"/>
      <c r="D4895" s="243"/>
      <c r="E4895" s="243"/>
    </row>
    <row r="4896" spans="2:5">
      <c r="B4896" s="243"/>
      <c r="C4896" s="243"/>
      <c r="D4896" s="243"/>
      <c r="E4896" s="243"/>
    </row>
    <row r="4897" spans="2:5">
      <c r="B4897" s="243"/>
      <c r="C4897" s="243"/>
      <c r="D4897" s="243"/>
      <c r="E4897" s="243"/>
    </row>
    <row r="4898" spans="2:5">
      <c r="B4898" s="243"/>
      <c r="C4898" s="243"/>
      <c r="D4898" s="243"/>
      <c r="E4898" s="243"/>
    </row>
    <row r="4899" spans="2:5">
      <c r="B4899" s="243"/>
      <c r="C4899" s="243"/>
      <c r="D4899" s="243"/>
      <c r="E4899" s="243"/>
    </row>
    <row r="4900" spans="2:5">
      <c r="B4900" s="243"/>
      <c r="C4900" s="243"/>
      <c r="D4900" s="243"/>
      <c r="E4900" s="243"/>
    </row>
    <row r="4901" spans="2:5">
      <c r="B4901" s="243"/>
      <c r="C4901" s="243"/>
      <c r="D4901" s="243"/>
      <c r="E4901" s="243"/>
    </row>
    <row r="4902" spans="2:5">
      <c r="B4902" s="243"/>
      <c r="C4902" s="243"/>
      <c r="D4902" s="243"/>
      <c r="E4902" s="243"/>
    </row>
    <row r="4903" spans="2:5">
      <c r="B4903" s="243"/>
      <c r="C4903" s="243"/>
      <c r="D4903" s="243"/>
      <c r="E4903" s="243"/>
    </row>
    <row r="4904" spans="2:5">
      <c r="B4904" s="243"/>
      <c r="C4904" s="243"/>
      <c r="D4904" s="243"/>
      <c r="E4904" s="243"/>
    </row>
    <row r="4905" spans="2:5">
      <c r="B4905" s="243"/>
      <c r="C4905" s="243"/>
      <c r="D4905" s="243"/>
      <c r="E4905" s="243"/>
    </row>
    <row r="4906" spans="2:5">
      <c r="B4906" s="243"/>
      <c r="C4906" s="243"/>
      <c r="D4906" s="243"/>
      <c r="E4906" s="243"/>
    </row>
    <row r="4907" spans="2:5">
      <c r="B4907" s="243"/>
      <c r="C4907" s="243"/>
      <c r="D4907" s="243"/>
      <c r="E4907" s="243"/>
    </row>
    <row r="4908" spans="2:5">
      <c r="B4908" s="243"/>
      <c r="C4908" s="243"/>
      <c r="D4908" s="243"/>
      <c r="E4908" s="243"/>
    </row>
    <row r="4909" spans="2:5">
      <c r="B4909" s="243"/>
      <c r="C4909" s="243"/>
      <c r="D4909" s="243"/>
      <c r="E4909" s="243"/>
    </row>
    <row r="4910" spans="2:5">
      <c r="B4910" s="243"/>
      <c r="C4910" s="243"/>
      <c r="D4910" s="243"/>
      <c r="E4910" s="243"/>
    </row>
    <row r="4911" spans="2:5">
      <c r="B4911" s="243"/>
      <c r="C4911" s="243"/>
      <c r="D4911" s="243"/>
      <c r="E4911" s="243"/>
    </row>
    <row r="4912" spans="2:5">
      <c r="B4912" s="243"/>
      <c r="C4912" s="243"/>
      <c r="D4912" s="243"/>
      <c r="E4912" s="243"/>
    </row>
    <row r="4913" spans="2:5">
      <c r="B4913" s="243"/>
      <c r="C4913" s="243"/>
      <c r="D4913" s="243"/>
      <c r="E4913" s="243"/>
    </row>
    <row r="4914" spans="2:5">
      <c r="B4914" s="243"/>
      <c r="C4914" s="243"/>
      <c r="D4914" s="243"/>
      <c r="E4914" s="243"/>
    </row>
    <row r="4915" spans="2:5">
      <c r="B4915" s="243"/>
      <c r="C4915" s="243"/>
      <c r="D4915" s="243"/>
      <c r="E4915" s="243"/>
    </row>
    <row r="4916" spans="2:5">
      <c r="B4916" s="243"/>
      <c r="C4916" s="243"/>
      <c r="D4916" s="243"/>
      <c r="E4916" s="243"/>
    </row>
    <row r="4917" spans="2:5">
      <c r="B4917" s="243"/>
      <c r="C4917" s="243"/>
      <c r="D4917" s="243"/>
      <c r="E4917" s="243"/>
    </row>
    <row r="4918" spans="2:5">
      <c r="B4918" s="243"/>
      <c r="C4918" s="243"/>
      <c r="D4918" s="243"/>
      <c r="E4918" s="243"/>
    </row>
    <row r="4919" spans="2:5">
      <c r="B4919" s="243"/>
      <c r="C4919" s="243"/>
      <c r="D4919" s="243"/>
      <c r="E4919" s="243"/>
    </row>
    <row r="4920" spans="2:5">
      <c r="B4920" s="243"/>
      <c r="C4920" s="243"/>
      <c r="D4920" s="243"/>
      <c r="E4920" s="243"/>
    </row>
    <row r="4921" spans="2:5">
      <c r="B4921" s="243"/>
      <c r="C4921" s="243"/>
      <c r="D4921" s="243"/>
      <c r="E4921" s="243"/>
    </row>
    <row r="4922" spans="2:5">
      <c r="B4922" s="243"/>
      <c r="C4922" s="243"/>
      <c r="D4922" s="243"/>
      <c r="E4922" s="243"/>
    </row>
    <row r="4923" spans="2:5">
      <c r="B4923" s="243"/>
      <c r="C4923" s="243"/>
      <c r="D4923" s="243"/>
      <c r="E4923" s="243"/>
    </row>
    <row r="4924" spans="2:5">
      <c r="B4924" s="243"/>
      <c r="C4924" s="243"/>
      <c r="D4924" s="243"/>
      <c r="E4924" s="243"/>
    </row>
    <row r="4925" spans="2:5">
      <c r="B4925" s="243"/>
      <c r="C4925" s="243"/>
      <c r="D4925" s="243"/>
      <c r="E4925" s="243"/>
    </row>
    <row r="4926" spans="2:5">
      <c r="B4926" s="243"/>
      <c r="C4926" s="243"/>
      <c r="D4926" s="243"/>
      <c r="E4926" s="243"/>
    </row>
    <row r="4927" spans="2:5">
      <c r="B4927" s="243"/>
      <c r="C4927" s="243"/>
      <c r="D4927" s="243"/>
      <c r="E4927" s="243"/>
    </row>
    <row r="4928" spans="2:5">
      <c r="B4928" s="243"/>
      <c r="C4928" s="243"/>
      <c r="D4928" s="243"/>
      <c r="E4928" s="243"/>
    </row>
    <row r="4929" spans="2:5">
      <c r="B4929" s="243"/>
      <c r="C4929" s="243"/>
      <c r="D4929" s="243"/>
      <c r="E4929" s="243"/>
    </row>
    <row r="4930" spans="2:5">
      <c r="B4930" s="243"/>
      <c r="C4930" s="243"/>
      <c r="D4930" s="243"/>
      <c r="E4930" s="243"/>
    </row>
    <row r="4931" spans="2:5">
      <c r="B4931" s="243"/>
      <c r="C4931" s="243"/>
      <c r="D4931" s="243"/>
      <c r="E4931" s="243"/>
    </row>
    <row r="4932" spans="2:5">
      <c r="B4932" s="243"/>
      <c r="C4932" s="243"/>
      <c r="D4932" s="243"/>
      <c r="E4932" s="243"/>
    </row>
    <row r="4933" spans="2:5">
      <c r="B4933" s="243"/>
      <c r="C4933" s="243"/>
      <c r="D4933" s="243"/>
      <c r="E4933" s="243"/>
    </row>
    <row r="4934" spans="2:5">
      <c r="B4934" s="243"/>
      <c r="C4934" s="243"/>
      <c r="D4934" s="243"/>
      <c r="E4934" s="243"/>
    </row>
    <row r="4935" spans="2:5">
      <c r="B4935" s="243"/>
      <c r="C4935" s="243"/>
      <c r="D4935" s="243"/>
      <c r="E4935" s="243"/>
    </row>
    <row r="4936" spans="2:5">
      <c r="B4936" s="243"/>
      <c r="C4936" s="243"/>
      <c r="D4936" s="243"/>
      <c r="E4936" s="243"/>
    </row>
    <row r="4937" spans="2:5">
      <c r="B4937" s="243"/>
      <c r="C4937" s="243"/>
      <c r="D4937" s="243"/>
      <c r="E4937" s="243"/>
    </row>
    <row r="4938" spans="2:5">
      <c r="B4938" s="243"/>
      <c r="C4938" s="243"/>
      <c r="D4938" s="243"/>
      <c r="E4938" s="243"/>
    </row>
    <row r="4939" spans="2:5">
      <c r="B4939" s="243"/>
      <c r="C4939" s="243"/>
      <c r="D4939" s="243"/>
      <c r="E4939" s="243"/>
    </row>
    <row r="4940" spans="2:5">
      <c r="B4940" s="243"/>
      <c r="C4940" s="243"/>
      <c r="D4940" s="243"/>
      <c r="E4940" s="243"/>
    </row>
    <row r="4941" spans="2:5">
      <c r="B4941" s="243"/>
      <c r="C4941" s="243"/>
      <c r="D4941" s="243"/>
      <c r="E4941" s="243"/>
    </row>
    <row r="4942" spans="2:5">
      <c r="B4942" s="243"/>
      <c r="C4942" s="243"/>
      <c r="D4942" s="243"/>
      <c r="E4942" s="243"/>
    </row>
    <row r="4943" spans="2:5">
      <c r="B4943" s="243"/>
      <c r="C4943" s="243"/>
      <c r="D4943" s="243"/>
      <c r="E4943" s="243"/>
    </row>
    <row r="4944" spans="2:5">
      <c r="B4944" s="243"/>
      <c r="C4944" s="243"/>
      <c r="D4944" s="243"/>
      <c r="E4944" s="243"/>
    </row>
    <row r="4945" spans="2:5">
      <c r="B4945" s="243"/>
      <c r="C4945" s="243"/>
      <c r="D4945" s="243"/>
      <c r="E4945" s="243"/>
    </row>
    <row r="4946" spans="2:5">
      <c r="B4946" s="243"/>
      <c r="C4946" s="243"/>
      <c r="D4946" s="243"/>
      <c r="E4946" s="243"/>
    </row>
    <row r="4947" spans="2:5">
      <c r="B4947" s="243"/>
      <c r="C4947" s="243"/>
      <c r="D4947" s="243"/>
      <c r="E4947" s="243"/>
    </row>
    <row r="4948" spans="2:5">
      <c r="B4948" s="243"/>
      <c r="C4948" s="243"/>
      <c r="D4948" s="243"/>
      <c r="E4948" s="243"/>
    </row>
    <row r="4949" spans="2:5">
      <c r="B4949" s="243"/>
      <c r="C4949" s="243"/>
      <c r="D4949" s="243"/>
      <c r="E4949" s="243"/>
    </row>
    <row r="4950" spans="2:5">
      <c r="B4950" s="243"/>
      <c r="C4950" s="243"/>
      <c r="D4950" s="243"/>
      <c r="E4950" s="243"/>
    </row>
    <row r="4951" spans="2:5">
      <c r="B4951" s="243"/>
      <c r="C4951" s="243"/>
      <c r="D4951" s="243"/>
      <c r="E4951" s="243"/>
    </row>
    <row r="4952" spans="2:5">
      <c r="B4952" s="243"/>
      <c r="C4952" s="243"/>
      <c r="D4952" s="243"/>
      <c r="E4952" s="243"/>
    </row>
    <row r="4953" spans="2:5">
      <c r="B4953" s="243"/>
      <c r="C4953" s="243"/>
      <c r="D4953" s="243"/>
      <c r="E4953" s="243"/>
    </row>
    <row r="4954" spans="2:5">
      <c r="B4954" s="243"/>
      <c r="C4954" s="243"/>
      <c r="D4954" s="243"/>
      <c r="E4954" s="243"/>
    </row>
    <row r="4955" spans="2:5">
      <c r="B4955" s="243"/>
      <c r="C4955" s="243"/>
      <c r="D4955" s="243"/>
      <c r="E4955" s="243"/>
    </row>
    <row r="4956" spans="2:5">
      <c r="B4956" s="243"/>
      <c r="C4956" s="243"/>
      <c r="D4956" s="243"/>
      <c r="E4956" s="243"/>
    </row>
    <row r="4957" spans="2:5">
      <c r="B4957" s="243"/>
      <c r="C4957" s="243"/>
      <c r="D4957" s="243"/>
      <c r="E4957" s="243"/>
    </row>
    <row r="4958" spans="2:5">
      <c r="B4958" s="243"/>
      <c r="C4958" s="243"/>
      <c r="D4958" s="243"/>
      <c r="E4958" s="243"/>
    </row>
    <row r="4959" spans="2:5">
      <c r="B4959" s="243"/>
      <c r="C4959" s="243"/>
      <c r="D4959" s="243"/>
      <c r="E4959" s="243"/>
    </row>
    <row r="4960" spans="2:5">
      <c r="B4960" s="243"/>
      <c r="C4960" s="243"/>
      <c r="D4960" s="243"/>
      <c r="E4960" s="243"/>
    </row>
    <row r="4961" spans="2:5">
      <c r="B4961" s="243"/>
      <c r="C4961" s="243"/>
      <c r="D4961" s="243"/>
      <c r="E4961" s="243"/>
    </row>
    <row r="4962" spans="2:5">
      <c r="B4962" s="243"/>
      <c r="C4962" s="243"/>
      <c r="D4962" s="243"/>
      <c r="E4962" s="243"/>
    </row>
    <row r="4963" spans="2:5">
      <c r="B4963" s="243"/>
      <c r="C4963" s="243"/>
      <c r="D4963" s="243"/>
      <c r="E4963" s="243"/>
    </row>
    <row r="4964" spans="2:5">
      <c r="B4964" s="243"/>
      <c r="C4964" s="243"/>
      <c r="D4964" s="243"/>
      <c r="E4964" s="243"/>
    </row>
    <row r="4965" spans="2:5">
      <c r="B4965" s="243"/>
      <c r="C4965" s="243"/>
      <c r="D4965" s="243"/>
      <c r="E4965" s="243"/>
    </row>
    <row r="4966" spans="2:5">
      <c r="B4966" s="243"/>
      <c r="C4966" s="243"/>
      <c r="D4966" s="243"/>
      <c r="E4966" s="243"/>
    </row>
    <row r="4967" spans="2:5">
      <c r="B4967" s="243"/>
      <c r="C4967" s="243"/>
      <c r="D4967" s="243"/>
      <c r="E4967" s="243"/>
    </row>
    <row r="4968" spans="2:5">
      <c r="B4968" s="243"/>
      <c r="C4968" s="243"/>
      <c r="D4968" s="243"/>
      <c r="E4968" s="243"/>
    </row>
    <row r="4969" spans="2:5">
      <c r="B4969" s="243"/>
      <c r="C4969" s="243"/>
      <c r="D4969" s="243"/>
      <c r="E4969" s="243"/>
    </row>
    <row r="4970" spans="2:5">
      <c r="B4970" s="243"/>
      <c r="C4970" s="243"/>
      <c r="D4970" s="243"/>
      <c r="E4970" s="243"/>
    </row>
    <row r="4971" spans="2:5">
      <c r="B4971" s="243"/>
      <c r="C4971" s="243"/>
      <c r="D4971" s="243"/>
      <c r="E4971" s="243"/>
    </row>
    <row r="4972" spans="2:5">
      <c r="B4972" s="243"/>
      <c r="C4972" s="243"/>
      <c r="D4972" s="243"/>
      <c r="E4972" s="243"/>
    </row>
    <row r="4973" spans="2:5">
      <c r="B4973" s="243"/>
      <c r="C4973" s="243"/>
      <c r="D4973" s="243"/>
      <c r="E4973" s="243"/>
    </row>
    <row r="4974" spans="2:5">
      <c r="B4974" s="243"/>
      <c r="C4974" s="243"/>
      <c r="D4974" s="243"/>
      <c r="E4974" s="243"/>
    </row>
    <row r="4975" spans="2:5">
      <c r="B4975" s="243"/>
      <c r="C4975" s="243"/>
      <c r="D4975" s="243"/>
      <c r="E4975" s="243"/>
    </row>
    <row r="4976" spans="2:5">
      <c r="B4976" s="243"/>
      <c r="C4976" s="243"/>
      <c r="D4976" s="243"/>
      <c r="E4976" s="243"/>
    </row>
    <row r="4977" spans="2:5">
      <c r="B4977" s="243"/>
      <c r="C4977" s="243"/>
      <c r="D4977" s="243"/>
      <c r="E4977" s="243"/>
    </row>
    <row r="4978" spans="2:5">
      <c r="B4978" s="243"/>
      <c r="C4978" s="243"/>
      <c r="D4978" s="243"/>
      <c r="E4978" s="243"/>
    </row>
    <row r="4979" spans="2:5">
      <c r="B4979" s="243"/>
      <c r="C4979" s="243"/>
      <c r="D4979" s="243"/>
      <c r="E4979" s="243"/>
    </row>
    <row r="4980" spans="2:5">
      <c r="B4980" s="243"/>
      <c r="C4980" s="243"/>
      <c r="D4980" s="243"/>
      <c r="E4980" s="243"/>
    </row>
    <row r="4981" spans="2:5">
      <c r="B4981" s="243"/>
      <c r="C4981" s="243"/>
      <c r="D4981" s="243"/>
      <c r="E4981" s="243"/>
    </row>
    <row r="4982" spans="2:5">
      <c r="B4982" s="243"/>
      <c r="C4982" s="243"/>
      <c r="D4982" s="243"/>
      <c r="E4982" s="243"/>
    </row>
    <row r="4983" spans="2:5">
      <c r="B4983" s="243"/>
      <c r="C4983" s="243"/>
      <c r="D4983" s="243"/>
      <c r="E4983" s="243"/>
    </row>
    <row r="4984" spans="2:5">
      <c r="B4984" s="243"/>
      <c r="C4984" s="243"/>
      <c r="D4984" s="243"/>
      <c r="E4984" s="243"/>
    </row>
    <row r="4985" spans="2:5">
      <c r="B4985" s="243"/>
      <c r="C4985" s="243"/>
      <c r="D4985" s="243"/>
      <c r="E4985" s="243"/>
    </row>
    <row r="4986" spans="2:5">
      <c r="B4986" s="243"/>
      <c r="C4986" s="243"/>
      <c r="D4986" s="243"/>
      <c r="E4986" s="243"/>
    </row>
    <row r="4987" spans="2:5">
      <c r="B4987" s="243"/>
      <c r="C4987" s="243"/>
      <c r="D4987" s="243"/>
      <c r="E4987" s="243"/>
    </row>
    <row r="4988" spans="2:5">
      <c r="B4988" s="243"/>
      <c r="C4988" s="243"/>
      <c r="D4988" s="243"/>
      <c r="E4988" s="243"/>
    </row>
    <row r="4989" spans="2:5">
      <c r="B4989" s="243"/>
      <c r="C4989" s="243"/>
      <c r="D4989" s="243"/>
      <c r="E4989" s="243"/>
    </row>
    <row r="4990" spans="2:5">
      <c r="B4990" s="243"/>
      <c r="C4990" s="243"/>
      <c r="D4990" s="243"/>
      <c r="E4990" s="243"/>
    </row>
    <row r="4991" spans="2:5">
      <c r="B4991" s="243"/>
      <c r="C4991" s="243"/>
      <c r="D4991" s="243"/>
      <c r="E4991" s="243"/>
    </row>
    <row r="4992" spans="2:5">
      <c r="B4992" s="243"/>
      <c r="C4992" s="243"/>
      <c r="D4992" s="243"/>
      <c r="E4992" s="243"/>
    </row>
    <row r="4993" spans="2:5">
      <c r="B4993" s="243"/>
      <c r="C4993" s="243"/>
      <c r="D4993" s="243"/>
      <c r="E4993" s="243"/>
    </row>
    <row r="4994" spans="2:5">
      <c r="B4994" s="243"/>
      <c r="C4994" s="243"/>
      <c r="D4994" s="243"/>
      <c r="E4994" s="243"/>
    </row>
    <row r="4995" spans="2:5">
      <c r="B4995" s="243"/>
      <c r="C4995" s="243"/>
      <c r="D4995" s="243"/>
      <c r="E4995" s="243"/>
    </row>
    <row r="4996" spans="2:5">
      <c r="B4996" s="243"/>
      <c r="C4996" s="243"/>
      <c r="D4996" s="243"/>
      <c r="E4996" s="243"/>
    </row>
    <row r="4997" spans="2:5">
      <c r="B4997" s="243"/>
      <c r="C4997" s="243"/>
      <c r="D4997" s="243"/>
      <c r="E4997" s="243"/>
    </row>
    <row r="4998" spans="2:5">
      <c r="B4998" s="243"/>
      <c r="C4998" s="243"/>
      <c r="D4998" s="243"/>
      <c r="E4998" s="243"/>
    </row>
    <row r="4999" spans="2:5">
      <c r="B4999" s="243"/>
      <c r="C4999" s="243"/>
      <c r="D4999" s="243"/>
      <c r="E4999" s="243"/>
    </row>
    <row r="5000" spans="2:5">
      <c r="B5000" s="243"/>
      <c r="C5000" s="243"/>
      <c r="D5000" s="243"/>
      <c r="E5000" s="243"/>
    </row>
    <row r="5001" spans="2:5">
      <c r="B5001" s="243"/>
      <c r="C5001" s="243"/>
      <c r="D5001" s="243"/>
      <c r="E5001" s="243"/>
    </row>
    <row r="5002" spans="2:5">
      <c r="B5002" s="243"/>
      <c r="C5002" s="243"/>
      <c r="D5002" s="243"/>
      <c r="E5002" s="243"/>
    </row>
    <row r="5003" spans="2:5">
      <c r="B5003" s="243"/>
      <c r="C5003" s="243"/>
      <c r="D5003" s="243"/>
      <c r="E5003" s="243"/>
    </row>
    <row r="5004" spans="2:5">
      <c r="B5004" s="243"/>
      <c r="C5004" s="243"/>
      <c r="D5004" s="243"/>
      <c r="E5004" s="243"/>
    </row>
    <row r="5005" spans="2:5">
      <c r="B5005" s="243"/>
      <c r="C5005" s="243"/>
      <c r="D5005" s="243"/>
      <c r="E5005" s="243"/>
    </row>
    <row r="5006" spans="2:5">
      <c r="B5006" s="243"/>
      <c r="C5006" s="243"/>
      <c r="D5006" s="243"/>
      <c r="E5006" s="243"/>
    </row>
    <row r="5007" spans="2:5">
      <c r="B5007" s="243"/>
      <c r="C5007" s="243"/>
      <c r="D5007" s="243"/>
      <c r="E5007" s="243"/>
    </row>
    <row r="5008" spans="2:5">
      <c r="B5008" s="243"/>
      <c r="C5008" s="243"/>
      <c r="D5008" s="243"/>
      <c r="E5008" s="243"/>
    </row>
    <row r="5009" spans="2:5">
      <c r="B5009" s="243"/>
      <c r="C5009" s="243"/>
      <c r="D5009" s="243"/>
      <c r="E5009" s="243"/>
    </row>
    <row r="5010" spans="2:5">
      <c r="B5010" s="243"/>
      <c r="C5010" s="243"/>
      <c r="D5010" s="243"/>
      <c r="E5010" s="243"/>
    </row>
    <row r="5011" spans="2:5">
      <c r="B5011" s="243"/>
      <c r="C5011" s="243"/>
      <c r="D5011" s="243"/>
      <c r="E5011" s="243"/>
    </row>
    <row r="5012" spans="2:5">
      <c r="B5012" s="243"/>
      <c r="C5012" s="243"/>
      <c r="D5012" s="243"/>
      <c r="E5012" s="243"/>
    </row>
    <row r="5013" spans="2:5">
      <c r="B5013" s="243"/>
      <c r="C5013" s="243"/>
      <c r="D5013" s="243"/>
      <c r="E5013" s="243"/>
    </row>
    <row r="5014" spans="2:5">
      <c r="B5014" s="243"/>
      <c r="C5014" s="243"/>
      <c r="D5014" s="243"/>
      <c r="E5014" s="243"/>
    </row>
    <row r="5015" spans="2:5">
      <c r="B5015" s="243"/>
      <c r="C5015" s="243"/>
      <c r="D5015" s="243"/>
      <c r="E5015" s="243"/>
    </row>
    <row r="5016" spans="2:5">
      <c r="B5016" s="243"/>
      <c r="C5016" s="243"/>
      <c r="D5016" s="243"/>
      <c r="E5016" s="243"/>
    </row>
    <row r="5017" spans="2:5">
      <c r="B5017" s="243"/>
      <c r="C5017" s="243"/>
      <c r="D5017" s="243"/>
      <c r="E5017" s="243"/>
    </row>
    <row r="5018" spans="2:5">
      <c r="B5018" s="243"/>
      <c r="C5018" s="243"/>
      <c r="D5018" s="243"/>
      <c r="E5018" s="243"/>
    </row>
    <row r="5019" spans="2:5">
      <c r="B5019" s="243"/>
      <c r="C5019" s="243"/>
      <c r="D5019" s="243"/>
      <c r="E5019" s="243"/>
    </row>
    <row r="5020" spans="2:5">
      <c r="B5020" s="243"/>
      <c r="C5020" s="243"/>
      <c r="D5020" s="243"/>
      <c r="E5020" s="243"/>
    </row>
    <row r="5021" spans="2:5">
      <c r="B5021" s="243"/>
      <c r="C5021" s="243"/>
      <c r="D5021" s="243"/>
      <c r="E5021" s="243"/>
    </row>
    <row r="5022" spans="2:5">
      <c r="B5022" s="243"/>
      <c r="C5022" s="243"/>
      <c r="D5022" s="243"/>
      <c r="E5022" s="243"/>
    </row>
    <row r="5023" spans="2:5">
      <c r="B5023" s="243"/>
      <c r="C5023" s="243"/>
      <c r="D5023" s="243"/>
      <c r="E5023" s="243"/>
    </row>
    <row r="5024" spans="2:5">
      <c r="B5024" s="243"/>
      <c r="C5024" s="243"/>
      <c r="D5024" s="243"/>
      <c r="E5024" s="243"/>
    </row>
    <row r="5025" spans="2:5">
      <c r="B5025" s="243"/>
      <c r="C5025" s="243"/>
      <c r="D5025" s="243"/>
      <c r="E5025" s="243"/>
    </row>
    <row r="5026" spans="2:5">
      <c r="B5026" s="243"/>
      <c r="C5026" s="243"/>
      <c r="D5026" s="243"/>
      <c r="E5026" s="243"/>
    </row>
    <row r="5027" spans="2:5">
      <c r="B5027" s="243"/>
      <c r="C5027" s="243"/>
      <c r="D5027" s="243"/>
      <c r="E5027" s="243"/>
    </row>
    <row r="5028" spans="2:5">
      <c r="B5028" s="243"/>
      <c r="C5028" s="243"/>
      <c r="D5028" s="243"/>
      <c r="E5028" s="243"/>
    </row>
    <row r="5029" spans="2:5">
      <c r="B5029" s="243"/>
      <c r="C5029" s="243"/>
      <c r="D5029" s="243"/>
      <c r="E5029" s="243"/>
    </row>
    <row r="5030" spans="2:5">
      <c r="B5030" s="243"/>
      <c r="C5030" s="243"/>
      <c r="D5030" s="243"/>
      <c r="E5030" s="243"/>
    </row>
    <row r="5031" spans="2:5">
      <c r="B5031" s="243"/>
      <c r="C5031" s="243"/>
      <c r="D5031" s="243"/>
      <c r="E5031" s="243"/>
    </row>
    <row r="5032" spans="2:5">
      <c r="B5032" s="243"/>
      <c r="C5032" s="243"/>
      <c r="D5032" s="243"/>
      <c r="E5032" s="243"/>
    </row>
    <row r="5033" spans="2:5">
      <c r="B5033" s="243"/>
      <c r="C5033" s="243"/>
      <c r="D5033" s="243"/>
      <c r="E5033" s="243"/>
    </row>
    <row r="5034" spans="2:5">
      <c r="B5034" s="243"/>
      <c r="C5034" s="243"/>
      <c r="D5034" s="243"/>
      <c r="E5034" s="243"/>
    </row>
    <row r="5035" spans="2:5">
      <c r="B5035" s="243"/>
      <c r="C5035" s="243"/>
      <c r="D5035" s="243"/>
      <c r="E5035" s="243"/>
    </row>
    <row r="5036" spans="2:5">
      <c r="B5036" s="243"/>
      <c r="C5036" s="243"/>
      <c r="D5036" s="243"/>
      <c r="E5036" s="243"/>
    </row>
    <row r="5037" spans="2:5">
      <c r="B5037" s="243"/>
      <c r="C5037" s="243"/>
      <c r="D5037" s="243"/>
      <c r="E5037" s="243"/>
    </row>
    <row r="5038" spans="2:5">
      <c r="B5038" s="243"/>
      <c r="C5038" s="243"/>
      <c r="D5038" s="243"/>
      <c r="E5038" s="243"/>
    </row>
    <row r="5039" spans="2:5">
      <c r="B5039" s="243"/>
      <c r="C5039" s="243"/>
      <c r="D5039" s="243"/>
      <c r="E5039" s="243"/>
    </row>
    <row r="5040" spans="2:5">
      <c r="B5040" s="243"/>
      <c r="C5040" s="243"/>
      <c r="D5040" s="243"/>
      <c r="E5040" s="243"/>
    </row>
    <row r="5041" spans="2:5">
      <c r="B5041" s="243"/>
      <c r="C5041" s="243"/>
      <c r="D5041" s="243"/>
      <c r="E5041" s="243"/>
    </row>
    <row r="5042" spans="2:5">
      <c r="B5042" s="243"/>
      <c r="C5042" s="243"/>
      <c r="D5042" s="243"/>
      <c r="E5042" s="243"/>
    </row>
    <row r="5043" spans="2:5">
      <c r="B5043" s="243"/>
      <c r="C5043" s="243"/>
      <c r="D5043" s="243"/>
      <c r="E5043" s="243"/>
    </row>
    <row r="5044" spans="2:5">
      <c r="B5044" s="243"/>
      <c r="C5044" s="243"/>
      <c r="D5044" s="243"/>
      <c r="E5044" s="243"/>
    </row>
    <row r="5045" spans="2:5">
      <c r="B5045" s="243"/>
      <c r="C5045" s="243"/>
      <c r="D5045" s="243"/>
      <c r="E5045" s="243"/>
    </row>
    <row r="5046" spans="2:5">
      <c r="B5046" s="243"/>
      <c r="C5046" s="243"/>
      <c r="D5046" s="243"/>
      <c r="E5046" s="243"/>
    </row>
    <row r="5047" spans="2:5">
      <c r="B5047" s="243"/>
      <c r="C5047" s="243"/>
      <c r="D5047" s="243"/>
      <c r="E5047" s="243"/>
    </row>
    <row r="5048" spans="2:5">
      <c r="B5048" s="243"/>
      <c r="C5048" s="243"/>
      <c r="D5048" s="243"/>
      <c r="E5048" s="243"/>
    </row>
    <row r="5049" spans="2:5">
      <c r="B5049" s="243"/>
      <c r="C5049" s="243"/>
      <c r="D5049" s="243"/>
      <c r="E5049" s="243"/>
    </row>
    <row r="5050" spans="2:5">
      <c r="B5050" s="243"/>
      <c r="C5050" s="243"/>
      <c r="D5050" s="243"/>
      <c r="E5050" s="243"/>
    </row>
    <row r="5051" spans="2:5">
      <c r="B5051" s="243"/>
      <c r="C5051" s="243"/>
      <c r="D5051" s="243"/>
      <c r="E5051" s="243"/>
    </row>
    <row r="5052" spans="2:5">
      <c r="B5052" s="243"/>
      <c r="C5052" s="243"/>
      <c r="D5052" s="243"/>
      <c r="E5052" s="243"/>
    </row>
    <row r="5053" spans="2:5">
      <c r="B5053" s="243"/>
      <c r="C5053" s="243"/>
      <c r="D5053" s="243"/>
      <c r="E5053" s="243"/>
    </row>
    <row r="5054" spans="2:5">
      <c r="B5054" s="243"/>
      <c r="C5054" s="243"/>
      <c r="D5054" s="243"/>
      <c r="E5054" s="243"/>
    </row>
    <row r="5055" spans="2:5">
      <c r="B5055" s="243"/>
      <c r="C5055" s="243"/>
      <c r="D5055" s="243"/>
      <c r="E5055" s="243"/>
    </row>
    <row r="5056" spans="2:5">
      <c r="B5056" s="243"/>
      <c r="C5056" s="243"/>
      <c r="D5056" s="243"/>
      <c r="E5056" s="243"/>
    </row>
    <row r="5057" spans="2:5">
      <c r="B5057" s="243"/>
      <c r="C5057" s="243"/>
      <c r="D5057" s="243"/>
      <c r="E5057" s="243"/>
    </row>
    <row r="5058" spans="2:5">
      <c r="B5058" s="243"/>
      <c r="C5058" s="243"/>
      <c r="D5058" s="243"/>
      <c r="E5058" s="243"/>
    </row>
    <row r="5059" spans="2:5">
      <c r="B5059" s="243"/>
      <c r="C5059" s="243"/>
      <c r="D5059" s="243"/>
      <c r="E5059" s="243"/>
    </row>
    <row r="5060" spans="2:5">
      <c r="B5060" s="243"/>
      <c r="C5060" s="243"/>
      <c r="D5060" s="243"/>
      <c r="E5060" s="243"/>
    </row>
    <row r="5061" spans="2:5">
      <c r="B5061" s="243"/>
      <c r="C5061" s="243"/>
      <c r="D5061" s="243"/>
      <c r="E5061" s="243"/>
    </row>
    <row r="5062" spans="2:5">
      <c r="B5062" s="243"/>
      <c r="C5062" s="243"/>
      <c r="D5062" s="243"/>
      <c r="E5062" s="243"/>
    </row>
    <row r="5063" spans="2:5">
      <c r="B5063" s="243"/>
      <c r="C5063" s="243"/>
      <c r="D5063" s="243"/>
      <c r="E5063" s="243"/>
    </row>
    <row r="5064" spans="2:5">
      <c r="B5064" s="243"/>
      <c r="C5064" s="243"/>
      <c r="D5064" s="243"/>
      <c r="E5064" s="243"/>
    </row>
    <row r="5065" spans="2:5">
      <c r="B5065" s="243"/>
      <c r="C5065" s="243"/>
      <c r="D5065" s="243"/>
      <c r="E5065" s="243"/>
    </row>
    <row r="5066" spans="2:5">
      <c r="B5066" s="243"/>
      <c r="C5066" s="243"/>
      <c r="D5066" s="243"/>
      <c r="E5066" s="243"/>
    </row>
    <row r="5067" spans="2:5">
      <c r="B5067" s="243"/>
      <c r="C5067" s="243"/>
      <c r="D5067" s="243"/>
      <c r="E5067" s="243"/>
    </row>
    <row r="5068" spans="2:5">
      <c r="B5068" s="243"/>
      <c r="C5068" s="243"/>
      <c r="D5068" s="243"/>
      <c r="E5068" s="243"/>
    </row>
    <row r="5069" spans="2:5">
      <c r="B5069" s="243"/>
      <c r="C5069" s="243"/>
      <c r="D5069" s="243"/>
      <c r="E5069" s="243"/>
    </row>
    <row r="5070" spans="2:5">
      <c r="B5070" s="243"/>
      <c r="C5070" s="243"/>
      <c r="D5070" s="243"/>
      <c r="E5070" s="243"/>
    </row>
    <row r="5071" spans="2:5">
      <c r="B5071" s="243"/>
      <c r="C5071" s="243"/>
      <c r="D5071" s="243"/>
      <c r="E5071" s="243"/>
    </row>
    <row r="5072" spans="2:5">
      <c r="B5072" s="243"/>
      <c r="C5072" s="243"/>
      <c r="D5072" s="243"/>
      <c r="E5072" s="243"/>
    </row>
    <row r="5073" spans="2:5">
      <c r="B5073" s="243"/>
      <c r="C5073" s="243"/>
      <c r="D5073" s="243"/>
      <c r="E5073" s="243"/>
    </row>
    <row r="5074" spans="2:5">
      <c r="B5074" s="243"/>
      <c r="C5074" s="243"/>
      <c r="D5074" s="243"/>
      <c r="E5074" s="243"/>
    </row>
    <row r="5075" spans="2:5">
      <c r="B5075" s="243"/>
      <c r="C5075" s="243"/>
      <c r="D5075" s="243"/>
      <c r="E5075" s="243"/>
    </row>
    <row r="5076" spans="2:5">
      <c r="B5076" s="243"/>
      <c r="C5076" s="243"/>
      <c r="D5076" s="243"/>
      <c r="E5076" s="243"/>
    </row>
    <row r="5077" spans="2:5">
      <c r="B5077" s="243"/>
      <c r="C5077" s="243"/>
      <c r="D5077" s="243"/>
      <c r="E5077" s="243"/>
    </row>
    <row r="5078" spans="2:5">
      <c r="B5078" s="243"/>
      <c r="C5078" s="243"/>
      <c r="D5078" s="243"/>
      <c r="E5078" s="243"/>
    </row>
    <row r="5079" spans="2:5">
      <c r="B5079" s="243"/>
      <c r="C5079" s="243"/>
      <c r="D5079" s="243"/>
      <c r="E5079" s="243"/>
    </row>
    <row r="5080" spans="2:5">
      <c r="B5080" s="243"/>
      <c r="C5080" s="243"/>
      <c r="D5080" s="243"/>
      <c r="E5080" s="243"/>
    </row>
    <row r="5081" spans="2:5">
      <c r="B5081" s="243"/>
      <c r="C5081" s="243"/>
      <c r="D5081" s="243"/>
      <c r="E5081" s="243"/>
    </row>
    <row r="5082" spans="2:5">
      <c r="B5082" s="243"/>
      <c r="C5082" s="243"/>
      <c r="D5082" s="243"/>
      <c r="E5082" s="243"/>
    </row>
    <row r="5083" spans="2:5">
      <c r="B5083" s="243"/>
      <c r="C5083" s="243"/>
      <c r="D5083" s="243"/>
      <c r="E5083" s="243"/>
    </row>
    <row r="5084" spans="2:5">
      <c r="B5084" s="243"/>
      <c r="C5084" s="243"/>
      <c r="D5084" s="243"/>
      <c r="E5084" s="243"/>
    </row>
    <row r="5085" spans="2:5">
      <c r="B5085" s="243"/>
      <c r="C5085" s="243"/>
      <c r="D5085" s="243"/>
      <c r="E5085" s="243"/>
    </row>
    <row r="5086" spans="2:5">
      <c r="B5086" s="243"/>
      <c r="C5086" s="243"/>
      <c r="D5086" s="243"/>
      <c r="E5086" s="243"/>
    </row>
    <row r="5087" spans="2:5">
      <c r="B5087" s="243"/>
      <c r="C5087" s="243"/>
      <c r="D5087" s="243"/>
      <c r="E5087" s="243"/>
    </row>
    <row r="5088" spans="2:5">
      <c r="B5088" s="243"/>
      <c r="C5088" s="243"/>
      <c r="D5088" s="243"/>
      <c r="E5088" s="243"/>
    </row>
    <row r="5089" spans="2:5">
      <c r="B5089" s="243"/>
      <c r="C5089" s="243"/>
      <c r="D5089" s="243"/>
      <c r="E5089" s="243"/>
    </row>
    <row r="5090" spans="2:5">
      <c r="B5090" s="243"/>
      <c r="C5090" s="243"/>
      <c r="D5090" s="243"/>
      <c r="E5090" s="243"/>
    </row>
    <row r="5091" spans="2:5">
      <c r="B5091" s="243"/>
      <c r="C5091" s="243"/>
      <c r="D5091" s="243"/>
      <c r="E5091" s="243"/>
    </row>
    <row r="5092" spans="2:5">
      <c r="B5092" s="243"/>
      <c r="C5092" s="243"/>
      <c r="D5092" s="243"/>
      <c r="E5092" s="243"/>
    </row>
    <row r="5093" spans="2:5">
      <c r="B5093" s="243"/>
      <c r="C5093" s="243"/>
      <c r="D5093" s="243"/>
      <c r="E5093" s="243"/>
    </row>
    <row r="5094" spans="2:5">
      <c r="B5094" s="243"/>
      <c r="C5094" s="243"/>
      <c r="D5094" s="243"/>
      <c r="E5094" s="243"/>
    </row>
    <row r="5095" spans="2:5">
      <c r="B5095" s="243"/>
      <c r="C5095" s="243"/>
      <c r="D5095" s="243"/>
      <c r="E5095" s="243"/>
    </row>
    <row r="5096" spans="2:5">
      <c r="B5096" s="243"/>
      <c r="C5096" s="243"/>
      <c r="D5096" s="243"/>
      <c r="E5096" s="243"/>
    </row>
    <row r="5097" spans="2:5">
      <c r="B5097" s="243"/>
      <c r="C5097" s="243"/>
      <c r="D5097" s="243"/>
      <c r="E5097" s="243"/>
    </row>
    <row r="5098" spans="2:5">
      <c r="B5098" s="243"/>
      <c r="C5098" s="243"/>
      <c r="D5098" s="243"/>
      <c r="E5098" s="243"/>
    </row>
    <row r="5099" spans="2:5">
      <c r="B5099" s="243"/>
      <c r="C5099" s="243"/>
      <c r="D5099" s="243"/>
      <c r="E5099" s="243"/>
    </row>
    <row r="5100" spans="2:5">
      <c r="B5100" s="243"/>
      <c r="C5100" s="243"/>
      <c r="D5100" s="243"/>
      <c r="E5100" s="243"/>
    </row>
    <row r="5101" spans="2:5">
      <c r="B5101" s="243"/>
      <c r="C5101" s="243"/>
      <c r="D5101" s="243"/>
      <c r="E5101" s="243"/>
    </row>
    <row r="5102" spans="2:5">
      <c r="B5102" s="243"/>
      <c r="C5102" s="243"/>
      <c r="D5102" s="243"/>
      <c r="E5102" s="243"/>
    </row>
    <row r="5103" spans="2:5">
      <c r="B5103" s="243"/>
      <c r="C5103" s="243"/>
      <c r="D5103" s="243"/>
      <c r="E5103" s="243"/>
    </row>
    <row r="5104" spans="2:5">
      <c r="B5104" s="243"/>
      <c r="C5104" s="243"/>
      <c r="D5104" s="243"/>
      <c r="E5104" s="243"/>
    </row>
    <row r="5105" spans="2:5">
      <c r="B5105" s="243"/>
      <c r="C5105" s="243"/>
      <c r="D5105" s="243"/>
      <c r="E5105" s="243"/>
    </row>
    <row r="5106" spans="2:5">
      <c r="B5106" s="243"/>
      <c r="C5106" s="243"/>
      <c r="D5106" s="243"/>
      <c r="E5106" s="243"/>
    </row>
    <row r="5107" spans="2:5">
      <c r="B5107" s="243"/>
      <c r="C5107" s="243"/>
      <c r="D5107" s="243"/>
      <c r="E5107" s="243"/>
    </row>
    <row r="5108" spans="2:5">
      <c r="B5108" s="243"/>
      <c r="C5108" s="243"/>
      <c r="D5108" s="243"/>
      <c r="E5108" s="243"/>
    </row>
    <row r="5109" spans="2:5">
      <c r="B5109" s="243"/>
      <c r="C5109" s="243"/>
      <c r="D5109" s="243"/>
      <c r="E5109" s="243"/>
    </row>
    <row r="5110" spans="2:5">
      <c r="B5110" s="243"/>
      <c r="C5110" s="243"/>
      <c r="D5110" s="243"/>
      <c r="E5110" s="243"/>
    </row>
    <row r="5111" spans="2:5">
      <c r="B5111" s="243"/>
      <c r="C5111" s="243"/>
      <c r="D5111" s="243"/>
      <c r="E5111" s="243"/>
    </row>
    <row r="5112" spans="2:5">
      <c r="B5112" s="243"/>
      <c r="C5112" s="243"/>
      <c r="D5112" s="243"/>
      <c r="E5112" s="243"/>
    </row>
    <row r="5113" spans="2:5">
      <c r="B5113" s="243"/>
      <c r="C5113" s="243"/>
      <c r="D5113" s="243"/>
      <c r="E5113" s="243"/>
    </row>
    <row r="5114" spans="2:5">
      <c r="B5114" s="243"/>
      <c r="C5114" s="243"/>
      <c r="D5114" s="243"/>
      <c r="E5114" s="243"/>
    </row>
    <row r="5115" spans="2:5">
      <c r="B5115" s="243"/>
      <c r="C5115" s="243"/>
      <c r="D5115" s="243"/>
      <c r="E5115" s="243"/>
    </row>
    <row r="5116" spans="2:5">
      <c r="B5116" s="243"/>
      <c r="C5116" s="243"/>
      <c r="D5116" s="243"/>
      <c r="E5116" s="243"/>
    </row>
    <row r="5117" spans="2:5">
      <c r="B5117" s="243"/>
      <c r="C5117" s="243"/>
      <c r="D5117" s="243"/>
      <c r="E5117" s="243"/>
    </row>
    <row r="5118" spans="2:5">
      <c r="B5118" s="243"/>
      <c r="C5118" s="243"/>
      <c r="D5118" s="243"/>
      <c r="E5118" s="243"/>
    </row>
    <row r="5119" spans="2:5">
      <c r="B5119" s="243"/>
      <c r="C5119" s="243"/>
      <c r="D5119" s="243"/>
      <c r="E5119" s="243"/>
    </row>
    <row r="5120" spans="2:5">
      <c r="B5120" s="243"/>
      <c r="C5120" s="243"/>
      <c r="D5120" s="243"/>
      <c r="E5120" s="243"/>
    </row>
    <row r="5121" spans="2:5">
      <c r="B5121" s="243"/>
      <c r="C5121" s="243"/>
      <c r="D5121" s="243"/>
      <c r="E5121" s="243"/>
    </row>
    <row r="5122" spans="2:5">
      <c r="B5122" s="243"/>
      <c r="C5122" s="243"/>
      <c r="D5122" s="243"/>
      <c r="E5122" s="243"/>
    </row>
    <row r="5123" spans="2:5">
      <c r="B5123" s="243"/>
      <c r="C5123" s="243"/>
      <c r="D5123" s="243"/>
      <c r="E5123" s="243"/>
    </row>
    <row r="5124" spans="2:5">
      <c r="B5124" s="243"/>
      <c r="C5124" s="243"/>
      <c r="D5124" s="243"/>
      <c r="E5124" s="243"/>
    </row>
    <row r="5125" spans="2:5">
      <c r="B5125" s="243"/>
      <c r="C5125" s="243"/>
      <c r="D5125" s="243"/>
      <c r="E5125" s="243"/>
    </row>
    <row r="5126" spans="2:5">
      <c r="B5126" s="243"/>
      <c r="C5126" s="243"/>
      <c r="D5126" s="243"/>
      <c r="E5126" s="243"/>
    </row>
    <row r="5127" spans="2:5">
      <c r="B5127" s="243"/>
      <c r="C5127" s="243"/>
      <c r="D5127" s="243"/>
      <c r="E5127" s="243"/>
    </row>
    <row r="5128" spans="2:5">
      <c r="B5128" s="243"/>
      <c r="C5128" s="243"/>
      <c r="D5128" s="243"/>
      <c r="E5128" s="243"/>
    </row>
    <row r="5129" spans="2:5">
      <c r="B5129" s="243"/>
      <c r="C5129" s="243"/>
      <c r="D5129" s="243"/>
      <c r="E5129" s="243"/>
    </row>
    <row r="5130" spans="2:5">
      <c r="B5130" s="243"/>
      <c r="C5130" s="243"/>
      <c r="D5130" s="243"/>
      <c r="E5130" s="243"/>
    </row>
    <row r="5131" spans="2:5">
      <c r="B5131" s="243"/>
      <c r="C5131" s="243"/>
      <c r="D5131" s="243"/>
      <c r="E5131" s="243"/>
    </row>
    <row r="5132" spans="2:5">
      <c r="B5132" s="243"/>
      <c r="C5132" s="243"/>
      <c r="D5132" s="243"/>
      <c r="E5132" s="243"/>
    </row>
    <row r="5133" spans="2:5">
      <c r="B5133" s="243"/>
      <c r="C5133" s="243"/>
      <c r="D5133" s="243"/>
      <c r="E5133" s="243"/>
    </row>
    <row r="5134" spans="2:5">
      <c r="B5134" s="243"/>
      <c r="C5134" s="243"/>
      <c r="D5134" s="243"/>
      <c r="E5134" s="243"/>
    </row>
    <row r="5135" spans="2:5">
      <c r="B5135" s="243"/>
      <c r="C5135" s="243"/>
      <c r="D5135" s="243"/>
      <c r="E5135" s="243"/>
    </row>
    <row r="5136" spans="2:5">
      <c r="B5136" s="243"/>
      <c r="C5136" s="243"/>
      <c r="D5136" s="243"/>
      <c r="E5136" s="243"/>
    </row>
    <row r="5137" spans="2:5">
      <c r="B5137" s="243"/>
      <c r="C5137" s="243"/>
      <c r="D5137" s="243"/>
      <c r="E5137" s="243"/>
    </row>
    <row r="5138" spans="2:5">
      <c r="B5138" s="243"/>
      <c r="C5138" s="243"/>
      <c r="D5138" s="243"/>
      <c r="E5138" s="243"/>
    </row>
    <row r="5139" spans="2:5">
      <c r="B5139" s="243"/>
      <c r="C5139" s="243"/>
      <c r="D5139" s="243"/>
      <c r="E5139" s="243"/>
    </row>
    <row r="5140" spans="2:5">
      <c r="B5140" s="243"/>
      <c r="C5140" s="243"/>
      <c r="D5140" s="243"/>
      <c r="E5140" s="243"/>
    </row>
    <row r="5141" spans="2:5">
      <c r="B5141" s="243"/>
      <c r="C5141" s="243"/>
      <c r="D5141" s="243"/>
      <c r="E5141" s="243"/>
    </row>
    <row r="5142" spans="2:5">
      <c r="B5142" s="243"/>
      <c r="C5142" s="243"/>
      <c r="D5142" s="243"/>
      <c r="E5142" s="243"/>
    </row>
    <row r="5143" spans="2:5">
      <c r="B5143" s="243"/>
      <c r="C5143" s="243"/>
      <c r="D5143" s="243"/>
      <c r="E5143" s="243"/>
    </row>
    <row r="5144" spans="2:5">
      <c r="B5144" s="243"/>
      <c r="C5144" s="243"/>
      <c r="D5144" s="243"/>
      <c r="E5144" s="243"/>
    </row>
    <row r="5145" spans="2:5">
      <c r="B5145" s="243"/>
      <c r="C5145" s="243"/>
      <c r="D5145" s="243"/>
      <c r="E5145" s="243"/>
    </row>
    <row r="5146" spans="2:5">
      <c r="B5146" s="243"/>
      <c r="C5146" s="243"/>
      <c r="D5146" s="243"/>
      <c r="E5146" s="243"/>
    </row>
    <row r="5147" spans="2:5">
      <c r="B5147" s="243"/>
      <c r="C5147" s="243"/>
      <c r="D5147" s="243"/>
      <c r="E5147" s="243"/>
    </row>
    <row r="5148" spans="2:5">
      <c r="B5148" s="243"/>
      <c r="C5148" s="243"/>
      <c r="D5148" s="243"/>
      <c r="E5148" s="243"/>
    </row>
    <row r="5149" spans="2:5">
      <c r="B5149" s="243"/>
      <c r="C5149" s="243"/>
      <c r="D5149" s="243"/>
      <c r="E5149" s="243"/>
    </row>
    <row r="5150" spans="2:5">
      <c r="B5150" s="243"/>
      <c r="C5150" s="243"/>
      <c r="D5150" s="243"/>
      <c r="E5150" s="243"/>
    </row>
    <row r="5151" spans="2:5">
      <c r="B5151" s="243"/>
      <c r="C5151" s="243"/>
      <c r="D5151" s="243"/>
      <c r="E5151" s="243"/>
    </row>
    <row r="5152" spans="2:5">
      <c r="B5152" s="243"/>
      <c r="C5152" s="243"/>
      <c r="D5152" s="243"/>
      <c r="E5152" s="243"/>
    </row>
    <row r="5153" spans="2:5">
      <c r="B5153" s="243"/>
      <c r="C5153" s="243"/>
      <c r="D5153" s="243"/>
      <c r="E5153" s="243"/>
    </row>
    <row r="5154" spans="2:5">
      <c r="B5154" s="243"/>
      <c r="C5154" s="243"/>
      <c r="D5154" s="243"/>
      <c r="E5154" s="243"/>
    </row>
    <row r="5155" spans="2:5">
      <c r="B5155" s="243"/>
      <c r="C5155" s="243"/>
      <c r="D5155" s="243"/>
      <c r="E5155" s="243"/>
    </row>
    <row r="5156" spans="2:5">
      <c r="B5156" s="243"/>
      <c r="C5156" s="243"/>
      <c r="D5156" s="243"/>
      <c r="E5156" s="243"/>
    </row>
    <row r="5157" spans="2:5">
      <c r="B5157" s="243"/>
      <c r="C5157" s="243"/>
      <c r="D5157" s="243"/>
      <c r="E5157" s="243"/>
    </row>
    <row r="5158" spans="2:5">
      <c r="B5158" s="243"/>
      <c r="C5158" s="243"/>
      <c r="D5158" s="243"/>
      <c r="E5158" s="243"/>
    </row>
    <row r="5159" spans="2:5">
      <c r="B5159" s="243"/>
      <c r="C5159" s="243"/>
      <c r="D5159" s="243"/>
      <c r="E5159" s="243"/>
    </row>
    <row r="5160" spans="2:5">
      <c r="B5160" s="243"/>
      <c r="C5160" s="243"/>
      <c r="D5160" s="243"/>
      <c r="E5160" s="243"/>
    </row>
    <row r="5161" spans="2:5">
      <c r="B5161" s="243"/>
      <c r="C5161" s="243"/>
      <c r="D5161" s="243"/>
      <c r="E5161" s="243"/>
    </row>
    <row r="5162" spans="2:5">
      <c r="B5162" s="243"/>
      <c r="C5162" s="243"/>
      <c r="D5162" s="243"/>
      <c r="E5162" s="243"/>
    </row>
    <row r="5163" spans="2:5">
      <c r="B5163" s="243"/>
      <c r="C5163" s="243"/>
      <c r="D5163" s="243"/>
      <c r="E5163" s="243"/>
    </row>
    <row r="5164" spans="2:5">
      <c r="B5164" s="243"/>
      <c r="C5164" s="243"/>
      <c r="D5164" s="243"/>
      <c r="E5164" s="243"/>
    </row>
    <row r="5165" spans="2:5">
      <c r="B5165" s="243"/>
      <c r="C5165" s="243"/>
      <c r="D5165" s="243"/>
      <c r="E5165" s="243"/>
    </row>
    <row r="5166" spans="2:5">
      <c r="B5166" s="243"/>
      <c r="C5166" s="243"/>
      <c r="D5166" s="243"/>
      <c r="E5166" s="243"/>
    </row>
    <row r="5167" spans="2:5">
      <c r="B5167" s="243"/>
      <c r="C5167" s="243"/>
      <c r="D5167" s="243"/>
      <c r="E5167" s="243"/>
    </row>
    <row r="5168" spans="2:5">
      <c r="B5168" s="243"/>
      <c r="C5168" s="243"/>
      <c r="D5168" s="243"/>
      <c r="E5168" s="243"/>
    </row>
    <row r="5169" spans="2:5">
      <c r="B5169" s="243"/>
      <c r="C5169" s="243"/>
      <c r="D5169" s="243"/>
      <c r="E5169" s="243"/>
    </row>
    <row r="5170" spans="2:5">
      <c r="B5170" s="243"/>
      <c r="C5170" s="243"/>
      <c r="D5170" s="243"/>
      <c r="E5170" s="243"/>
    </row>
    <row r="5171" spans="2:5">
      <c r="B5171" s="243"/>
      <c r="C5171" s="243"/>
      <c r="D5171" s="243"/>
      <c r="E5171" s="243"/>
    </row>
    <row r="5172" spans="2:5">
      <c r="B5172" s="243"/>
      <c r="C5172" s="243"/>
      <c r="D5172" s="243"/>
      <c r="E5172" s="243"/>
    </row>
    <row r="5173" spans="2:5">
      <c r="B5173" s="243"/>
      <c r="C5173" s="243"/>
      <c r="D5173" s="243"/>
      <c r="E5173" s="243"/>
    </row>
    <row r="5174" spans="2:5">
      <c r="B5174" s="243"/>
      <c r="C5174" s="243"/>
      <c r="D5174" s="243"/>
      <c r="E5174" s="243"/>
    </row>
    <row r="5175" spans="2:5">
      <c r="B5175" s="243"/>
      <c r="C5175" s="243"/>
      <c r="D5175" s="243"/>
      <c r="E5175" s="243"/>
    </row>
    <row r="5176" spans="2:5">
      <c r="B5176" s="243"/>
      <c r="C5176" s="243"/>
      <c r="D5176" s="243"/>
      <c r="E5176" s="243"/>
    </row>
    <row r="5177" spans="2:5">
      <c r="B5177" s="243"/>
      <c r="C5177" s="243"/>
      <c r="D5177" s="243"/>
      <c r="E5177" s="243"/>
    </row>
    <row r="5178" spans="2:5">
      <c r="B5178" s="243"/>
      <c r="C5178" s="243"/>
      <c r="D5178" s="243"/>
      <c r="E5178" s="243"/>
    </row>
    <row r="5179" spans="2:5">
      <c r="B5179" s="243"/>
      <c r="C5179" s="243"/>
      <c r="D5179" s="243"/>
      <c r="E5179" s="243"/>
    </row>
    <row r="5180" spans="2:5">
      <c r="B5180" s="243"/>
      <c r="C5180" s="243"/>
      <c r="D5180" s="243"/>
      <c r="E5180" s="243"/>
    </row>
    <row r="5181" spans="2:5">
      <c r="B5181" s="243"/>
      <c r="C5181" s="243"/>
      <c r="D5181" s="243"/>
      <c r="E5181" s="243"/>
    </row>
    <row r="5182" spans="2:5">
      <c r="B5182" s="243"/>
      <c r="C5182" s="243"/>
      <c r="D5182" s="243"/>
      <c r="E5182" s="243"/>
    </row>
    <row r="5183" spans="2:5">
      <c r="B5183" s="243"/>
      <c r="C5183" s="243"/>
      <c r="D5183" s="243"/>
      <c r="E5183" s="243"/>
    </row>
    <row r="5184" spans="2:5">
      <c r="B5184" s="243"/>
      <c r="C5184" s="243"/>
      <c r="D5184" s="243"/>
      <c r="E5184" s="243"/>
    </row>
    <row r="5185" spans="2:5">
      <c r="B5185" s="243"/>
      <c r="C5185" s="243"/>
      <c r="D5185" s="243"/>
      <c r="E5185" s="243"/>
    </row>
    <row r="5186" spans="2:5">
      <c r="B5186" s="243"/>
      <c r="C5186" s="243"/>
      <c r="D5186" s="243"/>
      <c r="E5186" s="243"/>
    </row>
    <row r="5187" spans="2:5">
      <c r="B5187" s="243"/>
      <c r="C5187" s="243"/>
      <c r="D5187" s="243"/>
      <c r="E5187" s="243"/>
    </row>
    <row r="5188" spans="2:5">
      <c r="B5188" s="243"/>
      <c r="C5188" s="243"/>
      <c r="D5188" s="243"/>
      <c r="E5188" s="243"/>
    </row>
    <row r="5189" spans="2:5">
      <c r="B5189" s="243"/>
      <c r="C5189" s="243"/>
      <c r="D5189" s="243"/>
      <c r="E5189" s="243"/>
    </row>
    <row r="5190" spans="2:5">
      <c r="B5190" s="243"/>
      <c r="C5190" s="243"/>
      <c r="D5190" s="243"/>
      <c r="E5190" s="243"/>
    </row>
    <row r="5191" spans="2:5">
      <c r="B5191" s="243"/>
      <c r="C5191" s="243"/>
      <c r="D5191" s="243"/>
      <c r="E5191" s="243"/>
    </row>
    <row r="5192" spans="2:5">
      <c r="B5192" s="243"/>
      <c r="C5192" s="243"/>
      <c r="D5192" s="243"/>
      <c r="E5192" s="243"/>
    </row>
    <row r="5193" spans="2:5">
      <c r="B5193" s="243"/>
      <c r="C5193" s="243"/>
      <c r="D5193" s="243"/>
      <c r="E5193" s="243"/>
    </row>
    <row r="5194" spans="2:5">
      <c r="B5194" s="243"/>
      <c r="C5194" s="243"/>
      <c r="D5194" s="243"/>
      <c r="E5194" s="243"/>
    </row>
    <row r="5195" spans="2:5">
      <c r="B5195" s="243"/>
      <c r="C5195" s="243"/>
      <c r="D5195" s="243"/>
      <c r="E5195" s="243"/>
    </row>
    <row r="5196" spans="2:5">
      <c r="B5196" s="243"/>
      <c r="C5196" s="243"/>
      <c r="D5196" s="243"/>
      <c r="E5196" s="243"/>
    </row>
    <row r="5197" spans="2:5">
      <c r="B5197" s="243"/>
      <c r="C5197" s="243"/>
      <c r="D5197" s="243"/>
      <c r="E5197" s="243"/>
    </row>
    <row r="5198" spans="2:5">
      <c r="B5198" s="243"/>
      <c r="C5198" s="243"/>
      <c r="D5198" s="243"/>
      <c r="E5198" s="243"/>
    </row>
    <row r="5199" spans="2:5">
      <c r="B5199" s="243"/>
      <c r="C5199" s="243"/>
      <c r="D5199" s="243"/>
      <c r="E5199" s="243"/>
    </row>
    <row r="5200" spans="2:5">
      <c r="B5200" s="243"/>
      <c r="C5200" s="243"/>
      <c r="D5200" s="243"/>
      <c r="E5200" s="243"/>
    </row>
    <row r="5201" spans="2:5">
      <c r="B5201" s="243"/>
      <c r="C5201" s="243"/>
      <c r="D5201" s="243"/>
      <c r="E5201" s="243"/>
    </row>
    <row r="5202" spans="2:5">
      <c r="B5202" s="243"/>
      <c r="C5202" s="243"/>
      <c r="D5202" s="243"/>
      <c r="E5202" s="243"/>
    </row>
    <row r="5203" spans="2:5">
      <c r="B5203" s="243"/>
      <c r="C5203" s="243"/>
      <c r="D5203" s="243"/>
      <c r="E5203" s="243"/>
    </row>
    <row r="5204" spans="2:5">
      <c r="B5204" s="243"/>
      <c r="C5204" s="243"/>
      <c r="D5204" s="243"/>
      <c r="E5204" s="243"/>
    </row>
    <row r="5205" spans="2:5">
      <c r="B5205" s="243"/>
      <c r="C5205" s="243"/>
      <c r="D5205" s="243"/>
      <c r="E5205" s="243"/>
    </row>
    <row r="5206" spans="2:5">
      <c r="B5206" s="243"/>
      <c r="C5206" s="243"/>
      <c r="D5206" s="243"/>
      <c r="E5206" s="243"/>
    </row>
    <row r="5207" spans="2:5">
      <c r="B5207" s="243"/>
      <c r="C5207" s="243"/>
      <c r="D5207" s="243"/>
      <c r="E5207" s="243"/>
    </row>
    <row r="5208" spans="2:5">
      <c r="B5208" s="243"/>
      <c r="C5208" s="243"/>
      <c r="D5208" s="243"/>
      <c r="E5208" s="243"/>
    </row>
    <row r="5209" spans="2:5">
      <c r="B5209" s="243"/>
      <c r="C5209" s="243"/>
      <c r="D5209" s="243"/>
      <c r="E5209" s="243"/>
    </row>
    <row r="5210" spans="2:5">
      <c r="B5210" s="243"/>
      <c r="C5210" s="243"/>
      <c r="D5210" s="243"/>
      <c r="E5210" s="243"/>
    </row>
    <row r="5211" spans="2:5">
      <c r="B5211" s="243"/>
      <c r="C5211" s="243"/>
      <c r="D5211" s="243"/>
      <c r="E5211" s="243"/>
    </row>
    <row r="5212" spans="2:5">
      <c r="B5212" s="243"/>
      <c r="C5212" s="243"/>
      <c r="D5212" s="243"/>
      <c r="E5212" s="243"/>
    </row>
    <row r="5213" spans="2:5">
      <c r="B5213" s="243"/>
      <c r="C5213" s="243"/>
      <c r="D5213" s="243"/>
      <c r="E5213" s="243"/>
    </row>
    <row r="5214" spans="2:5">
      <c r="B5214" s="243"/>
      <c r="C5214" s="243"/>
      <c r="D5214" s="243"/>
      <c r="E5214" s="243"/>
    </row>
    <row r="5215" spans="2:5">
      <c r="B5215" s="243"/>
      <c r="C5215" s="243"/>
      <c r="D5215" s="243"/>
      <c r="E5215" s="243"/>
    </row>
    <row r="5216" spans="2:5">
      <c r="B5216" s="243"/>
      <c r="C5216" s="243"/>
      <c r="D5216" s="243"/>
      <c r="E5216" s="243"/>
    </row>
    <row r="5217" spans="2:5">
      <c r="B5217" s="243"/>
      <c r="C5217" s="243"/>
      <c r="D5217" s="243"/>
      <c r="E5217" s="243"/>
    </row>
    <row r="5218" spans="2:5">
      <c r="B5218" s="243"/>
      <c r="C5218" s="243"/>
      <c r="D5218" s="243"/>
      <c r="E5218" s="243"/>
    </row>
    <row r="5219" spans="2:5">
      <c r="B5219" s="243"/>
      <c r="C5219" s="243"/>
      <c r="D5219" s="243"/>
      <c r="E5219" s="243"/>
    </row>
    <row r="5220" spans="2:5">
      <c r="B5220" s="243"/>
      <c r="C5220" s="243"/>
      <c r="D5220" s="243"/>
      <c r="E5220" s="243"/>
    </row>
    <row r="5221" spans="2:5">
      <c r="B5221" s="243"/>
      <c r="C5221" s="243"/>
      <c r="D5221" s="243"/>
      <c r="E5221" s="243"/>
    </row>
    <row r="5222" spans="2:5">
      <c r="B5222" s="243"/>
      <c r="C5222" s="243"/>
      <c r="D5222" s="243"/>
      <c r="E5222" s="243"/>
    </row>
    <row r="5223" spans="2:5">
      <c r="B5223" s="243"/>
      <c r="C5223" s="243"/>
      <c r="D5223" s="243"/>
      <c r="E5223" s="243"/>
    </row>
    <row r="5224" spans="2:5">
      <c r="B5224" s="243"/>
      <c r="C5224" s="243"/>
      <c r="D5224" s="243"/>
      <c r="E5224" s="243"/>
    </row>
    <row r="5225" spans="2:5">
      <c r="B5225" s="243"/>
      <c r="C5225" s="243"/>
      <c r="D5225" s="243"/>
      <c r="E5225" s="243"/>
    </row>
    <row r="5226" spans="2:5">
      <c r="B5226" s="243"/>
      <c r="C5226" s="243"/>
      <c r="D5226" s="243"/>
      <c r="E5226" s="243"/>
    </row>
    <row r="5227" spans="2:5">
      <c r="B5227" s="243"/>
      <c r="C5227" s="243"/>
      <c r="D5227" s="243"/>
      <c r="E5227" s="243"/>
    </row>
    <row r="5228" spans="2:5">
      <c r="B5228" s="243"/>
      <c r="C5228" s="243"/>
      <c r="D5228" s="243"/>
      <c r="E5228" s="243"/>
    </row>
    <row r="5229" spans="2:5">
      <c r="B5229" s="243"/>
      <c r="C5229" s="243"/>
      <c r="D5229" s="243"/>
      <c r="E5229" s="243"/>
    </row>
    <row r="5230" spans="2:5">
      <c r="B5230" s="243"/>
      <c r="C5230" s="243"/>
      <c r="D5230" s="243"/>
      <c r="E5230" s="243"/>
    </row>
    <row r="5231" spans="2:5">
      <c r="B5231" s="243"/>
      <c r="C5231" s="243"/>
      <c r="D5231" s="243"/>
      <c r="E5231" s="243"/>
    </row>
    <row r="5232" spans="2:5">
      <c r="B5232" s="243"/>
      <c r="C5232" s="243"/>
      <c r="D5232" s="243"/>
      <c r="E5232" s="243"/>
    </row>
    <row r="5233" spans="2:5">
      <c r="B5233" s="243"/>
      <c r="C5233" s="243"/>
      <c r="D5233" s="243"/>
      <c r="E5233" s="243"/>
    </row>
    <row r="5234" spans="2:5">
      <c r="B5234" s="243"/>
      <c r="C5234" s="243"/>
      <c r="D5234" s="243"/>
      <c r="E5234" s="243"/>
    </row>
    <row r="5235" spans="2:5">
      <c r="B5235" s="243"/>
      <c r="C5235" s="243"/>
      <c r="D5235" s="243"/>
      <c r="E5235" s="243"/>
    </row>
    <row r="5236" spans="2:5">
      <c r="B5236" s="243"/>
      <c r="C5236" s="243"/>
      <c r="D5236" s="243"/>
      <c r="E5236" s="243"/>
    </row>
    <row r="5237" spans="2:5">
      <c r="B5237" s="243"/>
      <c r="C5237" s="243"/>
      <c r="D5237" s="243"/>
      <c r="E5237" s="243"/>
    </row>
    <row r="5238" spans="2:5">
      <c r="B5238" s="243"/>
      <c r="C5238" s="243"/>
      <c r="D5238" s="243"/>
      <c r="E5238" s="243"/>
    </row>
    <row r="5239" spans="2:5">
      <c r="B5239" s="243"/>
      <c r="C5239" s="243"/>
      <c r="D5239" s="243"/>
      <c r="E5239" s="243"/>
    </row>
    <row r="5240" spans="2:5">
      <c r="B5240" s="243"/>
      <c r="C5240" s="243"/>
      <c r="D5240" s="243"/>
      <c r="E5240" s="243"/>
    </row>
    <row r="5241" spans="2:5">
      <c r="B5241" s="243"/>
      <c r="C5241" s="243"/>
      <c r="D5241" s="243"/>
      <c r="E5241" s="243"/>
    </row>
    <row r="5242" spans="2:5">
      <c r="B5242" s="243"/>
      <c r="C5242" s="243"/>
      <c r="D5242" s="243"/>
      <c r="E5242" s="243"/>
    </row>
    <row r="5243" spans="2:5">
      <c r="B5243" s="243"/>
      <c r="C5243" s="243"/>
      <c r="D5243" s="243"/>
      <c r="E5243" s="243"/>
    </row>
    <row r="5244" spans="2:5">
      <c r="B5244" s="243"/>
      <c r="C5244" s="243"/>
      <c r="D5244" s="243"/>
      <c r="E5244" s="243"/>
    </row>
    <row r="5245" spans="2:5">
      <c r="B5245" s="243"/>
      <c r="C5245" s="243"/>
      <c r="D5245" s="243"/>
      <c r="E5245" s="243"/>
    </row>
    <row r="5246" spans="2:5">
      <c r="B5246" s="243"/>
      <c r="C5246" s="243"/>
      <c r="D5246" s="243"/>
      <c r="E5246" s="243"/>
    </row>
    <row r="5247" spans="2:5">
      <c r="B5247" s="243"/>
      <c r="C5247" s="243"/>
      <c r="D5247" s="243"/>
      <c r="E5247" s="243"/>
    </row>
    <row r="5248" spans="2:5">
      <c r="B5248" s="243"/>
      <c r="C5248" s="243"/>
      <c r="D5248" s="243"/>
      <c r="E5248" s="243"/>
    </row>
    <row r="5249" spans="2:5">
      <c r="B5249" s="243"/>
      <c r="C5249" s="243"/>
      <c r="D5249" s="243"/>
      <c r="E5249" s="243"/>
    </row>
    <row r="5250" spans="2:5">
      <c r="B5250" s="243"/>
      <c r="C5250" s="243"/>
      <c r="D5250" s="243"/>
      <c r="E5250" s="243"/>
    </row>
    <row r="5251" spans="2:5">
      <c r="B5251" s="243"/>
      <c r="C5251" s="243"/>
      <c r="D5251" s="243"/>
      <c r="E5251" s="243"/>
    </row>
    <row r="5252" spans="2:5">
      <c r="B5252" s="243"/>
      <c r="C5252" s="243"/>
      <c r="D5252" s="243"/>
      <c r="E5252" s="243"/>
    </row>
    <row r="5253" spans="2:5">
      <c r="B5253" s="243"/>
      <c r="C5253" s="243"/>
      <c r="D5253" s="243"/>
      <c r="E5253" s="243"/>
    </row>
    <row r="5254" spans="2:5">
      <c r="B5254" s="243"/>
      <c r="C5254" s="243"/>
      <c r="D5254" s="243"/>
      <c r="E5254" s="243"/>
    </row>
    <row r="5255" spans="2:5">
      <c r="B5255" s="243"/>
      <c r="C5255" s="243"/>
      <c r="D5255" s="243"/>
      <c r="E5255" s="243"/>
    </row>
    <row r="5256" spans="2:5">
      <c r="B5256" s="243"/>
      <c r="C5256" s="243"/>
      <c r="D5256" s="243"/>
      <c r="E5256" s="243"/>
    </row>
    <row r="5257" spans="2:5">
      <c r="B5257" s="243"/>
      <c r="C5257" s="243"/>
      <c r="D5257" s="243"/>
      <c r="E5257" s="243"/>
    </row>
    <row r="5258" spans="2:5">
      <c r="B5258" s="243"/>
      <c r="C5258" s="243"/>
      <c r="D5258" s="243"/>
      <c r="E5258" s="243"/>
    </row>
    <row r="5259" spans="2:5">
      <c r="B5259" s="243"/>
      <c r="C5259" s="243"/>
      <c r="D5259" s="243"/>
      <c r="E5259" s="243"/>
    </row>
    <row r="5260" spans="2:5">
      <c r="B5260" s="243"/>
      <c r="C5260" s="243"/>
      <c r="D5260" s="243"/>
      <c r="E5260" s="243"/>
    </row>
    <row r="5261" spans="2:5">
      <c r="B5261" s="243"/>
      <c r="C5261" s="243"/>
      <c r="D5261" s="243"/>
      <c r="E5261" s="243"/>
    </row>
    <row r="5262" spans="2:5">
      <c r="B5262" s="243"/>
      <c r="C5262" s="243"/>
      <c r="D5262" s="243"/>
      <c r="E5262" s="243"/>
    </row>
    <row r="5263" spans="2:5">
      <c r="B5263" s="243"/>
      <c r="C5263" s="243"/>
      <c r="D5263" s="243"/>
      <c r="E5263" s="243"/>
    </row>
    <row r="5264" spans="2:5">
      <c r="B5264" s="243"/>
      <c r="C5264" s="243"/>
      <c r="D5264" s="243"/>
      <c r="E5264" s="243"/>
    </row>
    <row r="5265" spans="2:5">
      <c r="B5265" s="243"/>
      <c r="C5265" s="243"/>
      <c r="D5265" s="243"/>
      <c r="E5265" s="243"/>
    </row>
    <row r="5266" spans="2:5">
      <c r="B5266" s="243"/>
      <c r="C5266" s="243"/>
      <c r="D5266" s="243"/>
      <c r="E5266" s="243"/>
    </row>
    <row r="5267" spans="2:5">
      <c r="B5267" s="243"/>
      <c r="C5267" s="243"/>
      <c r="D5267" s="243"/>
      <c r="E5267" s="243"/>
    </row>
    <row r="5268" spans="2:5">
      <c r="B5268" s="243"/>
      <c r="C5268" s="243"/>
      <c r="D5268" s="243"/>
      <c r="E5268" s="243"/>
    </row>
    <row r="5269" spans="2:5">
      <c r="B5269" s="243"/>
      <c r="C5269" s="243"/>
      <c r="D5269" s="243"/>
      <c r="E5269" s="243"/>
    </row>
    <row r="5270" spans="2:5">
      <c r="B5270" s="243"/>
      <c r="C5270" s="243"/>
      <c r="D5270" s="243"/>
      <c r="E5270" s="243"/>
    </row>
    <row r="5271" spans="2:5">
      <c r="B5271" s="243"/>
      <c r="C5271" s="243"/>
      <c r="D5271" s="243"/>
      <c r="E5271" s="243"/>
    </row>
    <row r="5272" spans="2:5">
      <c r="B5272" s="243"/>
      <c r="C5272" s="243"/>
      <c r="D5272" s="243"/>
      <c r="E5272" s="243"/>
    </row>
    <row r="5273" spans="2:5">
      <c r="B5273" s="243"/>
      <c r="C5273" s="243"/>
      <c r="D5273" s="243"/>
      <c r="E5273" s="243"/>
    </row>
    <row r="5274" spans="2:5">
      <c r="B5274" s="243"/>
      <c r="C5274" s="243"/>
      <c r="D5274" s="243"/>
      <c r="E5274" s="243"/>
    </row>
    <row r="5275" spans="2:5">
      <c r="B5275" s="243"/>
      <c r="C5275" s="243"/>
      <c r="D5275" s="243"/>
      <c r="E5275" s="243"/>
    </row>
    <row r="5276" spans="2:5">
      <c r="B5276" s="243"/>
      <c r="C5276" s="243"/>
      <c r="D5276" s="243"/>
      <c r="E5276" s="243"/>
    </row>
    <row r="5277" spans="2:5">
      <c r="B5277" s="243"/>
      <c r="C5277" s="243"/>
      <c r="D5277" s="243"/>
      <c r="E5277" s="243"/>
    </row>
    <row r="5278" spans="2:5">
      <c r="B5278" s="243"/>
      <c r="C5278" s="243"/>
      <c r="D5278" s="243"/>
      <c r="E5278" s="243"/>
    </row>
    <row r="5279" spans="2:5">
      <c r="B5279" s="243"/>
      <c r="C5279" s="243"/>
      <c r="D5279" s="243"/>
      <c r="E5279" s="243"/>
    </row>
    <row r="5280" spans="2:5">
      <c r="B5280" s="243"/>
      <c r="C5280" s="243"/>
      <c r="D5280" s="243"/>
      <c r="E5280" s="243"/>
    </row>
    <row r="5281" spans="2:5">
      <c r="B5281" s="243"/>
      <c r="C5281" s="243"/>
      <c r="D5281" s="243"/>
      <c r="E5281" s="243"/>
    </row>
    <row r="5282" spans="2:5">
      <c r="B5282" s="243"/>
      <c r="C5282" s="243"/>
      <c r="D5282" s="243"/>
      <c r="E5282" s="243"/>
    </row>
    <row r="5283" spans="2:5">
      <c r="B5283" s="243"/>
      <c r="C5283" s="243"/>
      <c r="D5283" s="243"/>
      <c r="E5283" s="243"/>
    </row>
    <row r="5284" spans="2:5">
      <c r="B5284" s="243"/>
      <c r="C5284" s="243"/>
      <c r="D5284" s="243"/>
      <c r="E5284" s="243"/>
    </row>
    <row r="5285" spans="2:5">
      <c r="B5285" s="243"/>
      <c r="C5285" s="243"/>
      <c r="D5285" s="243"/>
      <c r="E5285" s="243"/>
    </row>
    <row r="5286" spans="2:5">
      <c r="B5286" s="243"/>
      <c r="C5286" s="243"/>
      <c r="D5286" s="243"/>
      <c r="E5286" s="243"/>
    </row>
    <row r="5287" spans="2:5">
      <c r="B5287" s="243"/>
      <c r="C5287" s="243"/>
      <c r="D5287" s="243"/>
      <c r="E5287" s="243"/>
    </row>
    <row r="5288" spans="2:5">
      <c r="B5288" s="243"/>
      <c r="C5288" s="243"/>
      <c r="D5288" s="243"/>
      <c r="E5288" s="243"/>
    </row>
    <row r="5289" spans="2:5">
      <c r="B5289" s="243"/>
      <c r="C5289" s="243"/>
      <c r="D5289" s="243"/>
      <c r="E5289" s="243"/>
    </row>
    <row r="5290" spans="2:5">
      <c r="B5290" s="243"/>
      <c r="C5290" s="243"/>
      <c r="D5290" s="243"/>
      <c r="E5290" s="243"/>
    </row>
    <row r="5291" spans="2:5">
      <c r="B5291" s="243"/>
      <c r="C5291" s="243"/>
      <c r="D5291" s="243"/>
      <c r="E5291" s="243"/>
    </row>
    <row r="5292" spans="2:5">
      <c r="B5292" s="243"/>
      <c r="C5292" s="243"/>
      <c r="D5292" s="243"/>
      <c r="E5292" s="243"/>
    </row>
    <row r="5293" spans="2:5">
      <c r="B5293" s="243"/>
      <c r="C5293" s="243"/>
      <c r="D5293" s="243"/>
      <c r="E5293" s="243"/>
    </row>
    <row r="5294" spans="2:5">
      <c r="B5294" s="243"/>
      <c r="C5294" s="243"/>
      <c r="D5294" s="243"/>
      <c r="E5294" s="243"/>
    </row>
    <row r="5295" spans="2:5">
      <c r="B5295" s="243"/>
      <c r="C5295" s="243"/>
      <c r="D5295" s="243"/>
      <c r="E5295" s="243"/>
    </row>
    <row r="5296" spans="2:5">
      <c r="B5296" s="243"/>
      <c r="C5296" s="243"/>
      <c r="D5296" s="243"/>
      <c r="E5296" s="243"/>
    </row>
    <row r="5297" spans="2:5">
      <c r="B5297" s="243"/>
      <c r="C5297" s="243"/>
      <c r="D5297" s="243"/>
      <c r="E5297" s="243"/>
    </row>
    <row r="5298" spans="2:5">
      <c r="B5298" s="243"/>
      <c r="C5298" s="243"/>
      <c r="D5298" s="243"/>
      <c r="E5298" s="243"/>
    </row>
    <row r="5299" spans="2:5">
      <c r="B5299" s="243"/>
      <c r="C5299" s="243"/>
      <c r="D5299" s="243"/>
      <c r="E5299" s="243"/>
    </row>
    <row r="5300" spans="2:5">
      <c r="B5300" s="243"/>
      <c r="C5300" s="243"/>
      <c r="D5300" s="243"/>
      <c r="E5300" s="243"/>
    </row>
    <row r="5301" spans="2:5">
      <c r="B5301" s="243"/>
      <c r="C5301" s="243"/>
      <c r="D5301" s="243"/>
      <c r="E5301" s="243"/>
    </row>
    <row r="5302" spans="2:5">
      <c r="B5302" s="243"/>
      <c r="C5302" s="243"/>
      <c r="D5302" s="243"/>
      <c r="E5302" s="243"/>
    </row>
    <row r="5303" spans="2:5">
      <c r="B5303" s="243"/>
      <c r="C5303" s="243"/>
      <c r="D5303" s="243"/>
      <c r="E5303" s="243"/>
    </row>
    <row r="5304" spans="2:5">
      <c r="B5304" s="243"/>
      <c r="C5304" s="243"/>
      <c r="D5304" s="243"/>
      <c r="E5304" s="243"/>
    </row>
    <row r="5305" spans="2:5">
      <c r="B5305" s="243"/>
      <c r="C5305" s="243"/>
      <c r="D5305" s="243"/>
      <c r="E5305" s="243"/>
    </row>
    <row r="5306" spans="2:5">
      <c r="B5306" s="243"/>
      <c r="C5306" s="243"/>
      <c r="D5306" s="243"/>
      <c r="E5306" s="243"/>
    </row>
    <row r="5307" spans="2:5">
      <c r="B5307" s="243"/>
      <c r="C5307" s="243"/>
      <c r="D5307" s="243"/>
      <c r="E5307" s="243"/>
    </row>
    <row r="5308" spans="2:5">
      <c r="B5308" s="243"/>
      <c r="C5308" s="243"/>
      <c r="D5308" s="243"/>
      <c r="E5308" s="243"/>
    </row>
    <row r="5309" spans="2:5">
      <c r="B5309" s="243"/>
      <c r="C5309" s="243"/>
      <c r="D5309" s="243"/>
      <c r="E5309" s="243"/>
    </row>
    <row r="5310" spans="2:5">
      <c r="B5310" s="243"/>
      <c r="C5310" s="243"/>
      <c r="D5310" s="243"/>
      <c r="E5310" s="243"/>
    </row>
    <row r="5311" spans="2:5">
      <c r="B5311" s="243"/>
      <c r="C5311" s="243"/>
      <c r="D5311" s="243"/>
      <c r="E5311" s="243"/>
    </row>
    <row r="5312" spans="2:5">
      <c r="B5312" s="243"/>
      <c r="C5312" s="243"/>
      <c r="D5312" s="243"/>
      <c r="E5312" s="243"/>
    </row>
    <row r="5313" spans="2:5">
      <c r="B5313" s="243"/>
      <c r="C5313" s="243"/>
      <c r="D5313" s="243"/>
      <c r="E5313" s="243"/>
    </row>
    <row r="5314" spans="2:5">
      <c r="B5314" s="243"/>
      <c r="C5314" s="243"/>
      <c r="D5314" s="243"/>
      <c r="E5314" s="243"/>
    </row>
    <row r="5315" spans="2:5">
      <c r="B5315" s="243"/>
      <c r="C5315" s="243"/>
      <c r="D5315" s="243"/>
      <c r="E5315" s="243"/>
    </row>
    <row r="5316" spans="2:5">
      <c r="B5316" s="243"/>
      <c r="C5316" s="243"/>
      <c r="D5316" s="243"/>
      <c r="E5316" s="243"/>
    </row>
    <row r="5317" spans="2:5">
      <c r="B5317" s="243"/>
      <c r="C5317" s="243"/>
      <c r="D5317" s="243"/>
      <c r="E5317" s="243"/>
    </row>
    <row r="5318" spans="2:5">
      <c r="B5318" s="243"/>
      <c r="C5318" s="243"/>
      <c r="D5318" s="243"/>
      <c r="E5318" s="243"/>
    </row>
    <row r="5319" spans="2:5">
      <c r="B5319" s="243"/>
      <c r="C5319" s="243"/>
      <c r="D5319" s="243"/>
      <c r="E5319" s="243"/>
    </row>
    <row r="5320" spans="2:5">
      <c r="B5320" s="243"/>
      <c r="C5320" s="243"/>
      <c r="D5320" s="243"/>
      <c r="E5320" s="243"/>
    </row>
    <row r="5321" spans="2:5">
      <c r="B5321" s="243"/>
      <c r="C5321" s="243"/>
      <c r="D5321" s="243"/>
      <c r="E5321" s="243"/>
    </row>
    <row r="5322" spans="2:5">
      <c r="B5322" s="243"/>
      <c r="C5322" s="243"/>
      <c r="D5322" s="243"/>
      <c r="E5322" s="243"/>
    </row>
    <row r="5323" spans="2:5">
      <c r="B5323" s="243"/>
      <c r="C5323" s="243"/>
      <c r="D5323" s="243"/>
      <c r="E5323" s="243"/>
    </row>
    <row r="5324" spans="2:5">
      <c r="B5324" s="243"/>
      <c r="C5324" s="243"/>
      <c r="D5324" s="243"/>
      <c r="E5324" s="243"/>
    </row>
    <row r="5325" spans="2:5">
      <c r="B5325" s="243"/>
      <c r="C5325" s="243"/>
      <c r="D5325" s="243"/>
      <c r="E5325" s="243"/>
    </row>
    <row r="5326" spans="2:5">
      <c r="B5326" s="243"/>
      <c r="C5326" s="243"/>
      <c r="D5326" s="243"/>
      <c r="E5326" s="243"/>
    </row>
    <row r="5327" spans="2:5">
      <c r="B5327" s="243"/>
      <c r="C5327" s="243"/>
      <c r="D5327" s="243"/>
      <c r="E5327" s="243"/>
    </row>
    <row r="5328" spans="2:5">
      <c r="B5328" s="243"/>
      <c r="C5328" s="243"/>
      <c r="D5328" s="243"/>
      <c r="E5328" s="243"/>
    </row>
    <row r="5329" spans="2:5">
      <c r="B5329" s="243"/>
      <c r="C5329" s="243"/>
      <c r="D5329" s="243"/>
      <c r="E5329" s="243"/>
    </row>
    <row r="5330" spans="2:5">
      <c r="B5330" s="243"/>
      <c r="C5330" s="243"/>
      <c r="D5330" s="243"/>
      <c r="E5330" s="243"/>
    </row>
    <row r="5331" spans="2:5">
      <c r="B5331" s="243"/>
      <c r="C5331" s="243"/>
      <c r="D5331" s="243"/>
      <c r="E5331" s="243"/>
    </row>
    <row r="5332" spans="2:5">
      <c r="B5332" s="243"/>
      <c r="C5332" s="243"/>
      <c r="D5332" s="243"/>
      <c r="E5332" s="243"/>
    </row>
    <row r="5333" spans="2:5">
      <c r="B5333" s="243"/>
      <c r="C5333" s="243"/>
      <c r="D5333" s="243"/>
      <c r="E5333" s="243"/>
    </row>
    <row r="5334" spans="2:5">
      <c r="B5334" s="243"/>
      <c r="C5334" s="243"/>
      <c r="D5334" s="243"/>
      <c r="E5334" s="243"/>
    </row>
    <row r="5335" spans="2:5">
      <c r="B5335" s="243"/>
      <c r="C5335" s="243"/>
      <c r="D5335" s="243"/>
      <c r="E5335" s="243"/>
    </row>
    <row r="5336" spans="2:5">
      <c r="B5336" s="243"/>
      <c r="C5336" s="243"/>
      <c r="D5336" s="243"/>
      <c r="E5336" s="243"/>
    </row>
    <row r="5337" spans="2:5">
      <c r="B5337" s="243"/>
      <c r="C5337" s="243"/>
      <c r="D5337" s="243"/>
      <c r="E5337" s="243"/>
    </row>
    <row r="5338" spans="2:5">
      <c r="B5338" s="243"/>
      <c r="C5338" s="243"/>
      <c r="D5338" s="243"/>
      <c r="E5338" s="243"/>
    </row>
    <row r="5339" spans="2:5">
      <c r="B5339" s="243"/>
      <c r="C5339" s="243"/>
      <c r="D5339" s="243"/>
      <c r="E5339" s="243"/>
    </row>
    <row r="5340" spans="2:5">
      <c r="B5340" s="243"/>
      <c r="C5340" s="243"/>
      <c r="D5340" s="243"/>
      <c r="E5340" s="243"/>
    </row>
    <row r="5341" spans="2:5">
      <c r="B5341" s="243"/>
      <c r="C5341" s="243"/>
      <c r="D5341" s="243"/>
      <c r="E5341" s="243"/>
    </row>
    <row r="5342" spans="2:5">
      <c r="B5342" s="243"/>
      <c r="C5342" s="243"/>
      <c r="D5342" s="243"/>
      <c r="E5342" s="243"/>
    </row>
    <row r="5343" spans="2:5">
      <c r="B5343" s="243"/>
      <c r="C5343" s="243"/>
      <c r="D5343" s="243"/>
      <c r="E5343" s="243"/>
    </row>
    <row r="5344" spans="2:5">
      <c r="B5344" s="243"/>
      <c r="C5344" s="243"/>
      <c r="D5344" s="243"/>
      <c r="E5344" s="243"/>
    </row>
    <row r="5345" spans="2:5">
      <c r="B5345" s="243"/>
      <c r="C5345" s="243"/>
      <c r="D5345" s="243"/>
      <c r="E5345" s="243"/>
    </row>
    <row r="5346" spans="2:5">
      <c r="B5346" s="243"/>
      <c r="C5346" s="243"/>
      <c r="D5346" s="243"/>
      <c r="E5346" s="243"/>
    </row>
    <row r="5347" spans="2:5">
      <c r="B5347" s="243"/>
      <c r="C5347" s="243"/>
      <c r="D5347" s="243"/>
      <c r="E5347" s="243"/>
    </row>
    <row r="5348" spans="2:5">
      <c r="B5348" s="243"/>
      <c r="C5348" s="243"/>
      <c r="D5348" s="243"/>
      <c r="E5348" s="243"/>
    </row>
    <row r="5349" spans="2:5">
      <c r="B5349" s="243"/>
      <c r="C5349" s="243"/>
      <c r="D5349" s="243"/>
      <c r="E5349" s="243"/>
    </row>
    <row r="5350" spans="2:5">
      <c r="B5350" s="243"/>
      <c r="C5350" s="243"/>
      <c r="D5350" s="243"/>
      <c r="E5350" s="243"/>
    </row>
    <row r="5351" spans="2:5">
      <c r="B5351" s="243"/>
      <c r="C5351" s="243"/>
      <c r="D5351" s="243"/>
      <c r="E5351" s="243"/>
    </row>
    <row r="5352" spans="2:5">
      <c r="B5352" s="243"/>
      <c r="C5352" s="243"/>
      <c r="D5352" s="243"/>
      <c r="E5352" s="243"/>
    </row>
    <row r="5353" spans="2:5">
      <c r="B5353" s="243"/>
      <c r="C5353" s="243"/>
      <c r="D5353" s="243"/>
      <c r="E5353" s="243"/>
    </row>
    <row r="5354" spans="2:5">
      <c r="B5354" s="243"/>
      <c r="C5354" s="243"/>
      <c r="D5354" s="243"/>
      <c r="E5354" s="243"/>
    </row>
    <row r="5355" spans="2:5">
      <c r="B5355" s="243"/>
      <c r="C5355" s="243"/>
      <c r="D5355" s="243"/>
      <c r="E5355" s="243"/>
    </row>
    <row r="5356" spans="2:5">
      <c r="B5356" s="243"/>
      <c r="C5356" s="243"/>
      <c r="D5356" s="243"/>
      <c r="E5356" s="243"/>
    </row>
    <row r="5357" spans="2:5">
      <c r="B5357" s="243"/>
      <c r="C5357" s="243"/>
      <c r="D5357" s="243"/>
      <c r="E5357" s="243"/>
    </row>
    <row r="5358" spans="2:5">
      <c r="B5358" s="243"/>
      <c r="C5358" s="243"/>
      <c r="D5358" s="243"/>
      <c r="E5358" s="243"/>
    </row>
    <row r="5359" spans="2:5">
      <c r="B5359" s="243"/>
      <c r="C5359" s="243"/>
      <c r="D5359" s="243"/>
      <c r="E5359" s="243"/>
    </row>
    <row r="5360" spans="2:5">
      <c r="B5360" s="243"/>
      <c r="C5360" s="243"/>
      <c r="D5360" s="243"/>
      <c r="E5360" s="243"/>
    </row>
    <row r="5361" spans="2:5">
      <c r="B5361" s="243"/>
      <c r="C5361" s="243"/>
      <c r="D5361" s="243"/>
      <c r="E5361" s="243"/>
    </row>
    <row r="5362" spans="2:5">
      <c r="B5362" s="243"/>
      <c r="C5362" s="243"/>
      <c r="D5362" s="243"/>
      <c r="E5362" s="243"/>
    </row>
    <row r="5363" spans="2:5">
      <c r="B5363" s="243"/>
      <c r="C5363" s="243"/>
      <c r="D5363" s="243"/>
      <c r="E5363" s="243"/>
    </row>
    <row r="5364" spans="2:5">
      <c r="B5364" s="243"/>
      <c r="C5364" s="243"/>
      <c r="D5364" s="243"/>
      <c r="E5364" s="243"/>
    </row>
    <row r="5365" spans="2:5">
      <c r="B5365" s="243"/>
      <c r="C5365" s="243"/>
      <c r="D5365" s="243"/>
      <c r="E5365" s="243"/>
    </row>
    <row r="5366" spans="2:5">
      <c r="B5366" s="243"/>
      <c r="C5366" s="243"/>
      <c r="D5366" s="243"/>
      <c r="E5366" s="243"/>
    </row>
    <row r="5367" spans="2:5">
      <c r="B5367" s="243"/>
      <c r="C5367" s="243"/>
      <c r="D5367" s="243"/>
      <c r="E5367" s="243"/>
    </row>
    <row r="5368" spans="2:5">
      <c r="B5368" s="243"/>
      <c r="C5368" s="243"/>
      <c r="D5368" s="243"/>
      <c r="E5368" s="243"/>
    </row>
    <row r="5369" spans="2:5">
      <c r="B5369" s="243"/>
      <c r="C5369" s="243"/>
      <c r="D5369" s="243"/>
      <c r="E5369" s="243"/>
    </row>
    <row r="5370" spans="2:5">
      <c r="B5370" s="243"/>
      <c r="C5370" s="243"/>
      <c r="D5370" s="243"/>
      <c r="E5370" s="243"/>
    </row>
    <row r="5371" spans="2:5">
      <c r="B5371" s="243"/>
      <c r="C5371" s="243"/>
      <c r="D5371" s="243"/>
      <c r="E5371" s="243"/>
    </row>
    <row r="5372" spans="2:5">
      <c r="B5372" s="243"/>
      <c r="C5372" s="243"/>
      <c r="D5372" s="243"/>
      <c r="E5372" s="243"/>
    </row>
    <row r="5373" spans="2:5">
      <c r="B5373" s="243"/>
      <c r="C5373" s="243"/>
      <c r="D5373" s="243"/>
      <c r="E5373" s="243"/>
    </row>
    <row r="5374" spans="2:5">
      <c r="B5374" s="243"/>
      <c r="C5374" s="243"/>
      <c r="D5374" s="243"/>
      <c r="E5374" s="243"/>
    </row>
    <row r="5375" spans="2:5">
      <c r="B5375" s="243"/>
      <c r="C5375" s="243"/>
      <c r="D5375" s="243"/>
      <c r="E5375" s="243"/>
    </row>
    <row r="5376" spans="2:5">
      <c r="B5376" s="243"/>
      <c r="C5376" s="243"/>
      <c r="D5376" s="243"/>
      <c r="E5376" s="243"/>
    </row>
    <row r="5377" spans="2:5">
      <c r="B5377" s="243"/>
      <c r="C5377" s="243"/>
      <c r="D5377" s="243"/>
      <c r="E5377" s="243"/>
    </row>
    <row r="5378" spans="2:5">
      <c r="B5378" s="243"/>
      <c r="C5378" s="243"/>
      <c r="D5378" s="243"/>
      <c r="E5378" s="243"/>
    </row>
    <row r="5379" spans="2:5">
      <c r="B5379" s="243"/>
      <c r="C5379" s="243"/>
      <c r="D5379" s="243"/>
      <c r="E5379" s="243"/>
    </row>
    <row r="5380" spans="2:5">
      <c r="B5380" s="243"/>
      <c r="C5380" s="243"/>
      <c r="D5380" s="243"/>
      <c r="E5380" s="243"/>
    </row>
    <row r="5381" spans="2:5">
      <c r="B5381" s="243"/>
      <c r="C5381" s="243"/>
      <c r="D5381" s="243"/>
      <c r="E5381" s="243"/>
    </row>
    <row r="5382" spans="2:5">
      <c r="B5382" s="243"/>
      <c r="C5382" s="243"/>
      <c r="D5382" s="243"/>
      <c r="E5382" s="243"/>
    </row>
    <row r="5383" spans="2:5">
      <c r="B5383" s="243"/>
      <c r="C5383" s="243"/>
      <c r="D5383" s="243"/>
      <c r="E5383" s="243"/>
    </row>
    <row r="5384" spans="2:5">
      <c r="B5384" s="243"/>
      <c r="C5384" s="243"/>
      <c r="D5384" s="243"/>
      <c r="E5384" s="243"/>
    </row>
    <row r="5385" spans="2:5">
      <c r="B5385" s="243"/>
      <c r="C5385" s="243"/>
      <c r="D5385" s="243"/>
      <c r="E5385" s="243"/>
    </row>
    <row r="5386" spans="2:5">
      <c r="B5386" s="243"/>
      <c r="C5386" s="243"/>
      <c r="D5386" s="243"/>
      <c r="E5386" s="243"/>
    </row>
    <row r="5387" spans="2:5">
      <c r="B5387" s="243"/>
      <c r="C5387" s="243"/>
      <c r="D5387" s="243"/>
      <c r="E5387" s="243"/>
    </row>
    <row r="5388" spans="2:5">
      <c r="B5388" s="243"/>
      <c r="C5388" s="243"/>
      <c r="D5388" s="243"/>
      <c r="E5388" s="243"/>
    </row>
    <row r="5389" spans="2:5">
      <c r="B5389" s="243"/>
      <c r="C5389" s="243"/>
      <c r="D5389" s="243"/>
      <c r="E5389" s="243"/>
    </row>
    <row r="5390" spans="2:5">
      <c r="B5390" s="243"/>
      <c r="C5390" s="243"/>
      <c r="D5390" s="243"/>
      <c r="E5390" s="243"/>
    </row>
    <row r="5391" spans="2:5">
      <c r="B5391" s="243"/>
      <c r="C5391" s="243"/>
      <c r="D5391" s="243"/>
      <c r="E5391" s="243"/>
    </row>
    <row r="5392" spans="2:5">
      <c r="B5392" s="243"/>
      <c r="C5392" s="243"/>
      <c r="D5392" s="243"/>
      <c r="E5392" s="243"/>
    </row>
    <row r="5393" spans="2:5">
      <c r="B5393" s="243"/>
      <c r="C5393" s="243"/>
      <c r="D5393" s="243"/>
      <c r="E5393" s="243"/>
    </row>
    <row r="5394" spans="2:5">
      <c r="B5394" s="243"/>
      <c r="C5394" s="243"/>
      <c r="D5394" s="243"/>
      <c r="E5394" s="243"/>
    </row>
    <row r="5395" spans="2:5">
      <c r="B5395" s="243"/>
      <c r="C5395" s="243"/>
      <c r="D5395" s="243"/>
      <c r="E5395" s="243"/>
    </row>
    <row r="5396" spans="2:5">
      <c r="B5396" s="243"/>
      <c r="C5396" s="243"/>
      <c r="D5396" s="243"/>
      <c r="E5396" s="243"/>
    </row>
    <row r="5397" spans="2:5">
      <c r="B5397" s="243"/>
      <c r="C5397" s="243"/>
      <c r="D5397" s="243"/>
      <c r="E5397" s="243"/>
    </row>
    <row r="5398" spans="2:5">
      <c r="B5398" s="243"/>
      <c r="C5398" s="243"/>
      <c r="D5398" s="243"/>
      <c r="E5398" s="243"/>
    </row>
    <row r="5399" spans="2:5">
      <c r="B5399" s="243"/>
      <c r="C5399" s="243"/>
      <c r="D5399" s="243"/>
      <c r="E5399" s="243"/>
    </row>
    <row r="5400" spans="2:5">
      <c r="B5400" s="243"/>
      <c r="C5400" s="243"/>
      <c r="D5400" s="243"/>
      <c r="E5400" s="243"/>
    </row>
    <row r="5401" spans="2:5">
      <c r="B5401" s="243"/>
      <c r="C5401" s="243"/>
      <c r="D5401" s="243"/>
      <c r="E5401" s="243"/>
    </row>
    <row r="5402" spans="2:5">
      <c r="B5402" s="243"/>
      <c r="C5402" s="243"/>
      <c r="D5402" s="243"/>
      <c r="E5402" s="243"/>
    </row>
    <row r="5403" spans="2:5">
      <c r="B5403" s="243"/>
      <c r="C5403" s="243"/>
      <c r="D5403" s="243"/>
      <c r="E5403" s="243"/>
    </row>
    <row r="5404" spans="2:5">
      <c r="B5404" s="243"/>
      <c r="C5404" s="243"/>
      <c r="D5404" s="243"/>
      <c r="E5404" s="243"/>
    </row>
    <row r="5405" spans="2:5">
      <c r="B5405" s="243"/>
      <c r="C5405" s="243"/>
      <c r="D5405" s="243"/>
      <c r="E5405" s="243"/>
    </row>
    <row r="5406" spans="2:5">
      <c r="B5406" s="243"/>
      <c r="C5406" s="243"/>
      <c r="D5406" s="243"/>
      <c r="E5406" s="243"/>
    </row>
    <row r="5407" spans="2:5">
      <c r="B5407" s="243"/>
      <c r="C5407" s="243"/>
      <c r="D5407" s="243"/>
      <c r="E5407" s="243"/>
    </row>
    <row r="5408" spans="2:5">
      <c r="B5408" s="243"/>
      <c r="C5408" s="243"/>
      <c r="D5408" s="243"/>
      <c r="E5408" s="243"/>
    </row>
    <row r="5409" spans="2:5">
      <c r="B5409" s="243"/>
      <c r="C5409" s="243"/>
      <c r="D5409" s="243"/>
      <c r="E5409" s="243"/>
    </row>
    <row r="5410" spans="2:5">
      <c r="B5410" s="243"/>
      <c r="C5410" s="243"/>
      <c r="D5410" s="243"/>
      <c r="E5410" s="243"/>
    </row>
    <row r="5411" spans="2:5">
      <c r="B5411" s="243"/>
      <c r="C5411" s="243"/>
      <c r="D5411" s="243"/>
      <c r="E5411" s="243"/>
    </row>
    <row r="5412" spans="2:5">
      <c r="B5412" s="243"/>
      <c r="C5412" s="243"/>
      <c r="D5412" s="243"/>
      <c r="E5412" s="243"/>
    </row>
    <row r="5413" spans="2:5">
      <c r="B5413" s="243"/>
      <c r="C5413" s="243"/>
      <c r="D5413" s="243"/>
      <c r="E5413" s="243"/>
    </row>
    <row r="5414" spans="2:5">
      <c r="B5414" s="243"/>
      <c r="C5414" s="243"/>
      <c r="D5414" s="243"/>
      <c r="E5414" s="243"/>
    </row>
    <row r="5415" spans="2:5">
      <c r="B5415" s="243"/>
      <c r="C5415" s="243"/>
      <c r="D5415" s="243"/>
      <c r="E5415" s="243"/>
    </row>
    <row r="5416" spans="2:5">
      <c r="B5416" s="243"/>
      <c r="C5416" s="243"/>
      <c r="D5416" s="243"/>
      <c r="E5416" s="243"/>
    </row>
    <row r="5417" spans="2:5">
      <c r="B5417" s="243"/>
      <c r="C5417" s="243"/>
      <c r="D5417" s="243"/>
      <c r="E5417" s="243"/>
    </row>
    <row r="5418" spans="2:5">
      <c r="B5418" s="243"/>
      <c r="C5418" s="243"/>
      <c r="D5418" s="243"/>
      <c r="E5418" s="243"/>
    </row>
    <row r="5419" spans="2:5">
      <c r="B5419" s="243"/>
      <c r="C5419" s="243"/>
      <c r="D5419" s="243"/>
      <c r="E5419" s="243"/>
    </row>
    <row r="5420" spans="2:5">
      <c r="B5420" s="243"/>
      <c r="C5420" s="243"/>
      <c r="D5420" s="243"/>
      <c r="E5420" s="243"/>
    </row>
    <row r="5421" spans="2:5">
      <c r="B5421" s="243"/>
      <c r="C5421" s="243"/>
      <c r="D5421" s="243"/>
      <c r="E5421" s="243"/>
    </row>
    <row r="5422" spans="2:5">
      <c r="B5422" s="243"/>
      <c r="C5422" s="243"/>
      <c r="D5422" s="243"/>
      <c r="E5422" s="243"/>
    </row>
    <row r="5423" spans="2:5">
      <c r="B5423" s="243"/>
      <c r="C5423" s="243"/>
      <c r="D5423" s="243"/>
      <c r="E5423" s="243"/>
    </row>
    <row r="5424" spans="2:5">
      <c r="B5424" s="243"/>
      <c r="C5424" s="243"/>
      <c r="D5424" s="243"/>
      <c r="E5424" s="243"/>
    </row>
    <row r="5425" spans="2:5">
      <c r="B5425" s="243"/>
      <c r="C5425" s="243"/>
      <c r="D5425" s="243"/>
      <c r="E5425" s="243"/>
    </row>
    <row r="5426" spans="2:5">
      <c r="B5426" s="243"/>
      <c r="C5426" s="243"/>
      <c r="D5426" s="243"/>
      <c r="E5426" s="243"/>
    </row>
    <row r="5427" spans="2:5">
      <c r="B5427" s="243"/>
      <c r="C5427" s="243"/>
      <c r="D5427" s="243"/>
      <c r="E5427" s="243"/>
    </row>
    <row r="5428" spans="2:5">
      <c r="B5428" s="243"/>
      <c r="C5428" s="243"/>
      <c r="D5428" s="243"/>
      <c r="E5428" s="243"/>
    </row>
    <row r="5429" spans="2:5">
      <c r="B5429" s="243"/>
      <c r="C5429" s="243"/>
      <c r="D5429" s="243"/>
      <c r="E5429" s="243"/>
    </row>
    <row r="5430" spans="2:5">
      <c r="B5430" s="243"/>
      <c r="C5430" s="243"/>
      <c r="D5430" s="243"/>
      <c r="E5430" s="243"/>
    </row>
    <row r="5431" spans="2:5">
      <c r="B5431" s="243"/>
      <c r="C5431" s="243"/>
      <c r="D5431" s="243"/>
      <c r="E5431" s="243"/>
    </row>
    <row r="5432" spans="2:5">
      <c r="B5432" s="243"/>
      <c r="C5432" s="243"/>
      <c r="D5432" s="243"/>
      <c r="E5432" s="243"/>
    </row>
    <row r="5433" spans="2:5">
      <c r="B5433" s="243"/>
      <c r="C5433" s="243"/>
      <c r="D5433" s="243"/>
      <c r="E5433" s="243"/>
    </row>
    <row r="5434" spans="2:5">
      <c r="B5434" s="243"/>
      <c r="C5434" s="243"/>
      <c r="D5434" s="243"/>
      <c r="E5434" s="243"/>
    </row>
    <row r="5435" spans="2:5">
      <c r="B5435" s="243"/>
      <c r="C5435" s="243"/>
      <c r="D5435" s="243"/>
      <c r="E5435" s="243"/>
    </row>
    <row r="5436" spans="2:5">
      <c r="B5436" s="243"/>
      <c r="C5436" s="243"/>
      <c r="D5436" s="243"/>
      <c r="E5436" s="243"/>
    </row>
    <row r="5437" spans="2:5">
      <c r="B5437" s="243"/>
      <c r="C5437" s="243"/>
      <c r="D5437" s="243"/>
      <c r="E5437" s="243"/>
    </row>
    <row r="5438" spans="2:5">
      <c r="B5438" s="243"/>
      <c r="C5438" s="243"/>
      <c r="D5438" s="243"/>
      <c r="E5438" s="243"/>
    </row>
    <row r="5439" spans="2:5">
      <c r="B5439" s="243"/>
      <c r="C5439" s="243"/>
      <c r="D5439" s="243"/>
      <c r="E5439" s="243"/>
    </row>
    <row r="5440" spans="2:5">
      <c r="B5440" s="243"/>
      <c r="C5440" s="243"/>
      <c r="D5440" s="243"/>
      <c r="E5440" s="243"/>
    </row>
    <row r="5441" spans="2:5">
      <c r="B5441" s="243"/>
      <c r="C5441" s="243"/>
      <c r="D5441" s="243"/>
      <c r="E5441" s="243"/>
    </row>
    <row r="5442" spans="2:5">
      <c r="B5442" s="243"/>
      <c r="C5442" s="243"/>
      <c r="D5442" s="243"/>
      <c r="E5442" s="243"/>
    </row>
    <row r="5443" spans="2:5">
      <c r="B5443" s="243"/>
      <c r="C5443" s="243"/>
      <c r="D5443" s="243"/>
      <c r="E5443" s="243"/>
    </row>
    <row r="5444" spans="2:5">
      <c r="B5444" s="243"/>
      <c r="C5444" s="243"/>
      <c r="D5444" s="243"/>
      <c r="E5444" s="243"/>
    </row>
    <row r="5445" spans="2:5">
      <c r="B5445" s="243"/>
      <c r="C5445" s="243"/>
      <c r="D5445" s="243"/>
      <c r="E5445" s="243"/>
    </row>
    <row r="5446" spans="2:5">
      <c r="B5446" s="243"/>
      <c r="C5446" s="243"/>
      <c r="D5446" s="243"/>
      <c r="E5446" s="243"/>
    </row>
    <row r="5447" spans="2:5">
      <c r="B5447" s="243"/>
      <c r="C5447" s="243"/>
      <c r="D5447" s="243"/>
      <c r="E5447" s="243"/>
    </row>
    <row r="5448" spans="2:5">
      <c r="B5448" s="243"/>
      <c r="C5448" s="243"/>
      <c r="D5448" s="243"/>
      <c r="E5448" s="243"/>
    </row>
    <row r="5449" spans="2:5">
      <c r="B5449" s="243"/>
      <c r="C5449" s="243"/>
      <c r="D5449" s="243"/>
      <c r="E5449" s="243"/>
    </row>
    <row r="5450" spans="2:5">
      <c r="B5450" s="243"/>
      <c r="C5450" s="243"/>
      <c r="D5450" s="243"/>
      <c r="E5450" s="243"/>
    </row>
    <row r="5451" spans="2:5">
      <c r="B5451" s="243"/>
      <c r="C5451" s="243"/>
      <c r="D5451" s="243"/>
      <c r="E5451" s="243"/>
    </row>
    <row r="5452" spans="2:5">
      <c r="B5452" s="243"/>
      <c r="C5452" s="243"/>
      <c r="D5452" s="243"/>
      <c r="E5452" s="243"/>
    </row>
    <row r="5453" spans="2:5">
      <c r="B5453" s="243"/>
      <c r="C5453" s="243"/>
      <c r="D5453" s="243"/>
      <c r="E5453" s="243"/>
    </row>
    <row r="5454" spans="2:5">
      <c r="B5454" s="243"/>
      <c r="C5454" s="243"/>
      <c r="D5454" s="243"/>
      <c r="E5454" s="243"/>
    </row>
    <row r="5455" spans="2:5">
      <c r="B5455" s="243"/>
      <c r="C5455" s="243"/>
      <c r="D5455" s="243"/>
      <c r="E5455" s="243"/>
    </row>
    <row r="5456" spans="2:5">
      <c r="B5456" s="243"/>
      <c r="C5456" s="243"/>
      <c r="D5456" s="243"/>
      <c r="E5456" s="243"/>
    </row>
    <row r="5457" spans="2:5">
      <c r="B5457" s="243"/>
      <c r="C5457" s="243"/>
      <c r="D5457" s="243"/>
      <c r="E5457" s="243"/>
    </row>
    <row r="5458" spans="2:5">
      <c r="B5458" s="243"/>
      <c r="C5458" s="243"/>
      <c r="D5458" s="243"/>
      <c r="E5458" s="243"/>
    </row>
    <row r="5459" spans="2:5">
      <c r="B5459" s="243"/>
      <c r="C5459" s="243"/>
      <c r="D5459" s="243"/>
      <c r="E5459" s="243"/>
    </row>
    <row r="5460" spans="2:5">
      <c r="B5460" s="243"/>
      <c r="C5460" s="243"/>
      <c r="D5460" s="243"/>
      <c r="E5460" s="243"/>
    </row>
    <row r="5461" spans="2:5">
      <c r="B5461" s="243"/>
      <c r="C5461" s="243"/>
      <c r="D5461" s="243"/>
      <c r="E5461" s="243"/>
    </row>
    <row r="5462" spans="2:5">
      <c r="B5462" s="243"/>
      <c r="C5462" s="243"/>
      <c r="D5462" s="243"/>
      <c r="E5462" s="243"/>
    </row>
    <row r="5463" spans="2:5">
      <c r="B5463" s="243"/>
      <c r="C5463" s="243"/>
      <c r="D5463" s="243"/>
      <c r="E5463" s="243"/>
    </row>
    <row r="5464" spans="2:5">
      <c r="B5464" s="243"/>
      <c r="C5464" s="243"/>
      <c r="D5464" s="243"/>
      <c r="E5464" s="243"/>
    </row>
    <row r="5465" spans="2:5">
      <c r="B5465" s="243"/>
      <c r="C5465" s="243"/>
      <c r="D5465" s="243"/>
      <c r="E5465" s="243"/>
    </row>
    <row r="5466" spans="2:5">
      <c r="B5466" s="243"/>
      <c r="C5466" s="243"/>
      <c r="D5466" s="243"/>
      <c r="E5466" s="243"/>
    </row>
    <row r="5467" spans="2:5">
      <c r="B5467" s="243"/>
      <c r="C5467" s="243"/>
      <c r="D5467" s="243"/>
      <c r="E5467" s="243"/>
    </row>
    <row r="5468" spans="2:5">
      <c r="B5468" s="243"/>
      <c r="C5468" s="243"/>
      <c r="D5468" s="243"/>
      <c r="E5468" s="243"/>
    </row>
    <row r="5469" spans="2:5">
      <c r="B5469" s="243"/>
      <c r="C5469" s="243"/>
      <c r="D5469" s="243"/>
      <c r="E5469" s="243"/>
    </row>
    <row r="5470" spans="2:5">
      <c r="B5470" s="243"/>
      <c r="C5470" s="243"/>
      <c r="D5470" s="243"/>
      <c r="E5470" s="243"/>
    </row>
    <row r="5471" spans="2:5">
      <c r="B5471" s="243"/>
      <c r="C5471" s="243"/>
      <c r="D5471" s="243"/>
      <c r="E5471" s="243"/>
    </row>
    <row r="5472" spans="2:5">
      <c r="B5472" s="243"/>
      <c r="C5472" s="243"/>
      <c r="D5472" s="243"/>
      <c r="E5472" s="243"/>
    </row>
    <row r="5473" spans="2:5">
      <c r="B5473" s="243"/>
      <c r="C5473" s="243"/>
      <c r="D5473" s="243"/>
      <c r="E5473" s="243"/>
    </row>
    <row r="5474" spans="2:5">
      <c r="B5474" s="243"/>
      <c r="C5474" s="243"/>
      <c r="D5474" s="243"/>
      <c r="E5474" s="243"/>
    </row>
    <row r="5475" spans="2:5">
      <c r="B5475" s="243"/>
      <c r="C5475" s="243"/>
      <c r="D5475" s="243"/>
      <c r="E5475" s="243"/>
    </row>
    <row r="5476" spans="2:5">
      <c r="B5476" s="243"/>
      <c r="C5476" s="243"/>
      <c r="D5476" s="243"/>
      <c r="E5476" s="243"/>
    </row>
    <row r="5477" spans="2:5">
      <c r="B5477" s="243"/>
      <c r="C5477" s="243"/>
      <c r="D5477" s="243"/>
      <c r="E5477" s="243"/>
    </row>
    <row r="5478" spans="2:5">
      <c r="B5478" s="243"/>
      <c r="C5478" s="243"/>
      <c r="D5478" s="243"/>
      <c r="E5478" s="243"/>
    </row>
    <row r="5479" spans="2:5">
      <c r="B5479" s="243"/>
      <c r="C5479" s="243"/>
      <c r="D5479" s="243"/>
      <c r="E5479" s="243"/>
    </row>
    <row r="5480" spans="2:5">
      <c r="B5480" s="243"/>
      <c r="C5480" s="243"/>
      <c r="D5480" s="243"/>
      <c r="E5480" s="243"/>
    </row>
    <row r="5481" spans="2:5">
      <c r="B5481" s="243"/>
      <c r="C5481" s="243"/>
      <c r="D5481" s="243"/>
      <c r="E5481" s="243"/>
    </row>
    <row r="5482" spans="2:5">
      <c r="B5482" s="243"/>
      <c r="C5482" s="243"/>
      <c r="D5482" s="243"/>
      <c r="E5482" s="243"/>
    </row>
    <row r="5483" spans="2:5">
      <c r="B5483" s="243"/>
      <c r="C5483" s="243"/>
      <c r="D5483" s="243"/>
      <c r="E5483" s="243"/>
    </row>
    <row r="5484" spans="2:5">
      <c r="B5484" s="243"/>
      <c r="C5484" s="243"/>
      <c r="D5484" s="243"/>
      <c r="E5484" s="243"/>
    </row>
    <row r="5485" spans="2:5">
      <c r="B5485" s="243"/>
      <c r="C5485" s="243"/>
      <c r="D5485" s="243"/>
      <c r="E5485" s="243"/>
    </row>
    <row r="5486" spans="2:5">
      <c r="B5486" s="243"/>
      <c r="C5486" s="243"/>
      <c r="D5486" s="243"/>
      <c r="E5486" s="243"/>
    </row>
    <row r="5487" spans="2:5">
      <c r="B5487" s="243"/>
      <c r="C5487" s="243"/>
      <c r="D5487" s="243"/>
      <c r="E5487" s="243"/>
    </row>
    <row r="5488" spans="2:5">
      <c r="B5488" s="243"/>
      <c r="C5488" s="243"/>
      <c r="D5488" s="243"/>
      <c r="E5488" s="243"/>
    </row>
    <row r="5489" spans="2:5">
      <c r="B5489" s="243"/>
      <c r="C5489" s="243"/>
      <c r="D5489" s="243"/>
      <c r="E5489" s="243"/>
    </row>
    <row r="5490" spans="2:5">
      <c r="B5490" s="243"/>
      <c r="C5490" s="243"/>
      <c r="D5490" s="243"/>
      <c r="E5490" s="243"/>
    </row>
    <row r="5491" spans="2:5">
      <c r="B5491" s="243"/>
      <c r="C5491" s="243"/>
      <c r="D5491" s="243"/>
      <c r="E5491" s="243"/>
    </row>
    <row r="5492" spans="2:5">
      <c r="B5492" s="243"/>
      <c r="C5492" s="243"/>
      <c r="D5492" s="243"/>
      <c r="E5492" s="243"/>
    </row>
    <row r="5493" spans="2:5">
      <c r="B5493" s="243"/>
      <c r="C5493" s="243"/>
      <c r="D5493" s="243"/>
      <c r="E5493" s="243"/>
    </row>
    <row r="5494" spans="2:5">
      <c r="B5494" s="243"/>
      <c r="C5494" s="243"/>
      <c r="D5494" s="243"/>
      <c r="E5494" s="243"/>
    </row>
    <row r="5495" spans="2:5">
      <c r="B5495" s="243"/>
      <c r="C5495" s="243"/>
      <c r="D5495" s="243"/>
      <c r="E5495" s="243"/>
    </row>
    <row r="5496" spans="2:5">
      <c r="B5496" s="243"/>
      <c r="C5496" s="243"/>
      <c r="D5496" s="243"/>
      <c r="E5496" s="243"/>
    </row>
    <row r="5497" spans="2:5">
      <c r="B5497" s="243"/>
      <c r="C5497" s="243"/>
      <c r="D5497" s="243"/>
      <c r="E5497" s="243"/>
    </row>
    <row r="5498" spans="2:5">
      <c r="B5498" s="243"/>
      <c r="C5498" s="243"/>
      <c r="D5498" s="243"/>
      <c r="E5498" s="243"/>
    </row>
    <row r="5499" spans="2:5">
      <c r="B5499" s="243"/>
      <c r="C5499" s="243"/>
      <c r="D5499" s="243"/>
      <c r="E5499" s="243"/>
    </row>
    <row r="5500" spans="2:5">
      <c r="B5500" s="243"/>
      <c r="C5500" s="243"/>
      <c r="D5500" s="243"/>
      <c r="E5500" s="243"/>
    </row>
    <row r="5501" spans="2:5">
      <c r="B5501" s="243"/>
      <c r="C5501" s="243"/>
      <c r="D5501" s="243"/>
      <c r="E5501" s="243"/>
    </row>
    <row r="5502" spans="2:5">
      <c r="B5502" s="243"/>
      <c r="C5502" s="243"/>
      <c r="D5502" s="243"/>
      <c r="E5502" s="243"/>
    </row>
    <row r="5503" spans="2:5">
      <c r="B5503" s="243"/>
      <c r="C5503" s="243"/>
      <c r="D5503" s="243"/>
      <c r="E5503" s="243"/>
    </row>
    <row r="5504" spans="2:5">
      <c r="B5504" s="243"/>
      <c r="C5504" s="243"/>
      <c r="D5504" s="243"/>
      <c r="E5504" s="243"/>
    </row>
    <row r="5505" spans="2:5">
      <c r="B5505" s="243"/>
      <c r="C5505" s="243"/>
      <c r="D5505" s="243"/>
      <c r="E5505" s="243"/>
    </row>
    <row r="5506" spans="2:5">
      <c r="B5506" s="243"/>
      <c r="C5506" s="243"/>
      <c r="D5506" s="243"/>
      <c r="E5506" s="243"/>
    </row>
    <row r="5507" spans="2:5">
      <c r="B5507" s="243"/>
      <c r="C5507" s="243"/>
      <c r="D5507" s="243"/>
      <c r="E5507" s="243"/>
    </row>
    <row r="5508" spans="2:5">
      <c r="B5508" s="243"/>
      <c r="C5508" s="243"/>
      <c r="D5508" s="243"/>
      <c r="E5508" s="243"/>
    </row>
    <row r="5509" spans="2:5">
      <c r="B5509" s="243"/>
      <c r="C5509" s="243"/>
      <c r="D5509" s="243"/>
      <c r="E5509" s="243"/>
    </row>
    <row r="5510" spans="2:5">
      <c r="B5510" s="243"/>
      <c r="C5510" s="243"/>
      <c r="D5510" s="243"/>
      <c r="E5510" s="243"/>
    </row>
    <row r="5511" spans="2:5">
      <c r="B5511" s="243"/>
      <c r="C5511" s="243"/>
      <c r="D5511" s="243"/>
      <c r="E5511" s="243"/>
    </row>
    <row r="5512" spans="2:5">
      <c r="B5512" s="243"/>
      <c r="C5512" s="243"/>
      <c r="D5512" s="243"/>
      <c r="E5512" s="243"/>
    </row>
    <row r="5513" spans="2:5">
      <c r="B5513" s="243"/>
      <c r="C5513" s="243"/>
      <c r="D5513" s="243"/>
      <c r="E5513" s="243"/>
    </row>
    <row r="5514" spans="2:5">
      <c r="B5514" s="243"/>
      <c r="C5514" s="243"/>
      <c r="D5514" s="243"/>
      <c r="E5514" s="243"/>
    </row>
    <row r="5515" spans="2:5">
      <c r="B5515" s="243"/>
      <c r="C5515" s="243"/>
      <c r="D5515" s="243"/>
      <c r="E5515" s="243"/>
    </row>
    <row r="5516" spans="2:5">
      <c r="B5516" s="243"/>
      <c r="C5516" s="243"/>
      <c r="D5516" s="243"/>
      <c r="E5516" s="243"/>
    </row>
    <row r="5517" spans="2:5">
      <c r="B5517" s="243"/>
      <c r="C5517" s="243"/>
      <c r="D5517" s="243"/>
      <c r="E5517" s="243"/>
    </row>
    <row r="5518" spans="2:5">
      <c r="B5518" s="243"/>
      <c r="C5518" s="243"/>
      <c r="D5518" s="243"/>
      <c r="E5518" s="243"/>
    </row>
    <row r="5519" spans="2:5">
      <c r="B5519" s="243"/>
      <c r="C5519" s="243"/>
      <c r="D5519" s="243"/>
      <c r="E5519" s="243"/>
    </row>
    <row r="5520" spans="2:5">
      <c r="B5520" s="243"/>
      <c r="C5520" s="243"/>
      <c r="D5520" s="243"/>
      <c r="E5520" s="243"/>
    </row>
    <row r="5521" spans="2:5">
      <c r="B5521" s="243"/>
      <c r="C5521" s="243"/>
      <c r="D5521" s="243"/>
      <c r="E5521" s="243"/>
    </row>
    <row r="5522" spans="2:5">
      <c r="B5522" s="243"/>
      <c r="C5522" s="243"/>
      <c r="D5522" s="243"/>
      <c r="E5522" s="243"/>
    </row>
    <row r="5523" spans="2:5">
      <c r="B5523" s="243"/>
      <c r="C5523" s="243"/>
      <c r="D5523" s="243"/>
      <c r="E5523" s="243"/>
    </row>
    <row r="5524" spans="2:5">
      <c r="B5524" s="243"/>
      <c r="C5524" s="243"/>
      <c r="D5524" s="243"/>
      <c r="E5524" s="243"/>
    </row>
    <row r="5525" spans="2:5">
      <c r="B5525" s="243"/>
      <c r="C5525" s="243"/>
      <c r="D5525" s="243"/>
      <c r="E5525" s="243"/>
    </row>
    <row r="5526" spans="2:5">
      <c r="B5526" s="243"/>
      <c r="C5526" s="243"/>
      <c r="D5526" s="243"/>
      <c r="E5526" s="243"/>
    </row>
    <row r="5527" spans="2:5">
      <c r="B5527" s="243"/>
      <c r="C5527" s="243"/>
      <c r="D5527" s="243"/>
      <c r="E5527" s="243"/>
    </row>
    <row r="5528" spans="2:5">
      <c r="B5528" s="243"/>
      <c r="C5528" s="243"/>
      <c r="D5528" s="243"/>
      <c r="E5528" s="243"/>
    </row>
    <row r="5529" spans="2:5">
      <c r="B5529" s="243"/>
      <c r="C5529" s="243"/>
      <c r="D5529" s="243"/>
      <c r="E5529" s="243"/>
    </row>
    <row r="5530" spans="2:5">
      <c r="B5530" s="243"/>
      <c r="C5530" s="243"/>
      <c r="D5530" s="243"/>
      <c r="E5530" s="243"/>
    </row>
    <row r="5531" spans="2:5">
      <c r="B5531" s="243"/>
      <c r="C5531" s="243"/>
      <c r="D5531" s="243"/>
      <c r="E5531" s="243"/>
    </row>
    <row r="5532" spans="2:5">
      <c r="B5532" s="243"/>
      <c r="C5532" s="243"/>
      <c r="D5532" s="243"/>
      <c r="E5532" s="243"/>
    </row>
    <row r="5533" spans="2:5">
      <c r="B5533" s="243"/>
      <c r="C5533" s="243"/>
      <c r="D5533" s="243"/>
      <c r="E5533" s="243"/>
    </row>
    <row r="5534" spans="2:5">
      <c r="B5534" s="243"/>
      <c r="C5534" s="243"/>
      <c r="D5534" s="243"/>
      <c r="E5534" s="243"/>
    </row>
    <row r="5535" spans="2:5">
      <c r="B5535" s="243"/>
      <c r="C5535" s="243"/>
      <c r="D5535" s="243"/>
      <c r="E5535" s="243"/>
    </row>
    <row r="5536" spans="2:5">
      <c r="B5536" s="243"/>
      <c r="C5536" s="243"/>
      <c r="D5536" s="243"/>
      <c r="E5536" s="243"/>
    </row>
    <row r="5537" spans="2:5">
      <c r="B5537" s="243"/>
      <c r="C5537" s="243"/>
      <c r="D5537" s="243"/>
      <c r="E5537" s="243"/>
    </row>
    <row r="5538" spans="2:5">
      <c r="B5538" s="243"/>
      <c r="C5538" s="243"/>
      <c r="D5538" s="243"/>
      <c r="E5538" s="243"/>
    </row>
    <row r="5539" spans="2:5">
      <c r="B5539" s="243"/>
      <c r="C5539" s="243"/>
      <c r="D5539" s="243"/>
      <c r="E5539" s="243"/>
    </row>
    <row r="5540" spans="2:5">
      <c r="B5540" s="243"/>
      <c r="C5540" s="243"/>
      <c r="D5540" s="243"/>
      <c r="E5540" s="243"/>
    </row>
    <row r="5541" spans="2:5">
      <c r="B5541" s="243"/>
      <c r="C5541" s="243"/>
      <c r="D5541" s="243"/>
      <c r="E5541" s="243"/>
    </row>
    <row r="5542" spans="2:5">
      <c r="B5542" s="243"/>
      <c r="C5542" s="243"/>
      <c r="D5542" s="243"/>
      <c r="E5542" s="243"/>
    </row>
    <row r="5543" spans="2:5">
      <c r="B5543" s="243"/>
      <c r="C5543" s="243"/>
      <c r="D5543" s="243"/>
      <c r="E5543" s="243"/>
    </row>
    <row r="5544" spans="2:5">
      <c r="B5544" s="243"/>
      <c r="C5544" s="243"/>
      <c r="D5544" s="243"/>
      <c r="E5544" s="243"/>
    </row>
    <row r="5545" spans="2:5">
      <c r="B5545" s="243"/>
      <c r="C5545" s="243"/>
      <c r="D5545" s="243"/>
      <c r="E5545" s="243"/>
    </row>
    <row r="5546" spans="2:5">
      <c r="B5546" s="243"/>
      <c r="C5546" s="243"/>
      <c r="D5546" s="243"/>
      <c r="E5546" s="243"/>
    </row>
    <row r="5547" spans="2:5">
      <c r="B5547" s="243"/>
      <c r="C5547" s="243"/>
      <c r="D5547" s="243"/>
      <c r="E5547" s="243"/>
    </row>
    <row r="5548" spans="2:5">
      <c r="B5548" s="243"/>
      <c r="C5548" s="243"/>
      <c r="D5548" s="243"/>
      <c r="E5548" s="243"/>
    </row>
    <row r="5549" spans="2:5">
      <c r="B5549" s="243"/>
      <c r="C5549" s="243"/>
      <c r="D5549" s="243"/>
      <c r="E5549" s="243"/>
    </row>
    <row r="5550" spans="2:5">
      <c r="B5550" s="243"/>
      <c r="C5550" s="243"/>
      <c r="D5550" s="243"/>
      <c r="E5550" s="243"/>
    </row>
    <row r="5551" spans="2:5">
      <c r="B5551" s="243"/>
      <c r="C5551" s="243"/>
      <c r="D5551" s="243"/>
      <c r="E5551" s="243"/>
    </row>
    <row r="5552" spans="2:5">
      <c r="B5552" s="243"/>
      <c r="C5552" s="243"/>
      <c r="D5552" s="243"/>
      <c r="E5552" s="243"/>
    </row>
    <row r="5553" spans="2:5">
      <c r="B5553" s="243"/>
      <c r="C5553" s="243"/>
      <c r="D5553" s="243"/>
      <c r="E5553" s="243"/>
    </row>
    <row r="5554" spans="2:5">
      <c r="B5554" s="243"/>
      <c r="C5554" s="243"/>
      <c r="D5554" s="243"/>
      <c r="E5554" s="243"/>
    </row>
    <row r="5555" spans="2:5">
      <c r="B5555" s="243"/>
      <c r="C5555" s="243"/>
      <c r="D5555" s="243"/>
      <c r="E5555" s="243"/>
    </row>
    <row r="5556" spans="2:5">
      <c r="B5556" s="243"/>
      <c r="C5556" s="243"/>
      <c r="D5556" s="243"/>
      <c r="E5556" s="243"/>
    </row>
    <row r="5557" spans="2:5">
      <c r="B5557" s="243"/>
      <c r="C5557" s="243"/>
      <c r="D5557" s="243"/>
      <c r="E5557" s="243"/>
    </row>
    <row r="5558" spans="2:5">
      <c r="B5558" s="243"/>
      <c r="C5558" s="243"/>
      <c r="D5558" s="243"/>
      <c r="E5558" s="243"/>
    </row>
    <row r="5559" spans="2:5">
      <c r="B5559" s="243"/>
      <c r="C5559" s="243"/>
      <c r="D5559" s="243"/>
      <c r="E5559" s="243"/>
    </row>
    <row r="5560" spans="2:5">
      <c r="B5560" s="243"/>
      <c r="C5560" s="243"/>
      <c r="D5560" s="243"/>
      <c r="E5560" s="243"/>
    </row>
    <row r="5561" spans="2:5">
      <c r="B5561" s="243"/>
      <c r="C5561" s="243"/>
      <c r="D5561" s="243"/>
      <c r="E5561" s="243"/>
    </row>
    <row r="5562" spans="2:5">
      <c r="B5562" s="243"/>
      <c r="C5562" s="243"/>
      <c r="D5562" s="243"/>
      <c r="E5562" s="243"/>
    </row>
    <row r="5563" spans="2:5">
      <c r="B5563" s="243"/>
      <c r="C5563" s="243"/>
      <c r="D5563" s="243"/>
      <c r="E5563" s="243"/>
    </row>
    <row r="5564" spans="2:5">
      <c r="B5564" s="243"/>
      <c r="C5564" s="243"/>
      <c r="D5564" s="243"/>
      <c r="E5564" s="243"/>
    </row>
    <row r="5565" spans="2:5">
      <c r="B5565" s="243"/>
      <c r="C5565" s="243"/>
      <c r="D5565" s="243"/>
      <c r="E5565" s="243"/>
    </row>
    <row r="5566" spans="2:5">
      <c r="B5566" s="243"/>
      <c r="C5566" s="243"/>
      <c r="D5566" s="243"/>
      <c r="E5566" s="243"/>
    </row>
    <row r="5567" spans="2:5">
      <c r="B5567" s="243"/>
      <c r="C5567" s="243"/>
      <c r="D5567" s="243"/>
      <c r="E5567" s="243"/>
    </row>
    <row r="5568" spans="2:5">
      <c r="B5568" s="243"/>
      <c r="C5568" s="243"/>
      <c r="D5568" s="243"/>
      <c r="E5568" s="243"/>
    </row>
    <row r="5569" spans="2:5">
      <c r="B5569" s="243"/>
      <c r="C5569" s="243"/>
      <c r="D5569" s="243"/>
      <c r="E5569" s="243"/>
    </row>
    <row r="5570" spans="2:5">
      <c r="B5570" s="243"/>
      <c r="C5570" s="243"/>
      <c r="D5570" s="243"/>
      <c r="E5570" s="243"/>
    </row>
    <row r="5571" spans="2:5">
      <c r="B5571" s="243"/>
      <c r="C5571" s="243"/>
      <c r="D5571" s="243"/>
      <c r="E5571" s="243"/>
    </row>
    <row r="5572" spans="2:5">
      <c r="B5572" s="243"/>
      <c r="C5572" s="243"/>
      <c r="D5572" s="243"/>
      <c r="E5572" s="243"/>
    </row>
    <row r="5573" spans="2:5">
      <c r="B5573" s="243"/>
      <c r="C5573" s="243"/>
      <c r="D5573" s="243"/>
      <c r="E5573" s="243"/>
    </row>
    <row r="5574" spans="2:5">
      <c r="B5574" s="243"/>
      <c r="C5574" s="243"/>
      <c r="D5574" s="243"/>
      <c r="E5574" s="243"/>
    </row>
    <row r="5575" spans="2:5">
      <c r="B5575" s="243"/>
      <c r="C5575" s="243"/>
      <c r="D5575" s="243"/>
      <c r="E5575" s="243"/>
    </row>
    <row r="5576" spans="2:5">
      <c r="B5576" s="243"/>
      <c r="C5576" s="243"/>
      <c r="D5576" s="243"/>
      <c r="E5576" s="243"/>
    </row>
    <row r="5577" spans="2:5">
      <c r="B5577" s="243"/>
      <c r="C5577" s="243"/>
      <c r="D5577" s="243"/>
      <c r="E5577" s="243"/>
    </row>
    <row r="5578" spans="2:5">
      <c r="B5578" s="243"/>
      <c r="C5578" s="243"/>
      <c r="D5578" s="243"/>
      <c r="E5578" s="243"/>
    </row>
    <row r="5579" spans="2:5">
      <c r="B5579" s="243"/>
      <c r="C5579" s="243"/>
      <c r="D5579" s="243"/>
      <c r="E5579" s="243"/>
    </row>
    <row r="5580" spans="2:5">
      <c r="B5580" s="243"/>
      <c r="C5580" s="243"/>
      <c r="D5580" s="243"/>
      <c r="E5580" s="243"/>
    </row>
    <row r="5581" spans="2:5">
      <c r="B5581" s="243"/>
      <c r="C5581" s="243"/>
      <c r="D5581" s="243"/>
      <c r="E5581" s="243"/>
    </row>
    <row r="5582" spans="2:5">
      <c r="B5582" s="243"/>
      <c r="C5582" s="243"/>
      <c r="D5582" s="243"/>
      <c r="E5582" s="243"/>
    </row>
    <row r="5583" spans="2:5">
      <c r="B5583" s="243"/>
      <c r="C5583" s="243"/>
      <c r="D5583" s="243"/>
      <c r="E5583" s="243"/>
    </row>
    <row r="5584" spans="2:5">
      <c r="B5584" s="243"/>
      <c r="C5584" s="243"/>
      <c r="D5584" s="243"/>
      <c r="E5584" s="243"/>
    </row>
    <row r="5585" spans="2:5">
      <c r="B5585" s="243"/>
      <c r="C5585" s="243"/>
      <c r="D5585" s="243"/>
      <c r="E5585" s="243"/>
    </row>
    <row r="5586" spans="2:5">
      <c r="B5586" s="243"/>
      <c r="C5586" s="243"/>
      <c r="D5586" s="243"/>
      <c r="E5586" s="243"/>
    </row>
    <row r="5587" spans="2:5">
      <c r="B5587" s="243"/>
      <c r="C5587" s="243"/>
      <c r="D5587" s="243"/>
      <c r="E5587" s="243"/>
    </row>
    <row r="5588" spans="2:5">
      <c r="B5588" s="243"/>
      <c r="C5588" s="243"/>
      <c r="D5588" s="243"/>
      <c r="E5588" s="243"/>
    </row>
    <row r="5589" spans="2:5">
      <c r="B5589" s="243"/>
      <c r="C5589" s="243"/>
      <c r="D5589" s="243"/>
      <c r="E5589" s="243"/>
    </row>
    <row r="5590" spans="2:5">
      <c r="B5590" s="243"/>
      <c r="C5590" s="243"/>
      <c r="D5590" s="243"/>
      <c r="E5590" s="243"/>
    </row>
    <row r="5591" spans="2:5">
      <c r="B5591" s="243"/>
      <c r="C5591" s="243"/>
      <c r="D5591" s="243"/>
      <c r="E5591" s="243"/>
    </row>
    <row r="5592" spans="2:5">
      <c r="B5592" s="243"/>
      <c r="C5592" s="243"/>
      <c r="D5592" s="243"/>
      <c r="E5592" s="243"/>
    </row>
    <row r="5593" spans="2:5">
      <c r="B5593" s="243"/>
      <c r="C5593" s="243"/>
      <c r="D5593" s="243"/>
      <c r="E5593" s="243"/>
    </row>
    <row r="5594" spans="2:5">
      <c r="B5594" s="243"/>
      <c r="C5594" s="243"/>
      <c r="D5594" s="243"/>
      <c r="E5594" s="243"/>
    </row>
    <row r="5595" spans="2:5">
      <c r="B5595" s="243"/>
      <c r="C5595" s="243"/>
      <c r="D5595" s="243"/>
      <c r="E5595" s="243"/>
    </row>
    <row r="5596" spans="2:5">
      <c r="B5596" s="243"/>
      <c r="C5596" s="243"/>
      <c r="D5596" s="243"/>
      <c r="E5596" s="243"/>
    </row>
    <row r="5597" spans="2:5">
      <c r="B5597" s="243"/>
      <c r="C5597" s="243"/>
      <c r="D5597" s="243"/>
      <c r="E5597" s="243"/>
    </row>
    <row r="5598" spans="2:5">
      <c r="B5598" s="243"/>
      <c r="C5598" s="243"/>
      <c r="D5598" s="243"/>
      <c r="E5598" s="243"/>
    </row>
    <row r="5599" spans="2:5">
      <c r="B5599" s="243"/>
      <c r="C5599" s="243"/>
      <c r="D5599" s="243"/>
      <c r="E5599" s="243"/>
    </row>
    <row r="5600" spans="2:5">
      <c r="B5600" s="243"/>
      <c r="C5600" s="243"/>
      <c r="D5600" s="243"/>
      <c r="E5600" s="243"/>
    </row>
    <row r="5601" spans="2:5">
      <c r="B5601" s="243"/>
      <c r="C5601" s="243"/>
      <c r="D5601" s="243"/>
      <c r="E5601" s="243"/>
    </row>
    <row r="5602" spans="2:5">
      <c r="B5602" s="243"/>
      <c r="C5602" s="243"/>
      <c r="D5602" s="243"/>
      <c r="E5602" s="243"/>
    </row>
    <row r="5603" spans="2:5">
      <c r="B5603" s="243"/>
      <c r="C5603" s="243"/>
      <c r="D5603" s="243"/>
      <c r="E5603" s="243"/>
    </row>
    <row r="5604" spans="2:5">
      <c r="B5604" s="243"/>
      <c r="C5604" s="243"/>
      <c r="D5604" s="243"/>
      <c r="E5604" s="243"/>
    </row>
    <row r="5605" spans="2:5">
      <c r="B5605" s="243"/>
      <c r="C5605" s="243"/>
      <c r="D5605" s="243"/>
      <c r="E5605" s="243"/>
    </row>
    <row r="5606" spans="2:5">
      <c r="B5606" s="243"/>
      <c r="C5606" s="243"/>
      <c r="D5606" s="243"/>
      <c r="E5606" s="243"/>
    </row>
    <row r="5607" spans="2:5">
      <c r="B5607" s="243"/>
      <c r="C5607" s="243"/>
      <c r="D5607" s="243"/>
      <c r="E5607" s="243"/>
    </row>
    <row r="5608" spans="2:5">
      <c r="B5608" s="243"/>
      <c r="C5608" s="243"/>
      <c r="D5608" s="243"/>
      <c r="E5608" s="243"/>
    </row>
    <row r="5609" spans="2:5">
      <c r="B5609" s="243"/>
      <c r="C5609" s="243"/>
      <c r="D5609" s="243"/>
      <c r="E5609" s="243"/>
    </row>
    <row r="5610" spans="2:5">
      <c r="B5610" s="243"/>
      <c r="C5610" s="243"/>
      <c r="D5610" s="243"/>
      <c r="E5610" s="243"/>
    </row>
    <row r="5611" spans="2:5">
      <c r="B5611" s="243"/>
      <c r="C5611" s="243"/>
      <c r="D5611" s="243"/>
      <c r="E5611" s="243"/>
    </row>
    <row r="5612" spans="2:5">
      <c r="B5612" s="243"/>
      <c r="C5612" s="243"/>
      <c r="D5612" s="243"/>
      <c r="E5612" s="243"/>
    </row>
    <row r="5613" spans="2:5">
      <c r="B5613" s="243"/>
      <c r="C5613" s="243"/>
      <c r="D5613" s="243"/>
      <c r="E5613" s="243"/>
    </row>
    <row r="5614" spans="2:5">
      <c r="B5614" s="243"/>
      <c r="C5614" s="243"/>
      <c r="D5614" s="243"/>
      <c r="E5614" s="243"/>
    </row>
    <row r="5615" spans="2:5">
      <c r="B5615" s="243"/>
      <c r="C5615" s="243"/>
      <c r="D5615" s="243"/>
      <c r="E5615" s="243"/>
    </row>
    <row r="5616" spans="2:5">
      <c r="B5616" s="243"/>
      <c r="C5616" s="243"/>
      <c r="D5616" s="243"/>
      <c r="E5616" s="243"/>
    </row>
    <row r="5617" spans="2:5">
      <c r="B5617" s="243"/>
      <c r="C5617" s="243"/>
      <c r="D5617" s="243"/>
      <c r="E5617" s="243"/>
    </row>
    <row r="5618" spans="2:5">
      <c r="B5618" s="243"/>
      <c r="C5618" s="243"/>
      <c r="D5618" s="243"/>
      <c r="E5618" s="243"/>
    </row>
    <row r="5619" spans="2:5">
      <c r="B5619" s="243"/>
      <c r="C5619" s="243"/>
      <c r="D5619" s="243"/>
      <c r="E5619" s="243"/>
    </row>
    <row r="5620" spans="2:5">
      <c r="B5620" s="243"/>
      <c r="C5620" s="243"/>
      <c r="D5620" s="243"/>
      <c r="E5620" s="243"/>
    </row>
    <row r="5621" spans="2:5">
      <c r="B5621" s="243"/>
      <c r="C5621" s="243"/>
      <c r="D5621" s="243"/>
      <c r="E5621" s="243"/>
    </row>
    <row r="5622" spans="2:5">
      <c r="B5622" s="243"/>
      <c r="C5622" s="243"/>
      <c r="D5622" s="243"/>
      <c r="E5622" s="243"/>
    </row>
    <row r="5623" spans="2:5">
      <c r="B5623" s="243"/>
      <c r="C5623" s="243"/>
      <c r="D5623" s="243"/>
      <c r="E5623" s="243"/>
    </row>
    <row r="5624" spans="2:5">
      <c r="B5624" s="243"/>
      <c r="C5624" s="243"/>
      <c r="D5624" s="243"/>
      <c r="E5624" s="243"/>
    </row>
    <row r="5625" spans="2:5">
      <c r="B5625" s="243"/>
      <c r="C5625" s="243"/>
      <c r="D5625" s="243"/>
      <c r="E5625" s="243"/>
    </row>
    <row r="5626" spans="2:5">
      <c r="B5626" s="243"/>
      <c r="C5626" s="243"/>
      <c r="D5626" s="243"/>
      <c r="E5626" s="243"/>
    </row>
    <row r="5627" spans="2:5">
      <c r="B5627" s="243"/>
      <c r="C5627" s="243"/>
      <c r="D5627" s="243"/>
      <c r="E5627" s="243"/>
    </row>
    <row r="5628" spans="2:5">
      <c r="B5628" s="243"/>
      <c r="C5628" s="243"/>
      <c r="D5628" s="243"/>
      <c r="E5628" s="243"/>
    </row>
    <row r="5629" spans="2:5">
      <c r="B5629" s="243"/>
      <c r="C5629" s="243"/>
      <c r="D5629" s="243"/>
      <c r="E5629" s="243"/>
    </row>
    <row r="5630" spans="2:5">
      <c r="B5630" s="243"/>
      <c r="C5630" s="243"/>
      <c r="D5630" s="243"/>
      <c r="E5630" s="243"/>
    </row>
    <row r="5631" spans="2:5">
      <c r="B5631" s="243"/>
      <c r="C5631" s="243"/>
      <c r="D5631" s="243"/>
      <c r="E5631" s="243"/>
    </row>
    <row r="5632" spans="2:5">
      <c r="B5632" s="243"/>
      <c r="C5632" s="243"/>
      <c r="D5632" s="243"/>
      <c r="E5632" s="243"/>
    </row>
    <row r="5633" spans="2:5">
      <c r="B5633" s="243"/>
      <c r="C5633" s="243"/>
      <c r="D5633" s="243"/>
      <c r="E5633" s="243"/>
    </row>
    <row r="5634" spans="2:5">
      <c r="B5634" s="243"/>
      <c r="C5634" s="243"/>
      <c r="D5634" s="243"/>
      <c r="E5634" s="243"/>
    </row>
    <row r="5635" spans="2:5">
      <c r="B5635" s="243"/>
      <c r="C5635" s="243"/>
      <c r="D5635" s="243"/>
      <c r="E5635" s="243"/>
    </row>
    <row r="5636" spans="2:5">
      <c r="B5636" s="243"/>
      <c r="C5636" s="243"/>
      <c r="D5636" s="243"/>
      <c r="E5636" s="243"/>
    </row>
    <row r="5637" spans="2:5">
      <c r="B5637" s="243"/>
      <c r="C5637" s="243"/>
      <c r="D5637" s="243"/>
      <c r="E5637" s="243"/>
    </row>
    <row r="5638" spans="2:5">
      <c r="B5638" s="243"/>
      <c r="C5638" s="243"/>
      <c r="D5638" s="243"/>
      <c r="E5638" s="243"/>
    </row>
    <row r="5639" spans="2:5">
      <c r="B5639" s="243"/>
      <c r="C5639" s="243"/>
      <c r="D5639" s="243"/>
      <c r="E5639" s="243"/>
    </row>
    <row r="5640" spans="2:5">
      <c r="B5640" s="243"/>
      <c r="C5640" s="243"/>
      <c r="D5640" s="243"/>
      <c r="E5640" s="243"/>
    </row>
    <row r="5641" spans="2:5">
      <c r="B5641" s="243"/>
      <c r="C5641" s="243"/>
      <c r="D5641" s="243"/>
      <c r="E5641" s="243"/>
    </row>
    <row r="5642" spans="2:5">
      <c r="B5642" s="243"/>
      <c r="C5642" s="243"/>
      <c r="D5642" s="243"/>
      <c r="E5642" s="243"/>
    </row>
    <row r="5643" spans="2:5">
      <c r="B5643" s="243"/>
      <c r="C5643" s="243"/>
      <c r="D5643" s="243"/>
      <c r="E5643" s="243"/>
    </row>
    <row r="5644" spans="2:5">
      <c r="B5644" s="243"/>
      <c r="C5644" s="243"/>
      <c r="D5644" s="243"/>
      <c r="E5644" s="243"/>
    </row>
    <row r="5645" spans="2:5">
      <c r="B5645" s="243"/>
      <c r="C5645" s="243"/>
      <c r="D5645" s="243"/>
      <c r="E5645" s="243"/>
    </row>
    <row r="5646" spans="2:5">
      <c r="B5646" s="243"/>
      <c r="C5646" s="243"/>
      <c r="D5646" s="243"/>
      <c r="E5646" s="243"/>
    </row>
    <row r="5647" spans="2:5">
      <c r="B5647" s="243"/>
      <c r="C5647" s="243"/>
      <c r="D5647" s="243"/>
      <c r="E5647" s="243"/>
    </row>
    <row r="5648" spans="2:5">
      <c r="B5648" s="243"/>
      <c r="C5648" s="243"/>
      <c r="D5648" s="243"/>
      <c r="E5648" s="243"/>
    </row>
    <row r="5649" spans="2:5">
      <c r="B5649" s="243"/>
      <c r="C5649" s="243"/>
      <c r="D5649" s="243"/>
      <c r="E5649" s="243"/>
    </row>
    <row r="5650" spans="2:5">
      <c r="B5650" s="243"/>
      <c r="C5650" s="243"/>
      <c r="D5650" s="243"/>
      <c r="E5650" s="243"/>
    </row>
    <row r="5651" spans="2:5">
      <c r="B5651" s="243"/>
      <c r="C5651" s="243"/>
      <c r="D5651" s="243"/>
      <c r="E5651" s="243"/>
    </row>
    <row r="5652" spans="2:5">
      <c r="B5652" s="243"/>
      <c r="C5652" s="243"/>
      <c r="D5652" s="243"/>
      <c r="E5652" s="243"/>
    </row>
    <row r="5653" spans="2:5">
      <c r="B5653" s="243"/>
      <c r="C5653" s="243"/>
      <c r="D5653" s="243"/>
      <c r="E5653" s="243"/>
    </row>
    <row r="5654" spans="2:5">
      <c r="B5654" s="243"/>
      <c r="C5654" s="243"/>
      <c r="D5654" s="243"/>
      <c r="E5654" s="243"/>
    </row>
    <row r="5655" spans="2:5">
      <c r="B5655" s="243"/>
      <c r="C5655" s="243"/>
      <c r="D5655" s="243"/>
      <c r="E5655" s="243"/>
    </row>
    <row r="5656" spans="2:5">
      <c r="B5656" s="243"/>
      <c r="C5656" s="243"/>
      <c r="D5656" s="243"/>
      <c r="E5656" s="243"/>
    </row>
    <row r="5657" spans="2:5">
      <c r="B5657" s="243"/>
      <c r="C5657" s="243"/>
      <c r="D5657" s="243"/>
      <c r="E5657" s="243"/>
    </row>
    <row r="5658" spans="2:5">
      <c r="B5658" s="243"/>
      <c r="C5658" s="243"/>
      <c r="D5658" s="243"/>
      <c r="E5658" s="243"/>
    </row>
    <row r="5659" spans="2:5">
      <c r="B5659" s="243"/>
      <c r="C5659" s="243"/>
      <c r="D5659" s="243"/>
      <c r="E5659" s="243"/>
    </row>
    <row r="5660" spans="2:5">
      <c r="B5660" s="243"/>
      <c r="C5660" s="243"/>
      <c r="D5660" s="243"/>
      <c r="E5660" s="243"/>
    </row>
    <row r="5661" spans="2:5">
      <c r="B5661" s="243"/>
      <c r="C5661" s="243"/>
      <c r="D5661" s="243"/>
      <c r="E5661" s="243"/>
    </row>
    <row r="5662" spans="2:5">
      <c r="B5662" s="243"/>
      <c r="C5662" s="243"/>
      <c r="D5662" s="243"/>
      <c r="E5662" s="243"/>
    </row>
    <row r="5663" spans="2:5">
      <c r="B5663" s="243"/>
      <c r="C5663" s="243"/>
      <c r="D5663" s="243"/>
      <c r="E5663" s="243"/>
    </row>
    <row r="5664" spans="2:5">
      <c r="B5664" s="243"/>
      <c r="C5664" s="243"/>
      <c r="D5664" s="243"/>
      <c r="E5664" s="243"/>
    </row>
    <row r="5665" spans="2:5">
      <c r="B5665" s="243"/>
      <c r="C5665" s="243"/>
      <c r="D5665" s="243"/>
      <c r="E5665" s="243"/>
    </row>
    <row r="5666" spans="2:5">
      <c r="B5666" s="243"/>
      <c r="C5666" s="243"/>
      <c r="D5666" s="243"/>
      <c r="E5666" s="243"/>
    </row>
    <row r="5667" spans="2:5">
      <c r="B5667" s="243"/>
      <c r="C5667" s="243"/>
      <c r="D5667" s="243"/>
      <c r="E5667" s="243"/>
    </row>
    <row r="5668" spans="2:5">
      <c r="B5668" s="243"/>
      <c r="C5668" s="243"/>
      <c r="D5668" s="243"/>
      <c r="E5668" s="243"/>
    </row>
    <row r="5669" spans="2:5">
      <c r="B5669" s="243"/>
      <c r="C5669" s="243"/>
      <c r="D5669" s="243"/>
      <c r="E5669" s="243"/>
    </row>
    <row r="5670" spans="2:5">
      <c r="B5670" s="243"/>
      <c r="C5670" s="243"/>
      <c r="D5670" s="243"/>
      <c r="E5670" s="243"/>
    </row>
    <row r="5671" spans="2:5">
      <c r="B5671" s="243"/>
      <c r="C5671" s="243"/>
      <c r="D5671" s="243"/>
      <c r="E5671" s="243"/>
    </row>
    <row r="5672" spans="2:5">
      <c r="B5672" s="243"/>
      <c r="C5672" s="243"/>
      <c r="D5672" s="243"/>
      <c r="E5672" s="243"/>
    </row>
    <row r="5673" spans="2:5">
      <c r="B5673" s="243"/>
      <c r="C5673" s="243"/>
      <c r="D5673" s="243"/>
      <c r="E5673" s="243"/>
    </row>
    <row r="5674" spans="2:5">
      <c r="B5674" s="243"/>
      <c r="C5674" s="243"/>
      <c r="D5674" s="243"/>
      <c r="E5674" s="243"/>
    </row>
    <row r="5675" spans="2:5">
      <c r="B5675" s="243"/>
      <c r="C5675" s="243"/>
      <c r="D5675" s="243"/>
      <c r="E5675" s="243"/>
    </row>
    <row r="5676" spans="2:5">
      <c r="B5676" s="243"/>
      <c r="C5676" s="243"/>
      <c r="D5676" s="243"/>
      <c r="E5676" s="243"/>
    </row>
    <row r="5677" spans="2:5">
      <c r="B5677" s="243"/>
      <c r="C5677" s="243"/>
      <c r="D5677" s="243"/>
      <c r="E5677" s="243"/>
    </row>
    <row r="5678" spans="2:5">
      <c r="B5678" s="243"/>
      <c r="C5678" s="243"/>
      <c r="D5678" s="243"/>
      <c r="E5678" s="243"/>
    </row>
    <row r="5679" spans="2:5">
      <c r="B5679" s="243"/>
      <c r="C5679" s="243"/>
      <c r="D5679" s="243"/>
      <c r="E5679" s="243"/>
    </row>
    <row r="5680" spans="2:5">
      <c r="B5680" s="243"/>
      <c r="C5680" s="243"/>
      <c r="D5680" s="243"/>
      <c r="E5680" s="243"/>
    </row>
    <row r="5681" spans="2:5">
      <c r="B5681" s="243"/>
      <c r="C5681" s="243"/>
      <c r="D5681" s="243"/>
      <c r="E5681" s="243"/>
    </row>
    <row r="5682" spans="2:5">
      <c r="B5682" s="243"/>
      <c r="C5682" s="243"/>
      <c r="D5682" s="243"/>
      <c r="E5682" s="243"/>
    </row>
    <row r="5683" spans="2:5">
      <c r="B5683" s="243"/>
      <c r="C5683" s="243"/>
      <c r="D5683" s="243"/>
      <c r="E5683" s="243"/>
    </row>
    <row r="5684" spans="2:5">
      <c r="B5684" s="243"/>
      <c r="C5684" s="243"/>
      <c r="D5684" s="243"/>
      <c r="E5684" s="243"/>
    </row>
    <row r="5685" spans="2:5">
      <c r="B5685" s="243"/>
      <c r="C5685" s="243"/>
      <c r="D5685" s="243"/>
      <c r="E5685" s="243"/>
    </row>
    <row r="5686" spans="2:5">
      <c r="B5686" s="243"/>
      <c r="C5686" s="243"/>
      <c r="D5686" s="243"/>
      <c r="E5686" s="243"/>
    </row>
    <row r="5687" spans="2:5">
      <c r="B5687" s="243"/>
      <c r="C5687" s="243"/>
      <c r="D5687" s="243"/>
      <c r="E5687" s="243"/>
    </row>
    <row r="5688" spans="2:5">
      <c r="B5688" s="243"/>
      <c r="C5688" s="243"/>
      <c r="D5688" s="243"/>
      <c r="E5688" s="243"/>
    </row>
    <row r="5689" spans="2:5">
      <c r="B5689" s="243"/>
      <c r="C5689" s="243"/>
      <c r="D5689" s="243"/>
      <c r="E5689" s="243"/>
    </row>
    <row r="5690" spans="2:5">
      <c r="B5690" s="243"/>
      <c r="C5690" s="243"/>
      <c r="D5690" s="243"/>
      <c r="E5690" s="243"/>
    </row>
    <row r="5691" spans="2:5">
      <c r="B5691" s="243"/>
      <c r="C5691" s="243"/>
      <c r="D5691" s="243"/>
      <c r="E5691" s="243"/>
    </row>
    <row r="5692" spans="2:5">
      <c r="B5692" s="243"/>
      <c r="C5692" s="243"/>
      <c r="D5692" s="243"/>
      <c r="E5692" s="243"/>
    </row>
    <row r="5693" spans="2:5">
      <c r="B5693" s="243"/>
      <c r="C5693" s="243"/>
      <c r="D5693" s="243"/>
      <c r="E5693" s="243"/>
    </row>
    <row r="5694" spans="2:5">
      <c r="B5694" s="243"/>
      <c r="C5694" s="243"/>
      <c r="D5694" s="243"/>
      <c r="E5694" s="243"/>
    </row>
    <row r="5695" spans="2:5">
      <c r="B5695" s="243"/>
      <c r="C5695" s="243"/>
      <c r="D5695" s="243"/>
      <c r="E5695" s="243"/>
    </row>
    <row r="5696" spans="2:5">
      <c r="B5696" s="243"/>
      <c r="C5696" s="243"/>
      <c r="D5696" s="243"/>
      <c r="E5696" s="243"/>
    </row>
    <row r="5697" spans="2:5">
      <c r="B5697" s="243"/>
      <c r="C5697" s="243"/>
      <c r="D5697" s="243"/>
      <c r="E5697" s="243"/>
    </row>
    <row r="5698" spans="2:5">
      <c r="B5698" s="243"/>
      <c r="C5698" s="243"/>
      <c r="D5698" s="243"/>
      <c r="E5698" s="243"/>
    </row>
    <row r="5699" spans="2:5">
      <c r="B5699" s="243"/>
      <c r="C5699" s="243"/>
      <c r="D5699" s="243"/>
      <c r="E5699" s="243"/>
    </row>
    <row r="5700" spans="2:5">
      <c r="B5700" s="243"/>
      <c r="C5700" s="243"/>
      <c r="D5700" s="243"/>
      <c r="E5700" s="243"/>
    </row>
    <row r="5701" spans="2:5">
      <c r="B5701" s="243"/>
      <c r="C5701" s="243"/>
      <c r="D5701" s="243"/>
      <c r="E5701" s="243"/>
    </row>
    <row r="5702" spans="2:5">
      <c r="B5702" s="243"/>
      <c r="C5702" s="243"/>
      <c r="D5702" s="243"/>
      <c r="E5702" s="243"/>
    </row>
    <row r="5703" spans="2:5">
      <c r="B5703" s="243"/>
      <c r="C5703" s="243"/>
      <c r="D5703" s="243"/>
      <c r="E5703" s="243"/>
    </row>
    <row r="5704" spans="2:5">
      <c r="B5704" s="243"/>
      <c r="C5704" s="243"/>
      <c r="D5704" s="243"/>
      <c r="E5704" s="243"/>
    </row>
    <row r="5705" spans="2:5">
      <c r="B5705" s="243"/>
      <c r="C5705" s="243"/>
      <c r="D5705" s="243"/>
      <c r="E5705" s="243"/>
    </row>
    <row r="5706" spans="2:5">
      <c r="B5706" s="243"/>
      <c r="C5706" s="243"/>
      <c r="D5706" s="243"/>
      <c r="E5706" s="243"/>
    </row>
    <row r="5707" spans="2:5">
      <c r="B5707" s="243"/>
      <c r="C5707" s="243"/>
      <c r="D5707" s="243"/>
      <c r="E5707" s="243"/>
    </row>
    <row r="5708" spans="2:5">
      <c r="B5708" s="243"/>
      <c r="C5708" s="243"/>
      <c r="D5708" s="243"/>
      <c r="E5708" s="243"/>
    </row>
    <row r="5709" spans="2:5">
      <c r="B5709" s="243"/>
      <c r="C5709" s="243"/>
      <c r="D5709" s="243"/>
      <c r="E5709" s="243"/>
    </row>
    <row r="5710" spans="2:5">
      <c r="B5710" s="243"/>
      <c r="C5710" s="243"/>
      <c r="D5710" s="243"/>
      <c r="E5710" s="243"/>
    </row>
    <row r="5711" spans="2:5">
      <c r="B5711" s="243"/>
      <c r="C5711" s="243"/>
      <c r="D5711" s="243"/>
      <c r="E5711" s="243"/>
    </row>
    <row r="5712" spans="2:5">
      <c r="B5712" s="243"/>
      <c r="C5712" s="243"/>
      <c r="D5712" s="243"/>
      <c r="E5712" s="243"/>
    </row>
    <row r="5713" spans="2:5">
      <c r="B5713" s="243"/>
      <c r="C5713" s="243"/>
      <c r="D5713" s="243"/>
      <c r="E5713" s="243"/>
    </row>
    <row r="5714" spans="2:5">
      <c r="B5714" s="243"/>
      <c r="C5714" s="243"/>
      <c r="D5714" s="243"/>
      <c r="E5714" s="243"/>
    </row>
    <row r="5715" spans="2:5">
      <c r="B5715" s="243"/>
      <c r="C5715" s="243"/>
      <c r="D5715" s="243"/>
      <c r="E5715" s="243"/>
    </row>
    <row r="5716" spans="2:5">
      <c r="B5716" s="243"/>
      <c r="C5716" s="243"/>
      <c r="D5716" s="243"/>
      <c r="E5716" s="243"/>
    </row>
    <row r="5717" spans="2:5">
      <c r="B5717" s="243"/>
      <c r="C5717" s="243"/>
      <c r="D5717" s="243"/>
      <c r="E5717" s="243"/>
    </row>
    <row r="5718" spans="2:5">
      <c r="B5718" s="243"/>
      <c r="C5718" s="243"/>
      <c r="D5718" s="243"/>
      <c r="E5718" s="243"/>
    </row>
    <row r="5719" spans="2:5">
      <c r="B5719" s="243"/>
      <c r="C5719" s="243"/>
      <c r="D5719" s="243"/>
      <c r="E5719" s="243"/>
    </row>
    <row r="5720" spans="2:5">
      <c r="B5720" s="243"/>
      <c r="C5720" s="243"/>
      <c r="D5720" s="243"/>
      <c r="E5720" s="243"/>
    </row>
    <row r="5721" spans="2:5">
      <c r="B5721" s="243"/>
      <c r="C5721" s="243"/>
      <c r="D5721" s="243"/>
      <c r="E5721" s="243"/>
    </row>
    <row r="5722" spans="2:5">
      <c r="B5722" s="243"/>
      <c r="C5722" s="243"/>
      <c r="D5722" s="243"/>
      <c r="E5722" s="243"/>
    </row>
    <row r="5723" spans="2:5">
      <c r="B5723" s="243"/>
      <c r="C5723" s="243"/>
      <c r="D5723" s="243"/>
      <c r="E5723" s="243"/>
    </row>
    <row r="5724" spans="2:5">
      <c r="B5724" s="243"/>
      <c r="C5724" s="243"/>
      <c r="D5724" s="243"/>
      <c r="E5724" s="243"/>
    </row>
    <row r="5725" spans="2:5">
      <c r="B5725" s="243"/>
      <c r="C5725" s="243"/>
      <c r="D5725" s="243"/>
      <c r="E5725" s="243"/>
    </row>
    <row r="5726" spans="2:5">
      <c r="B5726" s="243"/>
      <c r="C5726" s="243"/>
      <c r="D5726" s="243"/>
      <c r="E5726" s="243"/>
    </row>
    <row r="5727" spans="2:5">
      <c r="B5727" s="243"/>
      <c r="C5727" s="243"/>
      <c r="D5727" s="243"/>
      <c r="E5727" s="243"/>
    </row>
    <row r="5728" spans="2:5">
      <c r="B5728" s="243"/>
      <c r="C5728" s="243"/>
      <c r="D5728" s="243"/>
      <c r="E5728" s="243"/>
    </row>
    <row r="5729" spans="2:5">
      <c r="B5729" s="243"/>
      <c r="C5729" s="243"/>
      <c r="D5729" s="243"/>
      <c r="E5729" s="243"/>
    </row>
    <row r="5730" spans="2:5">
      <c r="B5730" s="243"/>
      <c r="C5730" s="243"/>
      <c r="D5730" s="243"/>
      <c r="E5730" s="243"/>
    </row>
    <row r="5731" spans="2:5">
      <c r="B5731" s="243"/>
      <c r="C5731" s="243"/>
      <c r="D5731" s="243"/>
      <c r="E5731" s="243"/>
    </row>
    <row r="5732" spans="2:5">
      <c r="B5732" s="243"/>
      <c r="C5732" s="243"/>
      <c r="D5732" s="243"/>
      <c r="E5732" s="243"/>
    </row>
    <row r="5733" spans="2:5">
      <c r="B5733" s="243"/>
      <c r="C5733" s="243"/>
      <c r="D5733" s="243"/>
      <c r="E5733" s="243"/>
    </row>
    <row r="5734" spans="2:5">
      <c r="B5734" s="243"/>
      <c r="C5734" s="243"/>
      <c r="D5734" s="243"/>
      <c r="E5734" s="243"/>
    </row>
    <row r="5735" spans="2:5">
      <c r="B5735" s="243"/>
      <c r="C5735" s="243"/>
      <c r="D5735" s="243"/>
      <c r="E5735" s="243"/>
    </row>
    <row r="5736" spans="2:5">
      <c r="B5736" s="243"/>
      <c r="C5736" s="243"/>
      <c r="D5736" s="243"/>
      <c r="E5736" s="243"/>
    </row>
    <row r="5737" spans="2:5">
      <c r="B5737" s="243"/>
      <c r="C5737" s="243"/>
      <c r="D5737" s="243"/>
      <c r="E5737" s="243"/>
    </row>
    <row r="5738" spans="2:5">
      <c r="B5738" s="243"/>
      <c r="C5738" s="243"/>
      <c r="D5738" s="243"/>
      <c r="E5738" s="243"/>
    </row>
    <row r="5739" spans="2:5">
      <c r="B5739" s="243"/>
      <c r="C5739" s="243"/>
      <c r="D5739" s="243"/>
      <c r="E5739" s="243"/>
    </row>
    <row r="5740" spans="2:5">
      <c r="B5740" s="243"/>
      <c r="C5740" s="243"/>
      <c r="D5740" s="243"/>
      <c r="E5740" s="243"/>
    </row>
    <row r="5741" spans="2:5">
      <c r="B5741" s="243"/>
      <c r="C5741" s="243"/>
      <c r="D5741" s="243"/>
      <c r="E5741" s="243"/>
    </row>
    <row r="5742" spans="2:5">
      <c r="B5742" s="243"/>
      <c r="C5742" s="243"/>
      <c r="D5742" s="243"/>
      <c r="E5742" s="243"/>
    </row>
    <row r="5743" spans="2:5">
      <c r="B5743" s="243"/>
      <c r="C5743" s="243"/>
      <c r="D5743" s="243"/>
      <c r="E5743" s="243"/>
    </row>
    <row r="5744" spans="2:5">
      <c r="B5744" s="243"/>
      <c r="C5744" s="243"/>
      <c r="D5744" s="243"/>
      <c r="E5744" s="243"/>
    </row>
    <row r="5745" spans="2:5">
      <c r="B5745" s="243"/>
      <c r="C5745" s="243"/>
      <c r="D5745" s="243"/>
      <c r="E5745" s="243"/>
    </row>
    <row r="5746" spans="2:5">
      <c r="B5746" s="243"/>
      <c r="C5746" s="243"/>
      <c r="D5746" s="243"/>
      <c r="E5746" s="243"/>
    </row>
    <row r="5747" spans="2:5">
      <c r="B5747" s="243"/>
      <c r="C5747" s="243"/>
      <c r="D5747" s="243"/>
      <c r="E5747" s="243"/>
    </row>
    <row r="5748" spans="2:5">
      <c r="B5748" s="243"/>
      <c r="C5748" s="243"/>
      <c r="D5748" s="243"/>
      <c r="E5748" s="243"/>
    </row>
    <row r="5749" spans="2:5">
      <c r="B5749" s="243"/>
      <c r="C5749" s="243"/>
      <c r="D5749" s="243"/>
      <c r="E5749" s="243"/>
    </row>
    <row r="5750" spans="2:5">
      <c r="B5750" s="243"/>
      <c r="C5750" s="243"/>
      <c r="D5750" s="243"/>
      <c r="E5750" s="243"/>
    </row>
    <row r="5751" spans="2:5">
      <c r="B5751" s="243"/>
      <c r="C5751" s="243"/>
      <c r="D5751" s="243"/>
      <c r="E5751" s="243"/>
    </row>
    <row r="5752" spans="2:5">
      <c r="B5752" s="243"/>
      <c r="C5752" s="243"/>
      <c r="D5752" s="243"/>
      <c r="E5752" s="243"/>
    </row>
    <row r="5753" spans="2:5">
      <c r="B5753" s="243"/>
      <c r="C5753" s="243"/>
      <c r="D5753" s="243"/>
      <c r="E5753" s="243"/>
    </row>
    <row r="5754" spans="2:5">
      <c r="B5754" s="243"/>
      <c r="C5754" s="243"/>
      <c r="D5754" s="243"/>
      <c r="E5754" s="243"/>
    </row>
    <row r="5755" spans="2:5">
      <c r="B5755" s="243"/>
      <c r="C5755" s="243"/>
      <c r="D5755" s="243"/>
      <c r="E5755" s="243"/>
    </row>
    <row r="5756" spans="2:5">
      <c r="B5756" s="243"/>
      <c r="C5756" s="243"/>
      <c r="D5756" s="243"/>
      <c r="E5756" s="243"/>
    </row>
    <row r="5757" spans="2:5">
      <c r="B5757" s="243"/>
      <c r="C5757" s="243"/>
      <c r="D5757" s="243"/>
      <c r="E5757" s="243"/>
    </row>
    <row r="5758" spans="2:5">
      <c r="B5758" s="243"/>
      <c r="C5758" s="243"/>
      <c r="D5758" s="243"/>
      <c r="E5758" s="243"/>
    </row>
    <row r="5759" spans="2:5">
      <c r="B5759" s="243"/>
      <c r="C5759" s="243"/>
      <c r="D5759" s="243"/>
      <c r="E5759" s="243"/>
    </row>
    <row r="5760" spans="2:5">
      <c r="B5760" s="243"/>
      <c r="C5760" s="243"/>
      <c r="D5760" s="243"/>
      <c r="E5760" s="243"/>
    </row>
    <row r="5761" spans="2:5">
      <c r="B5761" s="243"/>
      <c r="C5761" s="243"/>
      <c r="D5761" s="243"/>
      <c r="E5761" s="243"/>
    </row>
    <row r="5762" spans="2:5">
      <c r="B5762" s="243"/>
      <c r="C5762" s="243"/>
      <c r="D5762" s="243"/>
      <c r="E5762" s="243"/>
    </row>
    <row r="5763" spans="2:5">
      <c r="B5763" s="243"/>
      <c r="C5763" s="243"/>
      <c r="D5763" s="243"/>
      <c r="E5763" s="243"/>
    </row>
    <row r="5764" spans="2:5">
      <c r="B5764" s="243"/>
      <c r="C5764" s="243"/>
      <c r="D5764" s="243"/>
      <c r="E5764" s="243"/>
    </row>
    <row r="5765" spans="2:5">
      <c r="B5765" s="243"/>
      <c r="C5765" s="243"/>
      <c r="D5765" s="243"/>
      <c r="E5765" s="243"/>
    </row>
    <row r="5766" spans="2:5">
      <c r="B5766" s="243"/>
      <c r="C5766" s="243"/>
      <c r="D5766" s="243"/>
      <c r="E5766" s="243"/>
    </row>
    <row r="5767" spans="2:5">
      <c r="B5767" s="243"/>
      <c r="C5767" s="243"/>
      <c r="D5767" s="243"/>
      <c r="E5767" s="243"/>
    </row>
    <row r="5768" spans="2:5">
      <c r="B5768" s="243"/>
      <c r="C5768" s="243"/>
      <c r="D5768" s="243"/>
      <c r="E5768" s="243"/>
    </row>
    <row r="5769" spans="2:5">
      <c r="B5769" s="243"/>
      <c r="C5769" s="243"/>
      <c r="D5769" s="243"/>
      <c r="E5769" s="243"/>
    </row>
    <row r="5770" spans="2:5">
      <c r="B5770" s="243"/>
      <c r="C5770" s="243"/>
      <c r="D5770" s="243"/>
      <c r="E5770" s="243"/>
    </row>
    <row r="5771" spans="2:5">
      <c r="B5771" s="243"/>
      <c r="C5771" s="243"/>
      <c r="D5771" s="243"/>
      <c r="E5771" s="243"/>
    </row>
    <row r="5772" spans="2:5">
      <c r="B5772" s="243"/>
      <c r="C5772" s="243"/>
      <c r="D5772" s="243"/>
      <c r="E5772" s="243"/>
    </row>
    <row r="5773" spans="2:5">
      <c r="B5773" s="243"/>
      <c r="C5773" s="243"/>
      <c r="D5773" s="243"/>
      <c r="E5773" s="243"/>
    </row>
    <row r="5774" spans="2:5">
      <c r="B5774" s="243"/>
      <c r="C5774" s="243"/>
      <c r="D5774" s="243"/>
      <c r="E5774" s="243"/>
    </row>
    <row r="5775" spans="2:5">
      <c r="B5775" s="243"/>
      <c r="C5775" s="243"/>
      <c r="D5775" s="243"/>
      <c r="E5775" s="243"/>
    </row>
    <row r="5776" spans="2:5">
      <c r="B5776" s="243"/>
      <c r="C5776" s="243"/>
      <c r="D5776" s="243"/>
      <c r="E5776" s="243"/>
    </row>
    <row r="5777" spans="2:5">
      <c r="B5777" s="243"/>
      <c r="C5777" s="243"/>
      <c r="D5777" s="243"/>
      <c r="E5777" s="243"/>
    </row>
    <row r="5778" spans="2:5">
      <c r="B5778" s="243"/>
      <c r="C5778" s="243"/>
      <c r="D5778" s="243"/>
      <c r="E5778" s="243"/>
    </row>
    <row r="5779" spans="2:5">
      <c r="B5779" s="243"/>
      <c r="C5779" s="243"/>
      <c r="D5779" s="243"/>
      <c r="E5779" s="243"/>
    </row>
    <row r="5780" spans="2:5">
      <c r="B5780" s="243"/>
      <c r="C5780" s="243"/>
      <c r="D5780" s="243"/>
      <c r="E5780" s="243"/>
    </row>
    <row r="5781" spans="2:5">
      <c r="B5781" s="243"/>
      <c r="C5781" s="243"/>
      <c r="D5781" s="243"/>
      <c r="E5781" s="243"/>
    </row>
    <row r="5782" spans="2:5">
      <c r="B5782" s="243"/>
      <c r="C5782" s="243"/>
      <c r="D5782" s="243"/>
      <c r="E5782" s="243"/>
    </row>
    <row r="5783" spans="2:5">
      <c r="B5783" s="243"/>
      <c r="C5783" s="243"/>
      <c r="D5783" s="243"/>
      <c r="E5783" s="243"/>
    </row>
    <row r="5784" spans="2:5">
      <c r="B5784" s="243"/>
      <c r="C5784" s="243"/>
      <c r="D5784" s="243"/>
      <c r="E5784" s="243"/>
    </row>
    <row r="5785" spans="2:5">
      <c r="B5785" s="243"/>
      <c r="C5785" s="243"/>
      <c r="D5785" s="243"/>
      <c r="E5785" s="243"/>
    </row>
    <row r="5786" spans="2:5">
      <c r="B5786" s="243"/>
      <c r="C5786" s="243"/>
      <c r="D5786" s="243"/>
      <c r="E5786" s="243"/>
    </row>
    <row r="5787" spans="2:5">
      <c r="B5787" s="243"/>
      <c r="C5787" s="243"/>
      <c r="D5787" s="243"/>
      <c r="E5787" s="243"/>
    </row>
    <row r="5788" spans="2:5">
      <c r="B5788" s="243"/>
      <c r="C5788" s="243"/>
      <c r="D5788" s="243"/>
      <c r="E5788" s="243"/>
    </row>
    <row r="5789" spans="2:5">
      <c r="B5789" s="243"/>
      <c r="C5789" s="243"/>
      <c r="D5789" s="243"/>
      <c r="E5789" s="243"/>
    </row>
    <row r="5790" spans="2:5">
      <c r="B5790" s="243"/>
      <c r="C5790" s="243"/>
      <c r="D5790" s="243"/>
      <c r="E5790" s="243"/>
    </row>
    <row r="5791" spans="2:5">
      <c r="B5791" s="243"/>
      <c r="C5791" s="243"/>
      <c r="D5791" s="243"/>
      <c r="E5791" s="243"/>
    </row>
    <row r="5792" spans="2:5">
      <c r="B5792" s="243"/>
      <c r="C5792" s="243"/>
      <c r="D5792" s="243"/>
      <c r="E5792" s="243"/>
    </row>
    <row r="5793" spans="2:5">
      <c r="B5793" s="243"/>
      <c r="C5793" s="243"/>
      <c r="D5793" s="243"/>
      <c r="E5793" s="243"/>
    </row>
    <row r="5794" spans="2:5">
      <c r="B5794" s="243"/>
      <c r="C5794" s="243"/>
      <c r="D5794" s="243"/>
      <c r="E5794" s="243"/>
    </row>
    <row r="5795" spans="2:5">
      <c r="B5795" s="243"/>
      <c r="C5795" s="243"/>
      <c r="D5795" s="243"/>
      <c r="E5795" s="243"/>
    </row>
    <row r="5796" spans="2:5">
      <c r="B5796" s="243"/>
      <c r="C5796" s="243"/>
      <c r="D5796" s="243"/>
      <c r="E5796" s="243"/>
    </row>
    <row r="5797" spans="2:5">
      <c r="B5797" s="243"/>
      <c r="C5797" s="243"/>
      <c r="D5797" s="243"/>
      <c r="E5797" s="243"/>
    </row>
    <row r="5798" spans="2:5">
      <c r="B5798" s="243"/>
      <c r="C5798" s="243"/>
      <c r="D5798" s="243"/>
      <c r="E5798" s="243"/>
    </row>
    <row r="5799" spans="2:5">
      <c r="B5799" s="243"/>
      <c r="C5799" s="243"/>
      <c r="D5799" s="243"/>
      <c r="E5799" s="243"/>
    </row>
    <row r="5800" spans="2:5">
      <c r="B5800" s="243"/>
      <c r="C5800" s="243"/>
      <c r="D5800" s="243"/>
      <c r="E5800" s="243"/>
    </row>
    <row r="5801" spans="2:5">
      <c r="B5801" s="243"/>
      <c r="C5801" s="243"/>
      <c r="D5801" s="243"/>
      <c r="E5801" s="243"/>
    </row>
    <row r="5802" spans="2:5">
      <c r="B5802" s="243"/>
      <c r="C5802" s="243"/>
      <c r="D5802" s="243"/>
      <c r="E5802" s="243"/>
    </row>
    <row r="5803" spans="2:5">
      <c r="B5803" s="243"/>
      <c r="C5803" s="243"/>
      <c r="D5803" s="243"/>
      <c r="E5803" s="243"/>
    </row>
    <row r="5804" spans="2:5">
      <c r="B5804" s="243"/>
      <c r="C5804" s="243"/>
      <c r="D5804" s="243"/>
      <c r="E5804" s="243"/>
    </row>
    <row r="5805" spans="2:5">
      <c r="B5805" s="243"/>
      <c r="C5805" s="243"/>
      <c r="D5805" s="243"/>
      <c r="E5805" s="243"/>
    </row>
    <row r="5806" spans="2:5">
      <c r="B5806" s="243"/>
      <c r="C5806" s="243"/>
      <c r="D5806" s="243"/>
      <c r="E5806" s="243"/>
    </row>
    <row r="5807" spans="2:5">
      <c r="B5807" s="243"/>
      <c r="C5807" s="243"/>
      <c r="D5807" s="243"/>
      <c r="E5807" s="243"/>
    </row>
    <row r="5808" spans="2:5">
      <c r="B5808" s="243"/>
      <c r="C5808" s="243"/>
      <c r="D5808" s="243"/>
      <c r="E5808" s="243"/>
    </row>
    <row r="5809" spans="2:5">
      <c r="B5809" s="243"/>
      <c r="C5809" s="243"/>
      <c r="D5809" s="243"/>
      <c r="E5809" s="243"/>
    </row>
    <row r="5810" spans="2:5">
      <c r="B5810" s="243"/>
      <c r="C5810" s="243"/>
      <c r="D5810" s="243"/>
      <c r="E5810" s="243"/>
    </row>
    <row r="5811" spans="2:5">
      <c r="B5811" s="243"/>
      <c r="C5811" s="243"/>
      <c r="D5811" s="243"/>
      <c r="E5811" s="243"/>
    </row>
    <row r="5812" spans="2:5">
      <c r="B5812" s="243"/>
      <c r="C5812" s="243"/>
      <c r="D5812" s="243"/>
      <c r="E5812" s="243"/>
    </row>
    <row r="5813" spans="2:5">
      <c r="B5813" s="243"/>
      <c r="C5813" s="243"/>
      <c r="D5813" s="243"/>
      <c r="E5813" s="243"/>
    </row>
    <row r="5814" spans="2:5">
      <c r="B5814" s="243"/>
      <c r="C5814" s="243"/>
      <c r="D5814" s="243"/>
      <c r="E5814" s="243"/>
    </row>
    <row r="5815" spans="2:5">
      <c r="B5815" s="243"/>
      <c r="C5815" s="243"/>
      <c r="D5815" s="243"/>
      <c r="E5815" s="243"/>
    </row>
    <row r="5816" spans="2:5">
      <c r="B5816" s="243"/>
      <c r="C5816" s="243"/>
      <c r="D5816" s="243"/>
      <c r="E5816" s="243"/>
    </row>
    <row r="5817" spans="2:5">
      <c r="B5817" s="243"/>
      <c r="C5817" s="243"/>
      <c r="D5817" s="243"/>
      <c r="E5817" s="243"/>
    </row>
    <row r="5818" spans="2:5">
      <c r="B5818" s="243"/>
      <c r="C5818" s="243"/>
      <c r="D5818" s="243"/>
      <c r="E5818" s="243"/>
    </row>
    <row r="5819" spans="2:5">
      <c r="B5819" s="243"/>
      <c r="C5819" s="243"/>
      <c r="D5819" s="243"/>
      <c r="E5819" s="243"/>
    </row>
    <row r="5820" spans="2:5">
      <c r="B5820" s="243"/>
      <c r="C5820" s="243"/>
      <c r="D5820" s="243"/>
      <c r="E5820" s="243"/>
    </row>
    <row r="5821" spans="2:5">
      <c r="B5821" s="243"/>
      <c r="C5821" s="243"/>
      <c r="D5821" s="243"/>
      <c r="E5821" s="243"/>
    </row>
    <row r="5822" spans="2:5">
      <c r="B5822" s="243"/>
      <c r="C5822" s="243"/>
      <c r="D5822" s="243"/>
      <c r="E5822" s="243"/>
    </row>
    <row r="5823" spans="2:5">
      <c r="B5823" s="243"/>
      <c r="C5823" s="243"/>
      <c r="D5823" s="243"/>
      <c r="E5823" s="243"/>
    </row>
    <row r="5824" spans="2:5">
      <c r="B5824" s="243"/>
      <c r="C5824" s="243"/>
      <c r="D5824" s="243"/>
      <c r="E5824" s="243"/>
    </row>
    <row r="5825" spans="2:5">
      <c r="B5825" s="243"/>
      <c r="C5825" s="243"/>
      <c r="D5825" s="243"/>
      <c r="E5825" s="243"/>
    </row>
    <row r="5826" spans="2:5">
      <c r="B5826" s="243"/>
      <c r="C5826" s="243"/>
      <c r="D5826" s="243"/>
      <c r="E5826" s="243"/>
    </row>
    <row r="5827" spans="2:5">
      <c r="B5827" s="243"/>
      <c r="C5827" s="243"/>
      <c r="D5827" s="243"/>
      <c r="E5827" s="243"/>
    </row>
    <row r="5828" spans="2:5">
      <c r="B5828" s="243"/>
      <c r="C5828" s="243"/>
      <c r="D5828" s="243"/>
      <c r="E5828" s="243"/>
    </row>
    <row r="5829" spans="2:5">
      <c r="B5829" s="243"/>
      <c r="C5829" s="243"/>
      <c r="D5829" s="243"/>
      <c r="E5829" s="243"/>
    </row>
    <row r="5830" spans="2:5">
      <c r="B5830" s="243"/>
      <c r="C5830" s="243"/>
      <c r="D5830" s="243"/>
      <c r="E5830" s="243"/>
    </row>
    <row r="5831" spans="2:5">
      <c r="B5831" s="243"/>
      <c r="C5831" s="243"/>
      <c r="D5831" s="243"/>
      <c r="E5831" s="243"/>
    </row>
    <row r="5832" spans="2:5">
      <c r="B5832" s="243"/>
      <c r="C5832" s="243"/>
      <c r="D5832" s="243"/>
      <c r="E5832" s="243"/>
    </row>
    <row r="5833" spans="2:5">
      <c r="B5833" s="243"/>
      <c r="C5833" s="243"/>
      <c r="D5833" s="243"/>
      <c r="E5833" s="243"/>
    </row>
    <row r="5834" spans="2:5">
      <c r="B5834" s="243"/>
      <c r="C5834" s="243"/>
      <c r="D5834" s="243"/>
      <c r="E5834" s="243"/>
    </row>
    <row r="5835" spans="2:5">
      <c r="B5835" s="243"/>
      <c r="C5835" s="243"/>
      <c r="D5835" s="243"/>
      <c r="E5835" s="243"/>
    </row>
    <row r="5836" spans="2:5">
      <c r="B5836" s="243"/>
      <c r="C5836" s="243"/>
      <c r="D5836" s="243"/>
      <c r="E5836" s="243"/>
    </row>
    <row r="5837" spans="2:5">
      <c r="B5837" s="243"/>
      <c r="C5837" s="243"/>
      <c r="D5837" s="243"/>
      <c r="E5837" s="243"/>
    </row>
    <row r="5838" spans="2:5">
      <c r="B5838" s="243"/>
      <c r="C5838" s="243"/>
      <c r="D5838" s="243"/>
      <c r="E5838" s="243"/>
    </row>
    <row r="5839" spans="2:5">
      <c r="B5839" s="243"/>
      <c r="C5839" s="243"/>
      <c r="D5839" s="243"/>
      <c r="E5839" s="243"/>
    </row>
    <row r="5840" spans="2:5">
      <c r="B5840" s="243"/>
      <c r="C5840" s="243"/>
      <c r="D5840" s="243"/>
      <c r="E5840" s="243"/>
    </row>
    <row r="5841" spans="2:5">
      <c r="B5841" s="243"/>
      <c r="C5841" s="243"/>
      <c r="D5841" s="243"/>
      <c r="E5841" s="243"/>
    </row>
    <row r="5842" spans="2:5">
      <c r="B5842" s="243"/>
      <c r="C5842" s="243"/>
      <c r="D5842" s="243"/>
      <c r="E5842" s="243"/>
    </row>
    <row r="5843" spans="2:5">
      <c r="B5843" s="243"/>
      <c r="C5843" s="243"/>
      <c r="D5843" s="243"/>
      <c r="E5843" s="243"/>
    </row>
    <row r="5844" spans="2:5">
      <c r="B5844" s="243"/>
      <c r="C5844" s="243"/>
      <c r="D5844" s="243"/>
      <c r="E5844" s="243"/>
    </row>
    <row r="5845" spans="2:5">
      <c r="B5845" s="243"/>
      <c r="C5845" s="243"/>
      <c r="D5845" s="243"/>
      <c r="E5845" s="243"/>
    </row>
    <row r="5846" spans="2:5">
      <c r="B5846" s="243"/>
      <c r="C5846" s="243"/>
      <c r="D5846" s="243"/>
      <c r="E5846" s="243"/>
    </row>
    <row r="5847" spans="2:5">
      <c r="B5847" s="243"/>
      <c r="C5847" s="243"/>
      <c r="D5847" s="243"/>
      <c r="E5847" s="243"/>
    </row>
    <row r="5848" spans="2:5">
      <c r="B5848" s="243"/>
      <c r="C5848" s="243"/>
      <c r="D5848" s="243"/>
      <c r="E5848" s="243"/>
    </row>
    <row r="5849" spans="2:5">
      <c r="B5849" s="243"/>
      <c r="C5849" s="243"/>
      <c r="D5849" s="243"/>
      <c r="E5849" s="243"/>
    </row>
    <row r="5850" spans="2:5">
      <c r="B5850" s="243"/>
      <c r="C5850" s="243"/>
      <c r="D5850" s="243"/>
      <c r="E5850" s="243"/>
    </row>
    <row r="5851" spans="2:5">
      <c r="B5851" s="243"/>
      <c r="C5851" s="243"/>
      <c r="D5851" s="243"/>
      <c r="E5851" s="243"/>
    </row>
    <row r="5852" spans="2:5">
      <c r="B5852" s="243"/>
      <c r="C5852" s="243"/>
      <c r="D5852" s="243"/>
      <c r="E5852" s="243"/>
    </row>
    <row r="5853" spans="2:5">
      <c r="B5853" s="243"/>
      <c r="C5853" s="243"/>
      <c r="D5853" s="243"/>
      <c r="E5853" s="243"/>
    </row>
    <row r="5854" spans="2:5">
      <c r="B5854" s="243"/>
      <c r="C5854" s="243"/>
      <c r="D5854" s="243"/>
      <c r="E5854" s="243"/>
    </row>
    <row r="5855" spans="2:5">
      <c r="B5855" s="243"/>
      <c r="C5855" s="243"/>
      <c r="D5855" s="243"/>
      <c r="E5855" s="243"/>
    </row>
    <row r="5856" spans="2:5">
      <c r="B5856" s="243"/>
      <c r="C5856" s="243"/>
      <c r="D5856" s="243"/>
      <c r="E5856" s="243"/>
    </row>
    <row r="5857" spans="2:5">
      <c r="B5857" s="243"/>
      <c r="C5857" s="243"/>
      <c r="D5857" s="243"/>
      <c r="E5857" s="243"/>
    </row>
    <row r="5858" spans="2:5">
      <c r="B5858" s="243"/>
      <c r="C5858" s="243"/>
      <c r="D5858" s="243"/>
      <c r="E5858" s="243"/>
    </row>
    <row r="5859" spans="2:5">
      <c r="B5859" s="243"/>
      <c r="C5859" s="243"/>
      <c r="D5859" s="243"/>
      <c r="E5859" s="243"/>
    </row>
    <row r="5860" spans="2:5">
      <c r="B5860" s="243"/>
      <c r="C5860" s="243"/>
      <c r="D5860" s="243"/>
      <c r="E5860" s="243"/>
    </row>
    <row r="5861" spans="2:5">
      <c r="B5861" s="243"/>
      <c r="C5861" s="243"/>
      <c r="D5861" s="243"/>
      <c r="E5861" s="243"/>
    </row>
    <row r="5862" spans="2:5">
      <c r="B5862" s="243"/>
      <c r="C5862" s="243"/>
      <c r="D5862" s="243"/>
      <c r="E5862" s="243"/>
    </row>
    <row r="5863" spans="2:5">
      <c r="B5863" s="243"/>
      <c r="C5863" s="243"/>
      <c r="D5863" s="243"/>
      <c r="E5863" s="243"/>
    </row>
    <row r="5864" spans="2:5">
      <c r="B5864" s="243"/>
      <c r="C5864" s="243"/>
      <c r="D5864" s="243"/>
      <c r="E5864" s="243"/>
    </row>
    <row r="5865" spans="2:5">
      <c r="B5865" s="243"/>
      <c r="C5865" s="243"/>
      <c r="D5865" s="243"/>
      <c r="E5865" s="243"/>
    </row>
    <row r="5866" spans="2:5">
      <c r="B5866" s="243"/>
      <c r="C5866" s="243"/>
      <c r="D5866" s="243"/>
      <c r="E5866" s="243"/>
    </row>
    <row r="5867" spans="2:5">
      <c r="B5867" s="243"/>
      <c r="C5867" s="243"/>
      <c r="D5867" s="243"/>
      <c r="E5867" s="243"/>
    </row>
    <row r="5868" spans="2:5">
      <c r="B5868" s="243"/>
      <c r="C5868" s="243"/>
      <c r="D5868" s="243"/>
      <c r="E5868" s="243"/>
    </row>
    <row r="5869" spans="2:5">
      <c r="B5869" s="243"/>
      <c r="C5869" s="243"/>
      <c r="D5869" s="243"/>
      <c r="E5869" s="243"/>
    </row>
    <row r="5870" spans="2:5">
      <c r="B5870" s="243"/>
      <c r="C5870" s="243"/>
      <c r="D5870" s="243"/>
      <c r="E5870" s="243"/>
    </row>
    <row r="5871" spans="2:5">
      <c r="B5871" s="243"/>
      <c r="C5871" s="243"/>
      <c r="D5871" s="243"/>
      <c r="E5871" s="243"/>
    </row>
    <row r="5872" spans="2:5">
      <c r="B5872" s="243"/>
      <c r="C5872" s="243"/>
      <c r="D5872" s="243"/>
      <c r="E5872" s="243"/>
    </row>
    <row r="5873" spans="2:5">
      <c r="B5873" s="243"/>
      <c r="C5873" s="243"/>
      <c r="D5873" s="243"/>
      <c r="E5873" s="243"/>
    </row>
    <row r="5874" spans="2:5">
      <c r="B5874" s="243"/>
      <c r="C5874" s="243"/>
      <c r="D5874" s="243"/>
      <c r="E5874" s="243"/>
    </row>
    <row r="5875" spans="2:5">
      <c r="B5875" s="243"/>
      <c r="C5875" s="243"/>
      <c r="D5875" s="243"/>
      <c r="E5875" s="243"/>
    </row>
    <row r="5876" spans="2:5">
      <c r="B5876" s="243"/>
      <c r="C5876" s="243"/>
      <c r="D5876" s="243"/>
      <c r="E5876" s="243"/>
    </row>
    <row r="5877" spans="2:5">
      <c r="B5877" s="243"/>
      <c r="C5877" s="243"/>
      <c r="D5877" s="243"/>
      <c r="E5877" s="243"/>
    </row>
    <row r="5878" spans="2:5">
      <c r="B5878" s="243"/>
      <c r="C5878" s="243"/>
      <c r="D5878" s="243"/>
      <c r="E5878" s="243"/>
    </row>
    <row r="5879" spans="2:5">
      <c r="B5879" s="243"/>
      <c r="C5879" s="243"/>
      <c r="D5879" s="243"/>
      <c r="E5879" s="243"/>
    </row>
    <row r="5880" spans="2:5">
      <c r="B5880" s="243"/>
      <c r="C5880" s="243"/>
      <c r="D5880" s="243"/>
      <c r="E5880" s="243"/>
    </row>
    <row r="5881" spans="2:5">
      <c r="B5881" s="243"/>
      <c r="C5881" s="243"/>
      <c r="D5881" s="243"/>
      <c r="E5881" s="243"/>
    </row>
    <row r="5882" spans="2:5">
      <c r="B5882" s="243"/>
      <c r="C5882" s="243"/>
      <c r="D5882" s="243"/>
      <c r="E5882" s="243"/>
    </row>
    <row r="5883" spans="2:5">
      <c r="B5883" s="243"/>
      <c r="C5883" s="243"/>
      <c r="D5883" s="243"/>
      <c r="E5883" s="243"/>
    </row>
    <row r="5884" spans="2:5">
      <c r="B5884" s="243"/>
      <c r="C5884" s="243"/>
      <c r="D5884" s="243"/>
      <c r="E5884" s="243"/>
    </row>
    <row r="5885" spans="2:5">
      <c r="B5885" s="243"/>
      <c r="C5885" s="243"/>
      <c r="D5885" s="243"/>
      <c r="E5885" s="243"/>
    </row>
    <row r="5886" spans="2:5">
      <c r="B5886" s="243"/>
      <c r="C5886" s="243"/>
      <c r="D5886" s="243"/>
      <c r="E5886" s="243"/>
    </row>
    <row r="5887" spans="2:5">
      <c r="B5887" s="243"/>
      <c r="C5887" s="243"/>
      <c r="D5887" s="243"/>
      <c r="E5887" s="243"/>
    </row>
    <row r="5888" spans="2:5">
      <c r="B5888" s="243"/>
      <c r="C5888" s="243"/>
      <c r="D5888" s="243"/>
      <c r="E5888" s="243"/>
    </row>
    <row r="5889" spans="2:5">
      <c r="B5889" s="243"/>
      <c r="C5889" s="243"/>
      <c r="D5889" s="243"/>
      <c r="E5889" s="243"/>
    </row>
    <row r="5890" spans="2:5">
      <c r="B5890" s="243"/>
      <c r="C5890" s="243"/>
      <c r="D5890" s="243"/>
      <c r="E5890" s="243"/>
    </row>
    <row r="5891" spans="2:5">
      <c r="B5891" s="243"/>
      <c r="C5891" s="243"/>
      <c r="D5891" s="243"/>
      <c r="E5891" s="243"/>
    </row>
    <row r="5892" spans="2:5">
      <c r="B5892" s="243"/>
      <c r="C5892" s="243"/>
      <c r="D5892" s="243"/>
      <c r="E5892" s="243"/>
    </row>
    <row r="5893" spans="2:5">
      <c r="B5893" s="243"/>
      <c r="C5893" s="243"/>
      <c r="D5893" s="243"/>
      <c r="E5893" s="243"/>
    </row>
    <row r="5894" spans="2:5">
      <c r="B5894" s="243"/>
      <c r="C5894" s="243"/>
      <c r="D5894" s="243"/>
      <c r="E5894" s="243"/>
    </row>
    <row r="5895" spans="2:5">
      <c r="B5895" s="243"/>
      <c r="C5895" s="243"/>
      <c r="D5895" s="243"/>
      <c r="E5895" s="243"/>
    </row>
    <row r="5896" spans="2:5">
      <c r="B5896" s="243"/>
      <c r="C5896" s="243"/>
      <c r="D5896" s="243"/>
      <c r="E5896" s="243"/>
    </row>
    <row r="5897" spans="2:5">
      <c r="B5897" s="243"/>
      <c r="C5897" s="243"/>
      <c r="D5897" s="243"/>
      <c r="E5897" s="243"/>
    </row>
    <row r="5898" spans="2:5">
      <c r="B5898" s="243"/>
      <c r="C5898" s="243"/>
      <c r="D5898" s="243"/>
      <c r="E5898" s="243"/>
    </row>
    <row r="5899" spans="2:5">
      <c r="B5899" s="243"/>
      <c r="C5899" s="243"/>
      <c r="D5899" s="243"/>
      <c r="E5899" s="243"/>
    </row>
    <row r="5900" spans="2:5">
      <c r="B5900" s="243"/>
      <c r="C5900" s="243"/>
      <c r="D5900" s="243"/>
      <c r="E5900" s="243"/>
    </row>
    <row r="5901" spans="2:5">
      <c r="B5901" s="243"/>
      <c r="C5901" s="243"/>
      <c r="D5901" s="243"/>
      <c r="E5901" s="243"/>
    </row>
    <row r="5902" spans="2:5">
      <c r="B5902" s="243"/>
      <c r="C5902" s="243"/>
      <c r="D5902" s="243"/>
      <c r="E5902" s="243"/>
    </row>
    <row r="5903" spans="2:5">
      <c r="B5903" s="243"/>
      <c r="C5903" s="243"/>
      <c r="D5903" s="243"/>
      <c r="E5903" s="243"/>
    </row>
    <row r="5904" spans="2:5">
      <c r="B5904" s="243"/>
      <c r="C5904" s="243"/>
      <c r="D5904" s="243"/>
      <c r="E5904" s="243"/>
    </row>
    <row r="5905" spans="2:5">
      <c r="B5905" s="243"/>
      <c r="C5905" s="243"/>
      <c r="D5905" s="243"/>
      <c r="E5905" s="243"/>
    </row>
    <row r="5906" spans="2:5">
      <c r="B5906" s="243"/>
      <c r="C5906" s="243"/>
      <c r="D5906" s="243"/>
      <c r="E5906" s="243"/>
    </row>
    <row r="5907" spans="2:5">
      <c r="B5907" s="243"/>
      <c r="C5907" s="243"/>
      <c r="D5907" s="243"/>
      <c r="E5907" s="243"/>
    </row>
    <row r="5908" spans="2:5">
      <c r="B5908" s="243"/>
      <c r="C5908" s="243"/>
      <c r="D5908" s="243"/>
      <c r="E5908" s="243"/>
    </row>
    <row r="5909" spans="2:5">
      <c r="B5909" s="243"/>
      <c r="C5909" s="243"/>
      <c r="D5909" s="243"/>
      <c r="E5909" s="243"/>
    </row>
    <row r="5910" spans="2:5">
      <c r="B5910" s="243"/>
      <c r="C5910" s="243"/>
      <c r="D5910" s="243"/>
      <c r="E5910" s="243"/>
    </row>
    <row r="5911" spans="2:5">
      <c r="B5911" s="243"/>
      <c r="C5911" s="243"/>
      <c r="D5911" s="243"/>
      <c r="E5911" s="243"/>
    </row>
    <row r="5912" spans="2:5">
      <c r="B5912" s="243"/>
      <c r="C5912" s="243"/>
      <c r="D5912" s="243"/>
      <c r="E5912" s="243"/>
    </row>
    <row r="5913" spans="2:5">
      <c r="B5913" s="243"/>
      <c r="C5913" s="243"/>
      <c r="D5913" s="243"/>
      <c r="E5913" s="243"/>
    </row>
    <row r="5914" spans="2:5">
      <c r="B5914" s="243"/>
      <c r="C5914" s="243"/>
      <c r="D5914" s="243"/>
      <c r="E5914" s="243"/>
    </row>
    <row r="5915" spans="2:5">
      <c r="B5915" s="243"/>
      <c r="C5915" s="243"/>
      <c r="D5915" s="243"/>
      <c r="E5915" s="243"/>
    </row>
    <row r="5916" spans="2:5">
      <c r="B5916" s="243"/>
      <c r="C5916" s="243"/>
      <c r="D5916" s="243"/>
      <c r="E5916" s="243"/>
    </row>
    <row r="5917" spans="2:5">
      <c r="B5917" s="243"/>
      <c r="C5917" s="243"/>
      <c r="D5917" s="243"/>
      <c r="E5917" s="243"/>
    </row>
    <row r="5918" spans="2:5">
      <c r="B5918" s="243"/>
      <c r="C5918" s="243"/>
      <c r="D5918" s="243"/>
      <c r="E5918" s="243"/>
    </row>
    <row r="5919" spans="2:5">
      <c r="B5919" s="243"/>
      <c r="C5919" s="243"/>
      <c r="D5919" s="243"/>
      <c r="E5919" s="243"/>
    </row>
    <row r="5920" spans="2:5">
      <c r="B5920" s="243"/>
      <c r="C5920" s="243"/>
      <c r="D5920" s="243"/>
      <c r="E5920" s="243"/>
    </row>
    <row r="5921" spans="2:5">
      <c r="B5921" s="243"/>
      <c r="C5921" s="243"/>
      <c r="D5921" s="243"/>
      <c r="E5921" s="243"/>
    </row>
    <row r="5922" spans="2:5">
      <c r="B5922" s="243"/>
      <c r="C5922" s="243"/>
      <c r="D5922" s="243"/>
      <c r="E5922" s="243"/>
    </row>
    <row r="5923" spans="2:5">
      <c r="B5923" s="243"/>
      <c r="C5923" s="243"/>
      <c r="D5923" s="243"/>
      <c r="E5923" s="243"/>
    </row>
    <row r="5924" spans="2:5">
      <c r="B5924" s="243"/>
      <c r="C5924" s="243"/>
      <c r="D5924" s="243"/>
      <c r="E5924" s="243"/>
    </row>
    <row r="5925" spans="2:5">
      <c r="B5925" s="243"/>
      <c r="C5925" s="243"/>
      <c r="D5925" s="243"/>
      <c r="E5925" s="243"/>
    </row>
    <row r="5926" spans="2:5">
      <c r="B5926" s="243"/>
      <c r="C5926" s="243"/>
      <c r="D5926" s="243"/>
      <c r="E5926" s="243"/>
    </row>
    <row r="5927" spans="2:5">
      <c r="B5927" s="243"/>
      <c r="C5927" s="243"/>
      <c r="D5927" s="243"/>
      <c r="E5927" s="243"/>
    </row>
    <row r="5928" spans="2:5">
      <c r="B5928" s="243"/>
      <c r="C5928" s="243"/>
      <c r="D5928" s="243"/>
      <c r="E5928" s="243"/>
    </row>
    <row r="5929" spans="2:5">
      <c r="B5929" s="243"/>
      <c r="C5929" s="243"/>
      <c r="D5929" s="243"/>
      <c r="E5929" s="243"/>
    </row>
    <row r="5930" spans="2:5">
      <c r="B5930" s="243"/>
      <c r="C5930" s="243"/>
      <c r="D5930" s="243"/>
      <c r="E5930" s="243"/>
    </row>
    <row r="5931" spans="2:5">
      <c r="B5931" s="243"/>
      <c r="C5931" s="243"/>
      <c r="D5931" s="243"/>
      <c r="E5931" s="243"/>
    </row>
    <row r="5932" spans="2:5">
      <c r="B5932" s="243"/>
      <c r="C5932" s="243"/>
      <c r="D5932" s="243"/>
      <c r="E5932" s="243"/>
    </row>
    <row r="5933" spans="2:5">
      <c r="B5933" s="243"/>
      <c r="C5933" s="243"/>
      <c r="D5933" s="243"/>
      <c r="E5933" s="243"/>
    </row>
    <row r="5934" spans="2:5">
      <c r="B5934" s="243"/>
      <c r="C5934" s="243"/>
      <c r="D5934" s="243"/>
      <c r="E5934" s="243"/>
    </row>
    <row r="5935" spans="2:5">
      <c r="B5935" s="243"/>
      <c r="C5935" s="243"/>
      <c r="D5935" s="243"/>
      <c r="E5935" s="243"/>
    </row>
    <row r="5936" spans="2:5">
      <c r="B5936" s="243"/>
      <c r="C5936" s="243"/>
      <c r="D5936" s="243"/>
      <c r="E5936" s="243"/>
    </row>
    <row r="5937" spans="2:5">
      <c r="B5937" s="243"/>
      <c r="C5937" s="243"/>
      <c r="D5937" s="243"/>
      <c r="E5937" s="243"/>
    </row>
    <row r="5938" spans="2:5">
      <c r="B5938" s="243"/>
      <c r="C5938" s="243"/>
      <c r="D5938" s="243"/>
      <c r="E5938" s="243"/>
    </row>
    <row r="5939" spans="2:5">
      <c r="B5939" s="243"/>
      <c r="C5939" s="243"/>
      <c r="D5939" s="243"/>
      <c r="E5939" s="243"/>
    </row>
    <row r="5940" spans="2:5">
      <c r="B5940" s="243"/>
      <c r="C5940" s="243"/>
      <c r="D5940" s="243"/>
      <c r="E5940" s="243"/>
    </row>
    <row r="5941" spans="2:5">
      <c r="B5941" s="243"/>
      <c r="C5941" s="243"/>
      <c r="D5941" s="243"/>
      <c r="E5941" s="243"/>
    </row>
    <row r="5942" spans="2:5">
      <c r="B5942" s="243"/>
      <c r="C5942" s="243"/>
      <c r="D5942" s="243"/>
      <c r="E5942" s="243"/>
    </row>
    <row r="5943" spans="2:5">
      <c r="B5943" s="243"/>
      <c r="C5943" s="243"/>
      <c r="D5943" s="243"/>
      <c r="E5943" s="243"/>
    </row>
    <row r="5944" spans="2:5">
      <c r="B5944" s="243"/>
      <c r="C5944" s="243"/>
      <c r="D5944" s="243"/>
      <c r="E5944" s="243"/>
    </row>
    <row r="5945" spans="2:5">
      <c r="B5945" s="243"/>
      <c r="C5945" s="243"/>
      <c r="D5945" s="243"/>
      <c r="E5945" s="243"/>
    </row>
    <row r="5946" spans="2:5">
      <c r="B5946" s="243"/>
      <c r="C5946" s="243"/>
      <c r="D5946" s="243"/>
      <c r="E5946" s="243"/>
    </row>
    <row r="5947" spans="2:5">
      <c r="B5947" s="243"/>
      <c r="C5947" s="243"/>
      <c r="D5947" s="243"/>
      <c r="E5947" s="243"/>
    </row>
    <row r="5948" spans="2:5">
      <c r="B5948" s="243"/>
      <c r="C5948" s="243"/>
      <c r="D5948" s="243"/>
      <c r="E5948" s="243"/>
    </row>
    <row r="5949" spans="2:5">
      <c r="B5949" s="243"/>
      <c r="C5949" s="243"/>
      <c r="D5949" s="243"/>
      <c r="E5949" s="243"/>
    </row>
    <row r="5950" spans="2:5">
      <c r="B5950" s="243"/>
      <c r="C5950" s="243"/>
      <c r="D5950" s="243"/>
      <c r="E5950" s="243"/>
    </row>
    <row r="5951" spans="2:5">
      <c r="B5951" s="243"/>
      <c r="C5951" s="243"/>
      <c r="D5951" s="243"/>
      <c r="E5951" s="243"/>
    </row>
    <row r="5952" spans="2:5">
      <c r="B5952" s="243"/>
      <c r="C5952" s="243"/>
      <c r="D5952" s="243"/>
      <c r="E5952" s="243"/>
    </row>
    <row r="5953" spans="2:5">
      <c r="B5953" s="243"/>
      <c r="C5953" s="243"/>
      <c r="D5953" s="243"/>
      <c r="E5953" s="243"/>
    </row>
    <row r="5954" spans="2:5">
      <c r="B5954" s="243"/>
      <c r="C5954" s="243"/>
      <c r="D5954" s="243"/>
      <c r="E5954" s="243"/>
    </row>
    <row r="5955" spans="2:5">
      <c r="B5955" s="243"/>
      <c r="C5955" s="243"/>
      <c r="D5955" s="243"/>
      <c r="E5955" s="243"/>
    </row>
    <row r="5956" spans="2:5">
      <c r="B5956" s="243"/>
      <c r="C5956" s="243"/>
      <c r="D5956" s="243"/>
      <c r="E5956" s="243"/>
    </row>
    <row r="5957" spans="2:5">
      <c r="B5957" s="243"/>
      <c r="C5957" s="243"/>
      <c r="D5957" s="243"/>
      <c r="E5957" s="243"/>
    </row>
    <row r="5958" spans="2:5">
      <c r="B5958" s="243"/>
      <c r="C5958" s="243"/>
      <c r="D5958" s="243"/>
      <c r="E5958" s="243"/>
    </row>
    <row r="5959" spans="2:5">
      <c r="B5959" s="243"/>
      <c r="C5959" s="243"/>
      <c r="D5959" s="243"/>
      <c r="E5959" s="243"/>
    </row>
    <row r="5960" spans="2:5">
      <c r="B5960" s="243"/>
      <c r="C5960" s="243"/>
      <c r="D5960" s="243"/>
      <c r="E5960" s="243"/>
    </row>
    <row r="5961" spans="2:5">
      <c r="B5961" s="243"/>
      <c r="C5961" s="243"/>
      <c r="D5961" s="243"/>
      <c r="E5961" s="243"/>
    </row>
    <row r="5962" spans="2:5">
      <c r="B5962" s="243"/>
      <c r="C5962" s="243"/>
      <c r="D5962" s="243"/>
      <c r="E5962" s="243"/>
    </row>
    <row r="5963" spans="2:5">
      <c r="B5963" s="243"/>
      <c r="C5963" s="243"/>
      <c r="D5963" s="243"/>
      <c r="E5963" s="243"/>
    </row>
    <row r="5964" spans="2:5">
      <c r="B5964" s="243"/>
      <c r="C5964" s="243"/>
      <c r="D5964" s="243"/>
      <c r="E5964" s="243"/>
    </row>
    <row r="5965" spans="2:5">
      <c r="B5965" s="243"/>
      <c r="C5965" s="243"/>
      <c r="D5965" s="243"/>
      <c r="E5965" s="243"/>
    </row>
    <row r="5966" spans="2:5">
      <c r="B5966" s="243"/>
      <c r="C5966" s="243"/>
      <c r="D5966" s="243"/>
      <c r="E5966" s="243"/>
    </row>
    <row r="5967" spans="2:5">
      <c r="B5967" s="243"/>
      <c r="C5967" s="243"/>
      <c r="D5967" s="243"/>
      <c r="E5967" s="243"/>
    </row>
    <row r="5968" spans="2:5">
      <c r="B5968" s="243"/>
      <c r="C5968" s="243"/>
      <c r="D5968" s="243"/>
      <c r="E5968" s="243"/>
    </row>
    <row r="5969" spans="2:5">
      <c r="B5969" s="243"/>
      <c r="C5969" s="243"/>
      <c r="D5969" s="243"/>
      <c r="E5969" s="243"/>
    </row>
    <row r="5970" spans="2:5">
      <c r="B5970" s="243"/>
      <c r="C5970" s="243"/>
      <c r="D5970" s="243"/>
      <c r="E5970" s="243"/>
    </row>
    <row r="5971" spans="2:5">
      <c r="B5971" s="243"/>
      <c r="C5971" s="243"/>
      <c r="D5971" s="243"/>
      <c r="E5971" s="243"/>
    </row>
    <row r="5972" spans="2:5">
      <c r="B5972" s="243"/>
      <c r="C5972" s="243"/>
      <c r="D5972" s="243"/>
      <c r="E5972" s="243"/>
    </row>
    <row r="5973" spans="2:5">
      <c r="B5973" s="243"/>
      <c r="C5973" s="243"/>
      <c r="D5973" s="243"/>
      <c r="E5973" s="243"/>
    </row>
    <row r="5974" spans="2:5">
      <c r="B5974" s="243"/>
      <c r="C5974" s="243"/>
      <c r="D5974" s="243"/>
      <c r="E5974" s="243"/>
    </row>
    <row r="5975" spans="2:5">
      <c r="B5975" s="243"/>
      <c r="C5975" s="243"/>
      <c r="D5975" s="243"/>
      <c r="E5975" s="243"/>
    </row>
    <row r="5976" spans="2:5">
      <c r="B5976" s="243"/>
      <c r="C5976" s="243"/>
      <c r="D5976" s="243"/>
      <c r="E5976" s="243"/>
    </row>
    <row r="5977" spans="2:5">
      <c r="B5977" s="243"/>
      <c r="C5977" s="243"/>
      <c r="D5977" s="243"/>
      <c r="E5977" s="243"/>
    </row>
    <row r="5978" spans="2:5">
      <c r="B5978" s="243"/>
      <c r="C5978" s="243"/>
      <c r="D5978" s="243"/>
      <c r="E5978" s="243"/>
    </row>
    <row r="5979" spans="2:5">
      <c r="B5979" s="243"/>
      <c r="C5979" s="243"/>
      <c r="D5979" s="243"/>
      <c r="E5979" s="243"/>
    </row>
    <row r="5980" spans="2:5">
      <c r="B5980" s="243"/>
      <c r="C5980" s="243"/>
      <c r="D5980" s="243"/>
      <c r="E5980" s="243"/>
    </row>
    <row r="5981" spans="2:5">
      <c r="B5981" s="243"/>
      <c r="C5981" s="243"/>
      <c r="D5981" s="243"/>
      <c r="E5981" s="243"/>
    </row>
    <row r="5982" spans="2:5">
      <c r="B5982" s="243"/>
      <c r="C5982" s="243"/>
      <c r="D5982" s="243"/>
      <c r="E5982" s="243"/>
    </row>
    <row r="5983" spans="2:5">
      <c r="B5983" s="243"/>
      <c r="C5983" s="243"/>
      <c r="D5983" s="243"/>
      <c r="E5983" s="243"/>
    </row>
    <row r="5984" spans="2:5">
      <c r="B5984" s="243"/>
      <c r="C5984" s="243"/>
      <c r="D5984" s="243"/>
      <c r="E5984" s="243"/>
    </row>
    <row r="5985" spans="2:5">
      <c r="B5985" s="243"/>
      <c r="C5985" s="243"/>
      <c r="D5985" s="243"/>
      <c r="E5985" s="243"/>
    </row>
    <row r="5986" spans="2:5">
      <c r="B5986" s="243"/>
      <c r="C5986" s="243"/>
      <c r="D5986" s="243"/>
      <c r="E5986" s="243"/>
    </row>
    <row r="5987" spans="2:5">
      <c r="B5987" s="243"/>
      <c r="C5987" s="243"/>
      <c r="D5987" s="243"/>
      <c r="E5987" s="243"/>
    </row>
    <row r="5988" spans="2:5">
      <c r="B5988" s="243"/>
      <c r="C5988" s="243"/>
      <c r="D5988" s="243"/>
      <c r="E5988" s="243"/>
    </row>
    <row r="5989" spans="2:5">
      <c r="B5989" s="243"/>
      <c r="C5989" s="243"/>
      <c r="D5989" s="243"/>
      <c r="E5989" s="243"/>
    </row>
    <row r="5990" spans="2:5">
      <c r="B5990" s="243"/>
      <c r="C5990" s="243"/>
      <c r="D5990" s="243"/>
      <c r="E5990" s="243"/>
    </row>
    <row r="5991" spans="2:5">
      <c r="B5991" s="243"/>
      <c r="C5991" s="243"/>
      <c r="D5991" s="243"/>
      <c r="E5991" s="243"/>
    </row>
    <row r="5992" spans="2:5">
      <c r="B5992" s="243"/>
      <c r="C5992" s="243"/>
      <c r="D5992" s="243"/>
      <c r="E5992" s="243"/>
    </row>
    <row r="5993" spans="2:5">
      <c r="B5993" s="243"/>
      <c r="C5993" s="243"/>
      <c r="D5993" s="243"/>
      <c r="E5993" s="243"/>
    </row>
    <row r="5994" spans="2:5">
      <c r="B5994" s="243"/>
      <c r="C5994" s="243"/>
      <c r="D5994" s="243"/>
      <c r="E5994" s="243"/>
    </row>
    <row r="5995" spans="2:5">
      <c r="B5995" s="243"/>
      <c r="C5995" s="243"/>
      <c r="D5995" s="243"/>
      <c r="E5995" s="243"/>
    </row>
    <row r="5996" spans="2:5">
      <c r="B5996" s="243"/>
      <c r="C5996" s="243"/>
      <c r="D5996" s="243"/>
      <c r="E5996" s="243"/>
    </row>
    <row r="5997" spans="2:5">
      <c r="B5997" s="243"/>
      <c r="C5997" s="243"/>
      <c r="D5997" s="243"/>
      <c r="E5997" s="243"/>
    </row>
    <row r="5998" spans="2:5">
      <c r="B5998" s="243"/>
      <c r="C5998" s="243"/>
      <c r="D5998" s="243"/>
      <c r="E5998" s="243"/>
    </row>
    <row r="5999" spans="2:5">
      <c r="B5999" s="243"/>
      <c r="C5999" s="243"/>
      <c r="D5999" s="243"/>
      <c r="E5999" s="243"/>
    </row>
    <row r="6000" spans="2:5">
      <c r="B6000" s="243"/>
      <c r="C6000" s="243"/>
      <c r="D6000" s="243"/>
      <c r="E6000" s="243"/>
    </row>
    <row r="6001" spans="2:5">
      <c r="B6001" s="243"/>
      <c r="C6001" s="243"/>
      <c r="D6001" s="243"/>
      <c r="E6001" s="243"/>
    </row>
    <row r="6002" spans="2:5">
      <c r="B6002" s="243"/>
      <c r="C6002" s="243"/>
      <c r="D6002" s="243"/>
      <c r="E6002" s="243"/>
    </row>
    <row r="6003" spans="2:5">
      <c r="B6003" s="243"/>
      <c r="C6003" s="243"/>
      <c r="D6003" s="243"/>
      <c r="E6003" s="243"/>
    </row>
    <row r="6004" spans="2:5">
      <c r="B6004" s="243"/>
      <c r="C6004" s="243"/>
      <c r="D6004" s="243"/>
      <c r="E6004" s="243"/>
    </row>
    <row r="6005" spans="2:5">
      <c r="B6005" s="243"/>
      <c r="C6005" s="243"/>
      <c r="D6005" s="243"/>
      <c r="E6005" s="243"/>
    </row>
    <row r="6006" spans="2:5">
      <c r="B6006" s="243"/>
      <c r="C6006" s="243"/>
      <c r="D6006" s="243"/>
      <c r="E6006" s="243"/>
    </row>
    <row r="6007" spans="2:5">
      <c r="B6007" s="243"/>
      <c r="C6007" s="243"/>
      <c r="D6007" s="243"/>
      <c r="E6007" s="243"/>
    </row>
    <row r="6008" spans="2:5">
      <c r="B6008" s="243"/>
      <c r="C6008" s="243"/>
      <c r="D6008" s="243"/>
      <c r="E6008" s="243"/>
    </row>
    <row r="6009" spans="2:5">
      <c r="B6009" s="243"/>
      <c r="C6009" s="243"/>
      <c r="D6009" s="243"/>
      <c r="E6009" s="243"/>
    </row>
    <row r="6010" spans="2:5">
      <c r="B6010" s="243"/>
      <c r="C6010" s="243"/>
      <c r="D6010" s="243"/>
      <c r="E6010" s="243"/>
    </row>
    <row r="6011" spans="2:5">
      <c r="B6011" s="243"/>
      <c r="C6011" s="243"/>
      <c r="D6011" s="243"/>
      <c r="E6011" s="243"/>
    </row>
    <row r="6012" spans="2:5">
      <c r="B6012" s="243"/>
      <c r="C6012" s="243"/>
      <c r="D6012" s="243"/>
      <c r="E6012" s="243"/>
    </row>
    <row r="6013" spans="2:5">
      <c r="B6013" s="243"/>
      <c r="C6013" s="243"/>
      <c r="D6013" s="243"/>
      <c r="E6013" s="243"/>
    </row>
    <row r="6014" spans="2:5">
      <c r="B6014" s="243"/>
      <c r="C6014" s="243"/>
      <c r="D6014" s="243"/>
      <c r="E6014" s="243"/>
    </row>
    <row r="6015" spans="2:5">
      <c r="B6015" s="243"/>
      <c r="C6015" s="243"/>
      <c r="D6015" s="243"/>
      <c r="E6015" s="243"/>
    </row>
    <row r="6016" spans="2:5">
      <c r="B6016" s="243"/>
      <c r="C6016" s="243"/>
      <c r="D6016" s="243"/>
      <c r="E6016" s="243"/>
    </row>
    <row r="6017" spans="2:5">
      <c r="B6017" s="243"/>
      <c r="C6017" s="243"/>
      <c r="D6017" s="243"/>
      <c r="E6017" s="243"/>
    </row>
    <row r="6018" spans="2:5">
      <c r="B6018" s="243"/>
      <c r="C6018" s="243"/>
      <c r="D6018" s="243"/>
      <c r="E6018" s="243"/>
    </row>
    <row r="6019" spans="2:5">
      <c r="B6019" s="243"/>
      <c r="C6019" s="243"/>
      <c r="D6019" s="243"/>
      <c r="E6019" s="243"/>
    </row>
    <row r="6020" spans="2:5">
      <c r="B6020" s="243"/>
      <c r="C6020" s="243"/>
      <c r="D6020" s="243"/>
      <c r="E6020" s="243"/>
    </row>
    <row r="6021" spans="2:5">
      <c r="B6021" s="243"/>
      <c r="C6021" s="243"/>
      <c r="D6021" s="243"/>
      <c r="E6021" s="243"/>
    </row>
    <row r="6022" spans="2:5">
      <c r="B6022" s="243"/>
      <c r="C6022" s="243"/>
      <c r="D6022" s="243"/>
      <c r="E6022" s="243"/>
    </row>
    <row r="6023" spans="2:5">
      <c r="B6023" s="243"/>
      <c r="C6023" s="243"/>
      <c r="D6023" s="243"/>
      <c r="E6023" s="243"/>
    </row>
    <row r="6024" spans="2:5">
      <c r="B6024" s="243"/>
      <c r="C6024" s="243"/>
      <c r="D6024" s="243"/>
      <c r="E6024" s="243"/>
    </row>
    <row r="6025" spans="2:5">
      <c r="B6025" s="243"/>
      <c r="C6025" s="243"/>
      <c r="D6025" s="243"/>
      <c r="E6025" s="243"/>
    </row>
    <row r="6026" spans="2:5">
      <c r="B6026" s="243"/>
      <c r="C6026" s="243"/>
      <c r="D6026" s="243"/>
      <c r="E6026" s="243"/>
    </row>
    <row r="6027" spans="2:5">
      <c r="B6027" s="243"/>
      <c r="C6027" s="243"/>
      <c r="D6027" s="243"/>
      <c r="E6027" s="243"/>
    </row>
    <row r="6028" spans="2:5">
      <c r="B6028" s="243"/>
      <c r="C6028" s="243"/>
      <c r="D6028" s="243"/>
      <c r="E6028" s="243"/>
    </row>
    <row r="6029" spans="2:5">
      <c r="B6029" s="243"/>
      <c r="C6029" s="243"/>
      <c r="D6029" s="243"/>
      <c r="E6029" s="243"/>
    </row>
    <row r="6030" spans="2:5">
      <c r="B6030" s="243"/>
      <c r="C6030" s="243"/>
      <c r="D6030" s="243"/>
      <c r="E6030" s="243"/>
    </row>
    <row r="6031" spans="2:5">
      <c r="B6031" s="243"/>
      <c r="C6031" s="243"/>
      <c r="D6031" s="243"/>
      <c r="E6031" s="243"/>
    </row>
    <row r="6032" spans="2:5">
      <c r="B6032" s="243"/>
      <c r="C6032" s="243"/>
      <c r="D6032" s="243"/>
      <c r="E6032" s="243"/>
    </row>
    <row r="6033" spans="2:5">
      <c r="B6033" s="243"/>
      <c r="C6033" s="243"/>
      <c r="D6033" s="243"/>
      <c r="E6033" s="243"/>
    </row>
    <row r="6034" spans="2:5">
      <c r="B6034" s="243"/>
      <c r="C6034" s="243"/>
      <c r="D6034" s="243"/>
      <c r="E6034" s="243"/>
    </row>
    <row r="6035" spans="2:5">
      <c r="B6035" s="243"/>
      <c r="C6035" s="243"/>
      <c r="D6035" s="243"/>
      <c r="E6035" s="243"/>
    </row>
    <row r="6036" spans="2:5">
      <c r="B6036" s="243"/>
      <c r="C6036" s="243"/>
      <c r="D6036" s="243"/>
      <c r="E6036" s="243"/>
    </row>
    <row r="6037" spans="2:5">
      <c r="B6037" s="243"/>
      <c r="C6037" s="243"/>
      <c r="D6037" s="243"/>
      <c r="E6037" s="243"/>
    </row>
    <row r="6038" spans="2:5">
      <c r="B6038" s="243"/>
      <c r="C6038" s="243"/>
      <c r="D6038" s="243"/>
      <c r="E6038" s="243"/>
    </row>
    <row r="6039" spans="2:5">
      <c r="B6039" s="243"/>
      <c r="C6039" s="243"/>
      <c r="D6039" s="243"/>
      <c r="E6039" s="243"/>
    </row>
    <row r="6040" spans="2:5">
      <c r="B6040" s="243"/>
      <c r="C6040" s="243"/>
      <c r="D6040" s="243"/>
      <c r="E6040" s="243"/>
    </row>
    <row r="6041" spans="2:5">
      <c r="B6041" s="243"/>
      <c r="C6041" s="243"/>
      <c r="D6041" s="243"/>
      <c r="E6041" s="243"/>
    </row>
    <row r="6042" spans="2:5">
      <c r="B6042" s="243"/>
      <c r="C6042" s="243"/>
      <c r="D6042" s="243"/>
      <c r="E6042" s="243"/>
    </row>
    <row r="6043" spans="2:5">
      <c r="B6043" s="243"/>
      <c r="C6043" s="243"/>
      <c r="D6043" s="243"/>
      <c r="E6043" s="243"/>
    </row>
    <row r="6044" spans="2:5">
      <c r="B6044" s="243"/>
      <c r="C6044" s="243"/>
      <c r="D6044" s="243"/>
      <c r="E6044" s="243"/>
    </row>
    <row r="6045" spans="2:5">
      <c r="B6045" s="243"/>
      <c r="C6045" s="243"/>
      <c r="D6045" s="243"/>
      <c r="E6045" s="243"/>
    </row>
    <row r="6046" spans="2:5">
      <c r="B6046" s="243"/>
      <c r="C6046" s="243"/>
      <c r="D6046" s="243"/>
      <c r="E6046" s="243"/>
    </row>
    <row r="6047" spans="2:5">
      <c r="B6047" s="243"/>
      <c r="C6047" s="243"/>
      <c r="D6047" s="243"/>
      <c r="E6047" s="243"/>
    </row>
    <row r="6048" spans="2:5">
      <c r="B6048" s="243"/>
      <c r="C6048" s="243"/>
      <c r="D6048" s="243"/>
      <c r="E6048" s="243"/>
    </row>
    <row r="6049" spans="2:5">
      <c r="B6049" s="243"/>
      <c r="C6049" s="243"/>
      <c r="D6049" s="243"/>
      <c r="E6049" s="243"/>
    </row>
    <row r="6050" spans="2:5">
      <c r="B6050" s="243"/>
      <c r="C6050" s="243"/>
      <c r="D6050" s="243"/>
      <c r="E6050" s="243"/>
    </row>
    <row r="6051" spans="2:5">
      <c r="B6051" s="243"/>
      <c r="C6051" s="243"/>
      <c r="D6051" s="243"/>
      <c r="E6051" s="243"/>
    </row>
    <row r="6052" spans="2:5">
      <c r="B6052" s="243"/>
      <c r="C6052" s="243"/>
      <c r="D6052" s="243"/>
      <c r="E6052" s="243"/>
    </row>
    <row r="6053" spans="2:5">
      <c r="B6053" s="243"/>
      <c r="C6053" s="243"/>
      <c r="D6053" s="243"/>
      <c r="E6053" s="243"/>
    </row>
    <row r="6054" spans="2:5">
      <c r="B6054" s="243"/>
      <c r="C6054" s="243"/>
      <c r="D6054" s="243"/>
      <c r="E6054" s="243"/>
    </row>
    <row r="6055" spans="2:5">
      <c r="B6055" s="243"/>
      <c r="C6055" s="243"/>
      <c r="D6055" s="243"/>
      <c r="E6055" s="243"/>
    </row>
    <row r="6056" spans="2:5">
      <c r="B6056" s="243"/>
      <c r="C6056" s="243"/>
      <c r="D6056" s="243"/>
      <c r="E6056" s="243"/>
    </row>
    <row r="6057" spans="2:5">
      <c r="B6057" s="243"/>
      <c r="C6057" s="243"/>
      <c r="D6057" s="243"/>
      <c r="E6057" s="243"/>
    </row>
    <row r="6058" spans="2:5">
      <c r="B6058" s="243"/>
      <c r="C6058" s="243"/>
      <c r="D6058" s="243"/>
      <c r="E6058" s="243"/>
    </row>
    <row r="6059" spans="2:5">
      <c r="B6059" s="243"/>
      <c r="C6059" s="243"/>
      <c r="D6059" s="243"/>
      <c r="E6059" s="243"/>
    </row>
    <row r="6060" spans="2:5">
      <c r="B6060" s="243"/>
      <c r="C6060" s="243"/>
      <c r="D6060" s="243"/>
      <c r="E6060" s="243"/>
    </row>
    <row r="6061" spans="2:5">
      <c r="B6061" s="243"/>
      <c r="C6061" s="243"/>
      <c r="D6061" s="243"/>
      <c r="E6061" s="243"/>
    </row>
    <row r="6062" spans="2:5">
      <c r="B6062" s="243"/>
      <c r="C6062" s="243"/>
      <c r="D6062" s="243"/>
      <c r="E6062" s="243"/>
    </row>
    <row r="6063" spans="2:5">
      <c r="B6063" s="243"/>
      <c r="C6063" s="243"/>
      <c r="D6063" s="243"/>
      <c r="E6063" s="243"/>
    </row>
    <row r="6064" spans="2:5">
      <c r="B6064" s="243"/>
      <c r="C6064" s="243"/>
      <c r="D6064" s="243"/>
      <c r="E6064" s="243"/>
    </row>
    <row r="6065" spans="2:5">
      <c r="B6065" s="243"/>
      <c r="C6065" s="243"/>
      <c r="D6065" s="243"/>
      <c r="E6065" s="243"/>
    </row>
    <row r="6066" spans="2:5">
      <c r="B6066" s="243"/>
      <c r="C6066" s="243"/>
      <c r="D6066" s="243"/>
      <c r="E6066" s="243"/>
    </row>
    <row r="6067" spans="2:5">
      <c r="B6067" s="243"/>
      <c r="C6067" s="243"/>
      <c r="D6067" s="243"/>
      <c r="E6067" s="243"/>
    </row>
    <row r="6068" spans="2:5">
      <c r="B6068" s="243"/>
      <c r="C6068" s="243"/>
      <c r="D6068" s="243"/>
      <c r="E6068" s="243"/>
    </row>
    <row r="6069" spans="2:5">
      <c r="B6069" s="243"/>
      <c r="C6069" s="243"/>
      <c r="D6069" s="243"/>
      <c r="E6069" s="243"/>
    </row>
    <row r="6070" spans="2:5">
      <c r="B6070" s="243"/>
      <c r="C6070" s="243"/>
      <c r="D6070" s="243"/>
      <c r="E6070" s="243"/>
    </row>
    <row r="6071" spans="2:5">
      <c r="B6071" s="243"/>
      <c r="C6071" s="243"/>
      <c r="D6071" s="243"/>
      <c r="E6071" s="243"/>
    </row>
    <row r="6072" spans="2:5">
      <c r="B6072" s="243"/>
      <c r="C6072" s="243"/>
      <c r="D6072" s="243"/>
      <c r="E6072" s="243"/>
    </row>
    <row r="6073" spans="2:5">
      <c r="B6073" s="243"/>
      <c r="C6073" s="243"/>
      <c r="D6073" s="243"/>
      <c r="E6073" s="243"/>
    </row>
    <row r="6074" spans="2:5">
      <c r="B6074" s="243"/>
      <c r="C6074" s="243"/>
      <c r="D6074" s="243"/>
      <c r="E6074" s="243"/>
    </row>
    <row r="6075" spans="2:5">
      <c r="B6075" s="243"/>
      <c r="C6075" s="243"/>
      <c r="D6075" s="243"/>
      <c r="E6075" s="243"/>
    </row>
    <row r="6076" spans="2:5">
      <c r="B6076" s="243"/>
      <c r="C6076" s="243"/>
      <c r="D6076" s="243"/>
      <c r="E6076" s="243"/>
    </row>
    <row r="6077" spans="2:5">
      <c r="B6077" s="243"/>
      <c r="C6077" s="243"/>
      <c r="D6077" s="243"/>
      <c r="E6077" s="243"/>
    </row>
    <row r="6078" spans="2:5">
      <c r="B6078" s="243"/>
      <c r="C6078" s="243"/>
      <c r="D6078" s="243"/>
      <c r="E6078" s="243"/>
    </row>
    <row r="6079" spans="2:5">
      <c r="B6079" s="243"/>
      <c r="C6079" s="243"/>
      <c r="D6079" s="243"/>
      <c r="E6079" s="243"/>
    </row>
    <row r="6080" spans="2:5">
      <c r="B6080" s="243"/>
      <c r="C6080" s="243"/>
      <c r="D6080" s="243"/>
      <c r="E6080" s="243"/>
    </row>
    <row r="6081" spans="2:5">
      <c r="B6081" s="243"/>
      <c r="C6081" s="243"/>
      <c r="D6081" s="243"/>
      <c r="E6081" s="243"/>
    </row>
    <row r="6082" spans="2:5">
      <c r="B6082" s="243"/>
      <c r="C6082" s="243"/>
      <c r="D6082" s="243"/>
      <c r="E6082" s="243"/>
    </row>
    <row r="6083" spans="2:5">
      <c r="B6083" s="243"/>
      <c r="C6083" s="243"/>
      <c r="D6083" s="243"/>
      <c r="E6083" s="243"/>
    </row>
    <row r="6084" spans="2:5">
      <c r="B6084" s="243"/>
      <c r="C6084" s="243"/>
      <c r="D6084" s="243"/>
      <c r="E6084" s="243"/>
    </row>
    <row r="6085" spans="2:5">
      <c r="B6085" s="243"/>
      <c r="C6085" s="243"/>
      <c r="D6085" s="243"/>
      <c r="E6085" s="243"/>
    </row>
    <row r="6086" spans="2:5">
      <c r="B6086" s="243"/>
      <c r="C6086" s="243"/>
      <c r="D6086" s="243"/>
      <c r="E6086" s="243"/>
    </row>
    <row r="6087" spans="2:5">
      <c r="B6087" s="243"/>
      <c r="C6087" s="243"/>
      <c r="D6087" s="243"/>
      <c r="E6087" s="243"/>
    </row>
    <row r="6088" spans="2:5">
      <c r="B6088" s="243"/>
      <c r="C6088" s="243"/>
      <c r="D6088" s="243"/>
      <c r="E6088" s="243"/>
    </row>
    <row r="6089" spans="2:5">
      <c r="B6089" s="243"/>
      <c r="C6089" s="243"/>
      <c r="D6089" s="243"/>
      <c r="E6089" s="243"/>
    </row>
    <row r="6090" spans="2:5">
      <c r="B6090" s="243"/>
      <c r="C6090" s="243"/>
      <c r="D6090" s="243"/>
      <c r="E6090" s="243"/>
    </row>
    <row r="6091" spans="2:5">
      <c r="B6091" s="243"/>
      <c r="C6091" s="243"/>
      <c r="D6091" s="243"/>
      <c r="E6091" s="243"/>
    </row>
    <row r="6092" spans="2:5">
      <c r="B6092" s="243"/>
      <c r="C6092" s="243"/>
      <c r="D6092" s="243"/>
      <c r="E6092" s="243"/>
    </row>
    <row r="6093" spans="2:5">
      <c r="B6093" s="243"/>
      <c r="C6093" s="243"/>
      <c r="D6093" s="243"/>
      <c r="E6093" s="243"/>
    </row>
    <row r="6094" spans="2:5">
      <c r="B6094" s="243"/>
      <c r="C6094" s="243"/>
      <c r="D6094" s="243"/>
      <c r="E6094" s="243"/>
    </row>
    <row r="6095" spans="2:5">
      <c r="B6095" s="243"/>
      <c r="C6095" s="243"/>
      <c r="D6095" s="243"/>
      <c r="E6095" s="243"/>
    </row>
    <row r="6096" spans="2:5">
      <c r="B6096" s="243"/>
      <c r="C6096" s="243"/>
      <c r="D6096" s="243"/>
      <c r="E6096" s="243"/>
    </row>
    <row r="6097" spans="2:5">
      <c r="B6097" s="243"/>
      <c r="C6097" s="243"/>
      <c r="D6097" s="243"/>
      <c r="E6097" s="243"/>
    </row>
    <row r="6098" spans="2:5">
      <c r="B6098" s="243"/>
      <c r="C6098" s="243"/>
      <c r="D6098" s="243"/>
      <c r="E6098" s="243"/>
    </row>
    <row r="6099" spans="2:5">
      <c r="B6099" s="243"/>
      <c r="C6099" s="243"/>
      <c r="D6099" s="243"/>
      <c r="E6099" s="243"/>
    </row>
    <row r="6100" spans="2:5">
      <c r="B6100" s="243"/>
      <c r="C6100" s="243"/>
      <c r="D6100" s="243"/>
      <c r="E6100" s="243"/>
    </row>
    <row r="6101" spans="2:5">
      <c r="B6101" s="243"/>
      <c r="C6101" s="243"/>
      <c r="D6101" s="243"/>
      <c r="E6101" s="243"/>
    </row>
    <row r="6102" spans="2:5">
      <c r="B6102" s="243"/>
      <c r="C6102" s="243"/>
      <c r="D6102" s="243"/>
      <c r="E6102" s="243"/>
    </row>
    <row r="6103" spans="2:5">
      <c r="B6103" s="243"/>
      <c r="C6103" s="243"/>
      <c r="D6103" s="243"/>
      <c r="E6103" s="243"/>
    </row>
    <row r="6104" spans="2:5">
      <c r="B6104" s="243"/>
      <c r="C6104" s="243"/>
      <c r="D6104" s="243"/>
      <c r="E6104" s="243"/>
    </row>
    <row r="6105" spans="2:5">
      <c r="B6105" s="243"/>
      <c r="C6105" s="243"/>
      <c r="D6105" s="243"/>
      <c r="E6105" s="243"/>
    </row>
    <row r="6106" spans="2:5">
      <c r="B6106" s="243"/>
      <c r="C6106" s="243"/>
      <c r="D6106" s="243"/>
      <c r="E6106" s="243"/>
    </row>
    <row r="6107" spans="2:5">
      <c r="B6107" s="243"/>
      <c r="C6107" s="243"/>
      <c r="D6107" s="243"/>
      <c r="E6107" s="243"/>
    </row>
    <row r="6108" spans="2:5">
      <c r="B6108" s="243"/>
      <c r="C6108" s="243"/>
      <c r="D6108" s="243"/>
      <c r="E6108" s="243"/>
    </row>
    <row r="6109" spans="2:5">
      <c r="B6109" s="243"/>
      <c r="C6109" s="243"/>
      <c r="D6109" s="243"/>
      <c r="E6109" s="243"/>
    </row>
    <row r="6110" spans="2:5">
      <c r="B6110" s="243"/>
      <c r="C6110" s="243"/>
      <c r="D6110" s="243"/>
      <c r="E6110" s="243"/>
    </row>
    <row r="6111" spans="2:5">
      <c r="B6111" s="243"/>
      <c r="C6111" s="243"/>
      <c r="D6111" s="243"/>
      <c r="E6111" s="243"/>
    </row>
    <row r="6112" spans="2:5">
      <c r="B6112" s="243"/>
      <c r="C6112" s="243"/>
      <c r="D6112" s="243"/>
      <c r="E6112" s="243"/>
    </row>
    <row r="6113" spans="2:5">
      <c r="B6113" s="243"/>
      <c r="C6113" s="243"/>
      <c r="D6113" s="243"/>
      <c r="E6113" s="243"/>
    </row>
    <row r="6114" spans="2:5">
      <c r="B6114" s="243"/>
      <c r="C6114" s="243"/>
      <c r="D6114" s="243"/>
      <c r="E6114" s="243"/>
    </row>
    <row r="6115" spans="2:5">
      <c r="B6115" s="243"/>
      <c r="C6115" s="243"/>
      <c r="D6115" s="243"/>
      <c r="E6115" s="243"/>
    </row>
    <row r="6116" spans="2:5">
      <c r="B6116" s="243"/>
      <c r="C6116" s="243"/>
      <c r="D6116" s="243"/>
      <c r="E6116" s="243"/>
    </row>
    <row r="6117" spans="2:5">
      <c r="B6117" s="243"/>
      <c r="C6117" s="243"/>
      <c r="D6117" s="243"/>
      <c r="E6117" s="243"/>
    </row>
    <row r="6118" spans="2:5">
      <c r="B6118" s="243"/>
      <c r="C6118" s="243"/>
      <c r="D6118" s="243"/>
      <c r="E6118" s="243"/>
    </row>
    <row r="6119" spans="2:5">
      <c r="B6119" s="243"/>
      <c r="C6119" s="243"/>
      <c r="D6119" s="243"/>
      <c r="E6119" s="243"/>
    </row>
    <row r="6120" spans="2:5">
      <c r="B6120" s="243"/>
      <c r="C6120" s="243"/>
      <c r="D6120" s="243"/>
      <c r="E6120" s="243"/>
    </row>
    <row r="6121" spans="2:5">
      <c r="B6121" s="243"/>
      <c r="C6121" s="243"/>
      <c r="D6121" s="243"/>
      <c r="E6121" s="243"/>
    </row>
    <row r="6122" spans="2:5">
      <c r="B6122" s="243"/>
      <c r="C6122" s="243"/>
      <c r="D6122" s="243"/>
      <c r="E6122" s="243"/>
    </row>
    <row r="6123" spans="2:5">
      <c r="B6123" s="243"/>
      <c r="C6123" s="243"/>
      <c r="D6123" s="243"/>
      <c r="E6123" s="243"/>
    </row>
    <row r="6124" spans="2:5">
      <c r="B6124" s="243"/>
      <c r="C6124" s="243"/>
      <c r="D6124" s="243"/>
      <c r="E6124" s="243"/>
    </row>
    <row r="6125" spans="2:5">
      <c r="B6125" s="243"/>
      <c r="C6125" s="243"/>
      <c r="D6125" s="243"/>
      <c r="E6125" s="243"/>
    </row>
    <row r="6126" spans="2:5">
      <c r="B6126" s="243"/>
      <c r="C6126" s="243"/>
      <c r="D6126" s="243"/>
      <c r="E6126" s="243"/>
    </row>
    <row r="6127" spans="2:5">
      <c r="B6127" s="243"/>
      <c r="C6127" s="243"/>
      <c r="D6127" s="243"/>
      <c r="E6127" s="243"/>
    </row>
    <row r="6128" spans="2:5">
      <c r="B6128" s="243"/>
      <c r="C6128" s="243"/>
      <c r="D6128" s="243"/>
      <c r="E6128" s="243"/>
    </row>
    <row r="6129" spans="2:5">
      <c r="B6129" s="243"/>
      <c r="C6129" s="243"/>
      <c r="D6129" s="243"/>
      <c r="E6129" s="243"/>
    </row>
    <row r="6130" spans="2:5">
      <c r="B6130" s="243"/>
      <c r="C6130" s="243"/>
      <c r="D6130" s="243"/>
      <c r="E6130" s="243"/>
    </row>
    <row r="6131" spans="2:5">
      <c r="B6131" s="243"/>
      <c r="C6131" s="243"/>
      <c r="D6131" s="243"/>
      <c r="E6131" s="243"/>
    </row>
    <row r="6132" spans="2:5">
      <c r="B6132" s="243"/>
      <c r="C6132" s="243"/>
      <c r="D6132" s="243"/>
      <c r="E6132" s="243"/>
    </row>
    <row r="6133" spans="2:5">
      <c r="B6133" s="243"/>
      <c r="C6133" s="243"/>
      <c r="D6133" s="243"/>
      <c r="E6133" s="243"/>
    </row>
    <row r="6134" spans="2:5">
      <c r="B6134" s="243"/>
      <c r="C6134" s="243"/>
      <c r="D6134" s="243"/>
      <c r="E6134" s="243"/>
    </row>
    <row r="6135" spans="2:5">
      <c r="B6135" s="243"/>
      <c r="C6135" s="243"/>
      <c r="D6135" s="243"/>
      <c r="E6135" s="243"/>
    </row>
    <row r="6136" spans="2:5">
      <c r="B6136" s="243"/>
      <c r="C6136" s="243"/>
      <c r="D6136" s="243"/>
      <c r="E6136" s="243"/>
    </row>
    <row r="6137" spans="2:5">
      <c r="B6137" s="243"/>
      <c r="C6137" s="243"/>
      <c r="D6137" s="243"/>
      <c r="E6137" s="243"/>
    </row>
    <row r="6138" spans="2:5">
      <c r="B6138" s="243"/>
      <c r="C6138" s="243"/>
      <c r="D6138" s="243"/>
      <c r="E6138" s="243"/>
    </row>
    <row r="6139" spans="2:5">
      <c r="B6139" s="243"/>
      <c r="C6139" s="243"/>
      <c r="D6139" s="243"/>
      <c r="E6139" s="243"/>
    </row>
    <row r="6140" spans="2:5">
      <c r="B6140" s="243"/>
      <c r="C6140" s="243"/>
      <c r="D6140" s="243"/>
      <c r="E6140" s="243"/>
    </row>
    <row r="6141" spans="2:5">
      <c r="B6141" s="243"/>
      <c r="C6141" s="243"/>
      <c r="D6141" s="243"/>
      <c r="E6141" s="243"/>
    </row>
    <row r="6142" spans="2:5">
      <c r="B6142" s="243"/>
      <c r="C6142" s="243"/>
      <c r="D6142" s="243"/>
      <c r="E6142" s="243"/>
    </row>
    <row r="6143" spans="2:5">
      <c r="B6143" s="243"/>
      <c r="C6143" s="243"/>
      <c r="D6143" s="243"/>
      <c r="E6143" s="243"/>
    </row>
    <row r="6144" spans="2:5">
      <c r="B6144" s="243"/>
      <c r="C6144" s="243"/>
      <c r="D6144" s="243"/>
      <c r="E6144" s="243"/>
    </row>
    <row r="6145" spans="2:5">
      <c r="B6145" s="243"/>
      <c r="C6145" s="243"/>
      <c r="D6145" s="243"/>
      <c r="E6145" s="243"/>
    </row>
    <row r="6146" spans="2:5">
      <c r="B6146" s="243"/>
      <c r="C6146" s="243"/>
      <c r="D6146" s="243"/>
      <c r="E6146" s="243"/>
    </row>
    <row r="6147" spans="2:5">
      <c r="B6147" s="243"/>
      <c r="C6147" s="243"/>
      <c r="D6147" s="243"/>
      <c r="E6147" s="243"/>
    </row>
    <row r="6148" spans="2:5">
      <c r="B6148" s="243"/>
      <c r="C6148" s="243"/>
      <c r="D6148" s="243"/>
      <c r="E6148" s="243"/>
    </row>
    <row r="6149" spans="2:5">
      <c r="B6149" s="243"/>
      <c r="C6149" s="243"/>
      <c r="D6149" s="243"/>
      <c r="E6149" s="243"/>
    </row>
    <row r="6150" spans="2:5">
      <c r="B6150" s="243"/>
      <c r="C6150" s="243"/>
      <c r="D6150" s="243"/>
      <c r="E6150" s="243"/>
    </row>
    <row r="6151" spans="2:5">
      <c r="B6151" s="243"/>
      <c r="C6151" s="243"/>
      <c r="D6151" s="243"/>
      <c r="E6151" s="243"/>
    </row>
    <row r="6152" spans="2:5">
      <c r="B6152" s="243"/>
      <c r="C6152" s="243"/>
      <c r="D6152" s="243"/>
      <c r="E6152" s="243"/>
    </row>
    <row r="6153" spans="2:5">
      <c r="B6153" s="243"/>
      <c r="C6153" s="243"/>
      <c r="D6153" s="243"/>
      <c r="E6153" s="243"/>
    </row>
    <row r="6154" spans="2:5">
      <c r="B6154" s="243"/>
      <c r="C6154" s="243"/>
      <c r="D6154" s="243"/>
      <c r="E6154" s="243"/>
    </row>
    <row r="6155" spans="2:5">
      <c r="B6155" s="243"/>
      <c r="C6155" s="243"/>
      <c r="D6155" s="243"/>
      <c r="E6155" s="243"/>
    </row>
    <row r="6156" spans="2:5">
      <c r="B6156" s="243"/>
      <c r="C6156" s="243"/>
      <c r="D6156" s="243"/>
      <c r="E6156" s="243"/>
    </row>
    <row r="6157" spans="2:5">
      <c r="B6157" s="243"/>
      <c r="C6157" s="243"/>
      <c r="D6157" s="243"/>
      <c r="E6157" s="243"/>
    </row>
    <row r="6158" spans="2:5">
      <c r="B6158" s="243"/>
      <c r="C6158" s="243"/>
      <c r="D6158" s="243"/>
      <c r="E6158" s="243"/>
    </row>
    <row r="6159" spans="2:5">
      <c r="B6159" s="243"/>
      <c r="C6159" s="243"/>
      <c r="D6159" s="243"/>
      <c r="E6159" s="243"/>
    </row>
    <row r="6160" spans="2:5">
      <c r="B6160" s="243"/>
      <c r="C6160" s="243"/>
      <c r="D6160" s="243"/>
      <c r="E6160" s="243"/>
    </row>
    <row r="6161" spans="2:5">
      <c r="B6161" s="243"/>
      <c r="C6161" s="243"/>
      <c r="D6161" s="243"/>
      <c r="E6161" s="243"/>
    </row>
    <row r="6162" spans="2:5">
      <c r="B6162" s="243"/>
      <c r="C6162" s="243"/>
      <c r="D6162" s="243"/>
      <c r="E6162" s="243"/>
    </row>
    <row r="6163" spans="2:5">
      <c r="B6163" s="243"/>
      <c r="C6163" s="243"/>
      <c r="D6163" s="243"/>
      <c r="E6163" s="243"/>
    </row>
    <row r="6164" spans="2:5">
      <c r="B6164" s="243"/>
      <c r="C6164" s="243"/>
      <c r="D6164" s="243"/>
      <c r="E6164" s="243"/>
    </row>
    <row r="6165" spans="2:5">
      <c r="B6165" s="243"/>
      <c r="C6165" s="243"/>
      <c r="D6165" s="243"/>
      <c r="E6165" s="243"/>
    </row>
    <row r="6166" spans="2:5">
      <c r="B6166" s="243"/>
      <c r="C6166" s="243"/>
      <c r="D6166" s="243"/>
      <c r="E6166" s="243"/>
    </row>
    <row r="6167" spans="2:5">
      <c r="B6167" s="243"/>
      <c r="C6167" s="243"/>
      <c r="D6167" s="243"/>
      <c r="E6167" s="243"/>
    </row>
    <row r="6168" spans="2:5">
      <c r="B6168" s="243"/>
      <c r="C6168" s="243"/>
      <c r="D6168" s="243"/>
      <c r="E6168" s="243"/>
    </row>
    <row r="6169" spans="2:5">
      <c r="B6169" s="243"/>
      <c r="C6169" s="243"/>
      <c r="D6169" s="243"/>
      <c r="E6169" s="243"/>
    </row>
    <row r="6170" spans="2:5">
      <c r="B6170" s="243"/>
      <c r="C6170" s="243"/>
      <c r="D6170" s="243"/>
      <c r="E6170" s="243"/>
    </row>
    <row r="6171" spans="2:5">
      <c r="B6171" s="243"/>
      <c r="C6171" s="243"/>
      <c r="D6171" s="243"/>
      <c r="E6171" s="243"/>
    </row>
    <row r="6172" spans="2:5">
      <c r="B6172" s="243"/>
      <c r="C6172" s="243"/>
      <c r="D6172" s="243"/>
      <c r="E6172" s="243"/>
    </row>
    <row r="6173" spans="2:5">
      <c r="B6173" s="243"/>
      <c r="C6173" s="243"/>
      <c r="D6173" s="243"/>
      <c r="E6173" s="243"/>
    </row>
    <row r="6174" spans="2:5">
      <c r="B6174" s="243"/>
      <c r="C6174" s="243"/>
      <c r="D6174" s="243"/>
      <c r="E6174" s="243"/>
    </row>
    <row r="6175" spans="2:5">
      <c r="B6175" s="243"/>
      <c r="C6175" s="243"/>
      <c r="D6175" s="243"/>
      <c r="E6175" s="243"/>
    </row>
    <row r="6176" spans="2:5">
      <c r="B6176" s="243"/>
      <c r="C6176" s="243"/>
      <c r="D6176" s="243"/>
      <c r="E6176" s="243"/>
    </row>
    <row r="6177" spans="2:5">
      <c r="B6177" s="243"/>
      <c r="C6177" s="243"/>
      <c r="D6177" s="243"/>
      <c r="E6177" s="243"/>
    </row>
    <row r="6178" spans="2:5">
      <c r="B6178" s="243"/>
      <c r="C6178" s="243"/>
      <c r="D6178" s="243"/>
      <c r="E6178" s="243"/>
    </row>
    <row r="6179" spans="2:5">
      <c r="B6179" s="243"/>
      <c r="C6179" s="243"/>
      <c r="D6179" s="243"/>
      <c r="E6179" s="243"/>
    </row>
    <row r="6180" spans="2:5">
      <c r="B6180" s="243"/>
      <c r="C6180" s="243"/>
      <c r="D6180" s="243"/>
      <c r="E6180" s="243"/>
    </row>
    <row r="6181" spans="2:5">
      <c r="B6181" s="243"/>
      <c r="C6181" s="243"/>
      <c r="D6181" s="243"/>
      <c r="E6181" s="243"/>
    </row>
    <row r="6182" spans="2:5">
      <c r="B6182" s="243"/>
      <c r="C6182" s="243"/>
      <c r="D6182" s="243"/>
      <c r="E6182" s="243"/>
    </row>
    <row r="6183" spans="2:5">
      <c r="B6183" s="243"/>
      <c r="C6183" s="243"/>
      <c r="D6183" s="243"/>
      <c r="E6183" s="243"/>
    </row>
    <row r="6184" spans="2:5">
      <c r="B6184" s="243"/>
      <c r="C6184" s="243"/>
      <c r="D6184" s="243"/>
      <c r="E6184" s="243"/>
    </row>
    <row r="6185" spans="2:5">
      <c r="B6185" s="243"/>
      <c r="C6185" s="243"/>
      <c r="D6185" s="243"/>
      <c r="E6185" s="243"/>
    </row>
    <row r="6186" spans="2:5">
      <c r="B6186" s="243"/>
      <c r="C6186" s="243"/>
      <c r="D6186" s="243"/>
      <c r="E6186" s="243"/>
    </row>
    <row r="6187" spans="2:5">
      <c r="B6187" s="243"/>
      <c r="C6187" s="243"/>
      <c r="D6187" s="243"/>
      <c r="E6187" s="243"/>
    </row>
    <row r="6188" spans="2:5">
      <c r="B6188" s="243"/>
      <c r="C6188" s="243"/>
      <c r="D6188" s="243"/>
      <c r="E6188" s="243"/>
    </row>
    <row r="6189" spans="2:5">
      <c r="B6189" s="243"/>
      <c r="C6189" s="243"/>
      <c r="D6189" s="243"/>
      <c r="E6189" s="243"/>
    </row>
    <row r="6190" spans="2:5">
      <c r="B6190" s="243"/>
      <c r="C6190" s="243"/>
      <c r="D6190" s="243"/>
      <c r="E6190" s="243"/>
    </row>
    <row r="6191" spans="2:5">
      <c r="B6191" s="243"/>
      <c r="C6191" s="243"/>
      <c r="D6191" s="243"/>
      <c r="E6191" s="243"/>
    </row>
    <row r="6192" spans="2:5">
      <c r="B6192" s="243"/>
      <c r="C6192" s="243"/>
      <c r="D6192" s="243"/>
      <c r="E6192" s="243"/>
    </row>
    <row r="6193" spans="2:5">
      <c r="B6193" s="243"/>
      <c r="C6193" s="243"/>
      <c r="D6193" s="243"/>
      <c r="E6193" s="243"/>
    </row>
    <row r="6194" spans="2:5">
      <c r="B6194" s="243"/>
      <c r="C6194" s="243"/>
      <c r="D6194" s="243"/>
      <c r="E6194" s="243"/>
    </row>
    <row r="6195" spans="2:5">
      <c r="B6195" s="243"/>
      <c r="C6195" s="243"/>
      <c r="D6195" s="243"/>
      <c r="E6195" s="243"/>
    </row>
    <row r="6196" spans="2:5">
      <c r="B6196" s="243"/>
      <c r="C6196" s="243"/>
      <c r="D6196" s="243"/>
      <c r="E6196" s="243"/>
    </row>
    <row r="6197" spans="2:5">
      <c r="B6197" s="243"/>
      <c r="C6197" s="243"/>
      <c r="D6197" s="243"/>
      <c r="E6197" s="243"/>
    </row>
    <row r="6198" spans="2:5">
      <c r="B6198" s="243"/>
      <c r="C6198" s="243"/>
      <c r="D6198" s="243"/>
      <c r="E6198" s="243"/>
    </row>
    <row r="6199" spans="2:5">
      <c r="B6199" s="243"/>
      <c r="C6199" s="243"/>
      <c r="D6199" s="243"/>
      <c r="E6199" s="243"/>
    </row>
    <row r="6200" spans="2:5">
      <c r="B6200" s="243"/>
      <c r="C6200" s="243"/>
      <c r="D6200" s="243"/>
      <c r="E6200" s="243"/>
    </row>
    <row r="6201" spans="2:5">
      <c r="B6201" s="243"/>
      <c r="C6201" s="243"/>
      <c r="D6201" s="243"/>
      <c r="E6201" s="243"/>
    </row>
    <row r="6202" spans="2:5">
      <c r="B6202" s="243"/>
      <c r="C6202" s="243"/>
      <c r="D6202" s="243"/>
      <c r="E6202" s="243"/>
    </row>
    <row r="6203" spans="2:5">
      <c r="B6203" s="243"/>
      <c r="C6203" s="243"/>
      <c r="D6203" s="243"/>
      <c r="E6203" s="243"/>
    </row>
    <row r="6204" spans="2:5">
      <c r="B6204" s="243"/>
      <c r="C6204" s="243"/>
      <c r="D6204" s="243"/>
      <c r="E6204" s="243"/>
    </row>
    <row r="6205" spans="2:5">
      <c r="B6205" s="243"/>
      <c r="C6205" s="243"/>
      <c r="D6205" s="243"/>
      <c r="E6205" s="243"/>
    </row>
    <row r="6206" spans="2:5">
      <c r="B6206" s="243"/>
      <c r="C6206" s="243"/>
      <c r="D6206" s="243"/>
      <c r="E6206" s="243"/>
    </row>
    <row r="6207" spans="2:5">
      <c r="B6207" s="243"/>
      <c r="C6207" s="243"/>
      <c r="D6207" s="243"/>
      <c r="E6207" s="243"/>
    </row>
    <row r="6208" spans="2:5">
      <c r="B6208" s="243"/>
      <c r="C6208" s="243"/>
      <c r="D6208" s="243"/>
      <c r="E6208" s="243"/>
    </row>
    <row r="6209" spans="2:5">
      <c r="B6209" s="243"/>
      <c r="C6209" s="243"/>
      <c r="D6209" s="243"/>
      <c r="E6209" s="243"/>
    </row>
    <row r="6210" spans="2:5">
      <c r="B6210" s="243"/>
      <c r="C6210" s="243"/>
      <c r="D6210" s="243"/>
      <c r="E6210" s="243"/>
    </row>
    <row r="6211" spans="2:5">
      <c r="B6211" s="243"/>
      <c r="C6211" s="243"/>
      <c r="D6211" s="243"/>
      <c r="E6211" s="243"/>
    </row>
    <row r="6212" spans="2:5">
      <c r="B6212" s="243"/>
      <c r="C6212" s="243"/>
      <c r="D6212" s="243"/>
      <c r="E6212" s="243"/>
    </row>
    <row r="6213" spans="2:5">
      <c r="B6213" s="243"/>
      <c r="C6213" s="243"/>
      <c r="D6213" s="243"/>
      <c r="E6213" s="243"/>
    </row>
    <row r="6214" spans="2:5">
      <c r="B6214" s="243"/>
      <c r="C6214" s="243"/>
      <c r="D6214" s="243"/>
      <c r="E6214" s="243"/>
    </row>
    <row r="6215" spans="2:5">
      <c r="B6215" s="243"/>
      <c r="C6215" s="243"/>
      <c r="D6215" s="243"/>
      <c r="E6215" s="243"/>
    </row>
    <row r="6216" spans="2:5">
      <c r="B6216" s="243"/>
      <c r="C6216" s="243"/>
      <c r="D6216" s="243"/>
      <c r="E6216" s="243"/>
    </row>
    <row r="6217" spans="2:5">
      <c r="B6217" s="243"/>
      <c r="C6217" s="243"/>
      <c r="D6217" s="243"/>
      <c r="E6217" s="243"/>
    </row>
    <row r="6218" spans="2:5">
      <c r="B6218" s="243"/>
      <c r="C6218" s="243"/>
      <c r="D6218" s="243"/>
      <c r="E6218" s="243"/>
    </row>
    <row r="6219" spans="2:5">
      <c r="B6219" s="243"/>
      <c r="C6219" s="243"/>
      <c r="D6219" s="243"/>
      <c r="E6219" s="243"/>
    </row>
    <row r="6220" spans="2:5">
      <c r="B6220" s="243"/>
      <c r="C6220" s="243"/>
      <c r="D6220" s="243"/>
      <c r="E6220" s="243"/>
    </row>
    <row r="6221" spans="2:5">
      <c r="B6221" s="243"/>
      <c r="C6221" s="243"/>
      <c r="D6221" s="243"/>
      <c r="E6221" s="243"/>
    </row>
    <row r="6222" spans="2:5">
      <c r="B6222" s="243"/>
      <c r="C6222" s="243"/>
      <c r="D6222" s="243"/>
      <c r="E6222" s="243"/>
    </row>
    <row r="6223" spans="2:5">
      <c r="B6223" s="243"/>
      <c r="C6223" s="243"/>
      <c r="D6223" s="243"/>
      <c r="E6223" s="243"/>
    </row>
    <row r="6224" spans="2:5">
      <c r="B6224" s="243"/>
      <c r="C6224" s="243"/>
      <c r="D6224" s="243"/>
      <c r="E6224" s="243"/>
    </row>
    <row r="6225" spans="2:5">
      <c r="B6225" s="243"/>
      <c r="C6225" s="243"/>
      <c r="D6225" s="243"/>
      <c r="E6225" s="243"/>
    </row>
    <row r="6226" spans="2:5">
      <c r="B6226" s="243"/>
      <c r="C6226" s="243"/>
      <c r="D6226" s="243"/>
      <c r="E6226" s="243"/>
    </row>
    <row r="6227" spans="2:5">
      <c r="B6227" s="243"/>
      <c r="C6227" s="243"/>
      <c r="D6227" s="243"/>
      <c r="E6227" s="243"/>
    </row>
    <row r="6228" spans="2:5">
      <c r="B6228" s="243"/>
      <c r="C6228" s="243"/>
      <c r="D6228" s="243"/>
      <c r="E6228" s="243"/>
    </row>
    <row r="6229" spans="2:5">
      <c r="B6229" s="243"/>
      <c r="C6229" s="243"/>
      <c r="D6229" s="243"/>
      <c r="E6229" s="243"/>
    </row>
    <row r="6230" spans="2:5">
      <c r="B6230" s="243"/>
      <c r="C6230" s="243"/>
      <c r="D6230" s="243"/>
      <c r="E6230" s="243"/>
    </row>
    <row r="6231" spans="2:5">
      <c r="B6231" s="243"/>
      <c r="C6231" s="243"/>
      <c r="D6231" s="243"/>
      <c r="E6231" s="243"/>
    </row>
    <row r="6232" spans="2:5">
      <c r="B6232" s="243"/>
      <c r="C6232" s="243"/>
      <c r="D6232" s="243"/>
      <c r="E6232" s="243"/>
    </row>
    <row r="6233" spans="2:5">
      <c r="B6233" s="243"/>
      <c r="C6233" s="243"/>
      <c r="D6233" s="243"/>
      <c r="E6233" s="243"/>
    </row>
    <row r="6234" spans="2:5">
      <c r="B6234" s="243"/>
      <c r="C6234" s="243"/>
      <c r="D6234" s="243"/>
      <c r="E6234" s="243"/>
    </row>
    <row r="6235" spans="2:5">
      <c r="B6235" s="243"/>
      <c r="C6235" s="243"/>
      <c r="D6235" s="243"/>
      <c r="E6235" s="243"/>
    </row>
    <row r="6236" spans="2:5">
      <c r="B6236" s="243"/>
      <c r="C6236" s="243"/>
      <c r="D6236" s="243"/>
      <c r="E6236" s="243"/>
    </row>
    <row r="6237" spans="2:5">
      <c r="B6237" s="243"/>
      <c r="C6237" s="243"/>
      <c r="D6237" s="243"/>
      <c r="E6237" s="243"/>
    </row>
    <row r="6238" spans="2:5">
      <c r="B6238" s="243"/>
      <c r="C6238" s="243"/>
      <c r="D6238" s="243"/>
      <c r="E6238" s="243"/>
    </row>
    <row r="6239" spans="2:5">
      <c r="B6239" s="243"/>
      <c r="C6239" s="243"/>
      <c r="D6239" s="243"/>
      <c r="E6239" s="243"/>
    </row>
    <row r="6240" spans="2:5">
      <c r="B6240" s="243"/>
      <c r="C6240" s="243"/>
      <c r="D6240" s="243"/>
      <c r="E6240" s="243"/>
    </row>
    <row r="6241" spans="2:5">
      <c r="B6241" s="243"/>
      <c r="C6241" s="243"/>
      <c r="D6241" s="243"/>
      <c r="E6241" s="243"/>
    </row>
    <row r="6242" spans="2:5">
      <c r="B6242" s="243"/>
      <c r="C6242" s="243"/>
      <c r="D6242" s="243"/>
      <c r="E6242" s="243"/>
    </row>
    <row r="6243" spans="2:5">
      <c r="B6243" s="243"/>
      <c r="C6243" s="243"/>
      <c r="D6243" s="243"/>
      <c r="E6243" s="243"/>
    </row>
    <row r="6244" spans="2:5">
      <c r="B6244" s="243"/>
      <c r="C6244" s="243"/>
      <c r="D6244" s="243"/>
      <c r="E6244" s="243"/>
    </row>
    <row r="6245" spans="2:5">
      <c r="B6245" s="243"/>
      <c r="C6245" s="243"/>
      <c r="D6245" s="243"/>
      <c r="E6245" s="243"/>
    </row>
    <row r="6246" spans="2:5">
      <c r="B6246" s="243"/>
      <c r="C6246" s="243"/>
      <c r="D6246" s="243"/>
      <c r="E6246" s="243"/>
    </row>
    <row r="6247" spans="2:5">
      <c r="B6247" s="243"/>
      <c r="C6247" s="243"/>
      <c r="D6247" s="243"/>
      <c r="E6247" s="243"/>
    </row>
    <row r="6248" spans="2:5">
      <c r="B6248" s="243"/>
      <c r="C6248" s="243"/>
      <c r="D6248" s="243"/>
      <c r="E6248" s="243"/>
    </row>
    <row r="6249" spans="2:5">
      <c r="B6249" s="243"/>
      <c r="C6249" s="243"/>
      <c r="D6249" s="243"/>
      <c r="E6249" s="243"/>
    </row>
    <row r="6250" spans="2:5">
      <c r="B6250" s="243"/>
      <c r="C6250" s="243"/>
      <c r="D6250" s="243"/>
      <c r="E6250" s="243"/>
    </row>
    <row r="6251" spans="2:5">
      <c r="B6251" s="243"/>
      <c r="C6251" s="243"/>
      <c r="D6251" s="243"/>
      <c r="E6251" s="243"/>
    </row>
    <row r="6252" spans="2:5">
      <c r="B6252" s="243"/>
      <c r="C6252" s="243"/>
      <c r="D6252" s="243"/>
      <c r="E6252" s="243"/>
    </row>
    <row r="6253" spans="2:5">
      <c r="B6253" s="243"/>
      <c r="C6253" s="243"/>
      <c r="D6253" s="243"/>
      <c r="E6253" s="243"/>
    </row>
    <row r="6254" spans="2:5">
      <c r="B6254" s="243"/>
      <c r="C6254" s="243"/>
      <c r="D6254" s="243"/>
      <c r="E6254" s="243"/>
    </row>
    <row r="6255" spans="2:5">
      <c r="B6255" s="243"/>
      <c r="C6255" s="243"/>
      <c r="D6255" s="243"/>
      <c r="E6255" s="243"/>
    </row>
    <row r="6256" spans="2:5">
      <c r="B6256" s="243"/>
      <c r="C6256" s="243"/>
      <c r="D6256" s="243"/>
      <c r="E6256" s="243"/>
    </row>
    <row r="6257" spans="2:5">
      <c r="B6257" s="243"/>
      <c r="C6257" s="243"/>
      <c r="D6257" s="243"/>
      <c r="E6257" s="243"/>
    </row>
    <row r="6258" spans="2:5">
      <c r="B6258" s="243"/>
      <c r="C6258" s="243"/>
      <c r="D6258" s="243"/>
      <c r="E6258" s="243"/>
    </row>
    <row r="6259" spans="2:5">
      <c r="B6259" s="243"/>
      <c r="C6259" s="243"/>
      <c r="D6259" s="243"/>
      <c r="E6259" s="243"/>
    </row>
    <row r="6260" spans="2:5">
      <c r="B6260" s="243"/>
      <c r="C6260" s="243"/>
      <c r="D6260" s="243"/>
      <c r="E6260" s="243"/>
    </row>
    <row r="6261" spans="2:5">
      <c r="B6261" s="243"/>
      <c r="C6261" s="243"/>
      <c r="D6261" s="243"/>
      <c r="E6261" s="243"/>
    </row>
    <row r="6262" spans="2:5">
      <c r="B6262" s="243"/>
      <c r="C6262" s="243"/>
      <c r="D6262" s="243"/>
      <c r="E6262" s="243"/>
    </row>
    <row r="6263" spans="2:5">
      <c r="B6263" s="243"/>
      <c r="C6263" s="243"/>
      <c r="D6263" s="243"/>
      <c r="E6263" s="243"/>
    </row>
    <row r="6264" spans="2:5">
      <c r="B6264" s="243"/>
      <c r="C6264" s="243"/>
      <c r="D6264" s="243"/>
      <c r="E6264" s="243"/>
    </row>
    <row r="6265" spans="2:5">
      <c r="B6265" s="243"/>
      <c r="C6265" s="243"/>
      <c r="D6265" s="243"/>
      <c r="E6265" s="243"/>
    </row>
    <row r="6266" spans="2:5">
      <c r="B6266" s="243"/>
      <c r="C6266" s="243"/>
      <c r="D6266" s="243"/>
      <c r="E6266" s="243"/>
    </row>
    <row r="6267" spans="2:5">
      <c r="B6267" s="243"/>
      <c r="C6267" s="243"/>
      <c r="D6267" s="243"/>
      <c r="E6267" s="243"/>
    </row>
    <row r="6268" spans="2:5">
      <c r="B6268" s="243"/>
      <c r="C6268" s="243"/>
      <c r="D6268" s="243"/>
      <c r="E6268" s="243"/>
    </row>
    <row r="6269" spans="2:5">
      <c r="B6269" s="243"/>
      <c r="C6269" s="243"/>
      <c r="D6269" s="243"/>
      <c r="E6269" s="243"/>
    </row>
    <row r="6270" spans="2:5">
      <c r="B6270" s="243"/>
      <c r="C6270" s="243"/>
      <c r="D6270" s="243"/>
      <c r="E6270" s="243"/>
    </row>
    <row r="6271" spans="2:5">
      <c r="B6271" s="243"/>
      <c r="C6271" s="243"/>
      <c r="D6271" s="243"/>
      <c r="E6271" s="243"/>
    </row>
    <row r="6272" spans="2:5">
      <c r="B6272" s="243"/>
      <c r="C6272" s="243"/>
      <c r="D6272" s="243"/>
      <c r="E6272" s="243"/>
    </row>
    <row r="6273" spans="2:5">
      <c r="B6273" s="243"/>
      <c r="C6273" s="243"/>
      <c r="D6273" s="243"/>
      <c r="E6273" s="243"/>
    </row>
    <row r="6274" spans="2:5">
      <c r="B6274" s="243"/>
      <c r="C6274" s="243"/>
      <c r="D6274" s="243"/>
      <c r="E6274" s="243"/>
    </row>
    <row r="6275" spans="2:5">
      <c r="B6275" s="243"/>
      <c r="C6275" s="243"/>
      <c r="D6275" s="243"/>
      <c r="E6275" s="243"/>
    </row>
    <row r="6276" spans="2:5">
      <c r="B6276" s="243"/>
      <c r="C6276" s="243"/>
      <c r="D6276" s="243"/>
      <c r="E6276" s="243"/>
    </row>
    <row r="6277" spans="2:5">
      <c r="B6277" s="243"/>
      <c r="C6277" s="243"/>
      <c r="D6277" s="243"/>
      <c r="E6277" s="243"/>
    </row>
    <row r="6278" spans="2:5">
      <c r="B6278" s="243"/>
      <c r="C6278" s="243"/>
      <c r="D6278" s="243"/>
      <c r="E6278" s="243"/>
    </row>
    <row r="6279" spans="2:5">
      <c r="B6279" s="243"/>
      <c r="C6279" s="243"/>
      <c r="D6279" s="243"/>
      <c r="E6279" s="243"/>
    </row>
    <row r="6280" spans="2:5">
      <c r="B6280" s="243"/>
      <c r="C6280" s="243"/>
      <c r="D6280" s="243"/>
      <c r="E6280" s="243"/>
    </row>
    <row r="6281" spans="2:5">
      <c r="B6281" s="243"/>
      <c r="C6281" s="243"/>
      <c r="D6281" s="243"/>
      <c r="E6281" s="243"/>
    </row>
    <row r="6282" spans="2:5">
      <c r="B6282" s="243"/>
      <c r="C6282" s="243"/>
      <c r="D6282" s="243"/>
      <c r="E6282" s="243"/>
    </row>
    <row r="6283" spans="2:5">
      <c r="B6283" s="243"/>
      <c r="C6283" s="243"/>
      <c r="D6283" s="243"/>
      <c r="E6283" s="243"/>
    </row>
    <row r="6284" spans="2:5">
      <c r="B6284" s="243"/>
      <c r="C6284" s="243"/>
      <c r="D6284" s="243"/>
      <c r="E6284" s="243"/>
    </row>
    <row r="6285" spans="2:5">
      <c r="B6285" s="243"/>
      <c r="C6285" s="243"/>
      <c r="D6285" s="243"/>
      <c r="E6285" s="243"/>
    </row>
    <row r="6286" spans="2:5">
      <c r="B6286" s="243"/>
      <c r="C6286" s="243"/>
      <c r="D6286" s="243"/>
      <c r="E6286" s="243"/>
    </row>
    <row r="6287" spans="2:5">
      <c r="B6287" s="243"/>
      <c r="C6287" s="243"/>
      <c r="D6287" s="243"/>
      <c r="E6287" s="243"/>
    </row>
    <row r="6288" spans="2:5">
      <c r="B6288" s="243"/>
      <c r="C6288" s="243"/>
      <c r="D6288" s="243"/>
      <c r="E6288" s="243"/>
    </row>
    <row r="6289" spans="2:5">
      <c r="B6289" s="243"/>
      <c r="C6289" s="243"/>
      <c r="D6289" s="243"/>
      <c r="E6289" s="243"/>
    </row>
    <row r="6290" spans="2:5">
      <c r="B6290" s="243"/>
      <c r="C6290" s="243"/>
      <c r="D6290" s="243"/>
      <c r="E6290" s="243"/>
    </row>
    <row r="6291" spans="2:5">
      <c r="B6291" s="243"/>
      <c r="C6291" s="243"/>
      <c r="D6291" s="243"/>
      <c r="E6291" s="243"/>
    </row>
    <row r="6292" spans="2:5">
      <c r="B6292" s="243"/>
      <c r="C6292" s="243"/>
      <c r="D6292" s="243"/>
      <c r="E6292" s="243"/>
    </row>
    <row r="6293" spans="2:5">
      <c r="B6293" s="243"/>
      <c r="C6293" s="243"/>
      <c r="D6293" s="243"/>
      <c r="E6293" s="243"/>
    </row>
    <row r="6294" spans="2:5">
      <c r="B6294" s="243"/>
      <c r="C6294" s="243"/>
      <c r="D6294" s="243"/>
      <c r="E6294" s="243"/>
    </row>
    <row r="6295" spans="2:5">
      <c r="B6295" s="243"/>
      <c r="C6295" s="243"/>
      <c r="D6295" s="243"/>
      <c r="E6295" s="243"/>
    </row>
    <row r="6296" spans="2:5">
      <c r="B6296" s="243"/>
      <c r="C6296" s="243"/>
      <c r="D6296" s="243"/>
      <c r="E6296" s="243"/>
    </row>
    <row r="6297" spans="2:5">
      <c r="B6297" s="243"/>
      <c r="C6297" s="243"/>
      <c r="D6297" s="243"/>
      <c r="E6297" s="243"/>
    </row>
    <row r="6298" spans="2:5">
      <c r="B6298" s="243"/>
      <c r="C6298" s="243"/>
      <c r="D6298" s="243"/>
      <c r="E6298" s="243"/>
    </row>
    <row r="6299" spans="2:5">
      <c r="B6299" s="243"/>
      <c r="C6299" s="243"/>
      <c r="D6299" s="243"/>
      <c r="E6299" s="243"/>
    </row>
    <row r="6300" spans="2:5">
      <c r="B6300" s="243"/>
      <c r="C6300" s="243"/>
      <c r="D6300" s="243"/>
      <c r="E6300" s="243"/>
    </row>
    <row r="6301" spans="2:5">
      <c r="B6301" s="243"/>
      <c r="C6301" s="243"/>
      <c r="D6301" s="243"/>
      <c r="E6301" s="243"/>
    </row>
    <row r="6302" spans="2:5">
      <c r="B6302" s="243"/>
      <c r="C6302" s="243"/>
      <c r="D6302" s="243"/>
      <c r="E6302" s="243"/>
    </row>
    <row r="6303" spans="2:5">
      <c r="B6303" s="243"/>
      <c r="C6303" s="243"/>
      <c r="D6303" s="243"/>
      <c r="E6303" s="243"/>
    </row>
    <row r="6304" spans="2:5">
      <c r="B6304" s="243"/>
      <c r="C6304" s="243"/>
      <c r="D6304" s="243"/>
      <c r="E6304" s="243"/>
    </row>
    <row r="6305" spans="2:5">
      <c r="B6305" s="243"/>
      <c r="C6305" s="243"/>
      <c r="D6305" s="243"/>
      <c r="E6305" s="243"/>
    </row>
    <row r="6306" spans="2:5">
      <c r="B6306" s="243"/>
      <c r="C6306" s="243"/>
      <c r="D6306" s="243"/>
      <c r="E6306" s="243"/>
    </row>
    <row r="6307" spans="2:5">
      <c r="B6307" s="243"/>
      <c r="C6307" s="243"/>
      <c r="D6307" s="243"/>
      <c r="E6307" s="243"/>
    </row>
    <row r="6308" spans="2:5">
      <c r="B6308" s="243"/>
      <c r="C6308" s="243"/>
      <c r="D6308" s="243"/>
      <c r="E6308" s="243"/>
    </row>
    <row r="6309" spans="2:5">
      <c r="B6309" s="243"/>
      <c r="C6309" s="243"/>
      <c r="D6309" s="243"/>
      <c r="E6309" s="243"/>
    </row>
    <row r="6310" spans="2:5">
      <c r="B6310" s="243"/>
      <c r="C6310" s="243"/>
      <c r="D6310" s="243"/>
      <c r="E6310" s="243"/>
    </row>
    <row r="6311" spans="2:5">
      <c r="B6311" s="243"/>
      <c r="C6311" s="243"/>
      <c r="D6311" s="243"/>
      <c r="E6311" s="243"/>
    </row>
    <row r="6312" spans="2:5">
      <c r="B6312" s="243"/>
      <c r="C6312" s="243"/>
      <c r="D6312" s="243"/>
      <c r="E6312" s="243"/>
    </row>
    <row r="6313" spans="2:5">
      <c r="B6313" s="243"/>
      <c r="C6313" s="243"/>
      <c r="D6313" s="243"/>
      <c r="E6313" s="243"/>
    </row>
    <row r="6314" spans="2:5">
      <c r="B6314" s="243"/>
      <c r="C6314" s="243"/>
      <c r="D6314" s="243"/>
      <c r="E6314" s="243"/>
    </row>
    <row r="6315" spans="2:5">
      <c r="B6315" s="243"/>
      <c r="C6315" s="243"/>
      <c r="D6315" s="243"/>
      <c r="E6315" s="243"/>
    </row>
    <row r="6316" spans="2:5">
      <c r="B6316" s="243"/>
      <c r="C6316" s="243"/>
      <c r="D6316" s="243"/>
      <c r="E6316" s="243"/>
    </row>
    <row r="6317" spans="2:5">
      <c r="B6317" s="243"/>
      <c r="C6317" s="243"/>
      <c r="D6317" s="243"/>
      <c r="E6317" s="243"/>
    </row>
    <row r="6318" spans="2:5">
      <c r="B6318" s="243"/>
      <c r="C6318" s="243"/>
      <c r="D6318" s="243"/>
      <c r="E6318" s="243"/>
    </row>
    <row r="6319" spans="2:5">
      <c r="B6319" s="243"/>
      <c r="C6319" s="243"/>
      <c r="D6319" s="243"/>
      <c r="E6319" s="243"/>
    </row>
    <row r="6320" spans="2:5">
      <c r="B6320" s="243"/>
      <c r="C6320" s="243"/>
      <c r="D6320" s="243"/>
      <c r="E6320" s="243"/>
    </row>
    <row r="6321" spans="2:5">
      <c r="B6321" s="243"/>
      <c r="C6321" s="243"/>
      <c r="D6321" s="243"/>
      <c r="E6321" s="243"/>
    </row>
    <row r="6322" spans="2:5">
      <c r="B6322" s="243"/>
      <c r="C6322" s="243"/>
      <c r="D6322" s="243"/>
      <c r="E6322" s="243"/>
    </row>
    <row r="6323" spans="2:5">
      <c r="B6323" s="243"/>
      <c r="C6323" s="243"/>
      <c r="D6323" s="243"/>
      <c r="E6323" s="243"/>
    </row>
    <row r="6324" spans="2:5">
      <c r="B6324" s="243"/>
      <c r="C6324" s="243"/>
      <c r="D6324" s="243"/>
      <c r="E6324" s="243"/>
    </row>
    <row r="6325" spans="2:5">
      <c r="B6325" s="243"/>
      <c r="C6325" s="243"/>
      <c r="D6325" s="243"/>
      <c r="E6325" s="243"/>
    </row>
    <row r="6326" spans="2:5">
      <c r="B6326" s="243"/>
      <c r="C6326" s="243"/>
      <c r="D6326" s="243"/>
      <c r="E6326" s="243"/>
    </row>
    <row r="6327" spans="2:5">
      <c r="B6327" s="243"/>
      <c r="C6327" s="243"/>
      <c r="D6327" s="243"/>
      <c r="E6327" s="243"/>
    </row>
    <row r="6328" spans="2:5">
      <c r="B6328" s="243"/>
      <c r="C6328" s="243"/>
      <c r="D6328" s="243"/>
      <c r="E6328" s="243"/>
    </row>
    <row r="6329" spans="2:5">
      <c r="B6329" s="243"/>
      <c r="C6329" s="243"/>
      <c r="D6329" s="243"/>
      <c r="E6329" s="243"/>
    </row>
    <row r="6330" spans="2:5">
      <c r="B6330" s="243"/>
      <c r="C6330" s="243"/>
      <c r="D6330" s="243"/>
      <c r="E6330" s="243"/>
    </row>
    <row r="6331" spans="2:5">
      <c r="B6331" s="243"/>
      <c r="C6331" s="243"/>
      <c r="D6331" s="243"/>
      <c r="E6331" s="243"/>
    </row>
    <row r="6332" spans="2:5">
      <c r="B6332" s="243"/>
      <c r="C6332" s="243"/>
      <c r="D6332" s="243"/>
      <c r="E6332" s="243"/>
    </row>
    <row r="6333" spans="2:5">
      <c r="B6333" s="243"/>
      <c r="C6333" s="243"/>
      <c r="D6333" s="243"/>
      <c r="E6333" s="243"/>
    </row>
    <row r="6334" spans="2:5">
      <c r="B6334" s="243"/>
      <c r="C6334" s="243"/>
      <c r="D6334" s="243"/>
      <c r="E6334" s="243"/>
    </row>
    <row r="6335" spans="2:5">
      <c r="B6335" s="243"/>
      <c r="C6335" s="243"/>
      <c r="D6335" s="243"/>
      <c r="E6335" s="243"/>
    </row>
    <row r="6336" spans="2:5">
      <c r="B6336" s="243"/>
      <c r="C6336" s="243"/>
      <c r="D6336" s="243"/>
      <c r="E6336" s="243"/>
    </row>
    <row r="6337" spans="2:5">
      <c r="B6337" s="243"/>
      <c r="C6337" s="243"/>
      <c r="D6337" s="243"/>
      <c r="E6337" s="243"/>
    </row>
    <row r="6338" spans="2:5">
      <c r="B6338" s="243"/>
      <c r="C6338" s="243"/>
      <c r="D6338" s="243"/>
      <c r="E6338" s="243"/>
    </row>
    <row r="6339" spans="2:5">
      <c r="B6339" s="243"/>
      <c r="C6339" s="243"/>
      <c r="D6339" s="243"/>
      <c r="E6339" s="243"/>
    </row>
    <row r="6340" spans="2:5">
      <c r="B6340" s="243"/>
      <c r="C6340" s="243"/>
      <c r="D6340" s="243"/>
      <c r="E6340" s="243"/>
    </row>
    <row r="6341" spans="2:5">
      <c r="B6341" s="243"/>
      <c r="C6341" s="243"/>
      <c r="D6341" s="243"/>
      <c r="E6341" s="243"/>
    </row>
    <row r="6342" spans="2:5">
      <c r="B6342" s="243"/>
      <c r="C6342" s="243"/>
      <c r="D6342" s="243"/>
      <c r="E6342" s="243"/>
    </row>
    <row r="6343" spans="2:5">
      <c r="B6343" s="243"/>
      <c r="C6343" s="243"/>
      <c r="D6343" s="243"/>
      <c r="E6343" s="243"/>
    </row>
    <row r="6344" spans="2:5">
      <c r="B6344" s="243"/>
      <c r="C6344" s="243"/>
      <c r="D6344" s="243"/>
      <c r="E6344" s="243"/>
    </row>
    <row r="6345" spans="2:5">
      <c r="B6345" s="243"/>
      <c r="C6345" s="243"/>
      <c r="D6345" s="243"/>
      <c r="E6345" s="243"/>
    </row>
    <row r="6346" spans="2:5">
      <c r="B6346" s="243"/>
      <c r="C6346" s="243"/>
      <c r="D6346" s="243"/>
      <c r="E6346" s="243"/>
    </row>
    <row r="6347" spans="2:5">
      <c r="B6347" s="243"/>
      <c r="C6347" s="243"/>
      <c r="D6347" s="243"/>
      <c r="E6347" s="243"/>
    </row>
    <row r="6348" spans="2:5">
      <c r="B6348" s="243"/>
      <c r="C6348" s="243"/>
      <c r="D6348" s="243"/>
      <c r="E6348" s="243"/>
    </row>
    <row r="6349" spans="2:5">
      <c r="B6349" s="243"/>
      <c r="C6349" s="243"/>
      <c r="D6349" s="243"/>
      <c r="E6349" s="243"/>
    </row>
    <row r="6350" spans="2:5">
      <c r="B6350" s="243"/>
      <c r="C6350" s="243"/>
      <c r="D6350" s="243"/>
      <c r="E6350" s="243"/>
    </row>
    <row r="6351" spans="2:5">
      <c r="B6351" s="243"/>
      <c r="C6351" s="243"/>
      <c r="D6351" s="243"/>
      <c r="E6351" s="243"/>
    </row>
    <row r="6352" spans="2:5">
      <c r="B6352" s="243"/>
      <c r="C6352" s="243"/>
      <c r="D6352" s="243"/>
      <c r="E6352" s="243"/>
    </row>
    <row r="6353" spans="2:5">
      <c r="B6353" s="243"/>
      <c r="C6353" s="243"/>
      <c r="D6353" s="243"/>
      <c r="E6353" s="243"/>
    </row>
    <row r="6354" spans="2:5">
      <c r="B6354" s="243"/>
      <c r="C6354" s="243"/>
      <c r="D6354" s="243"/>
      <c r="E6354" s="243"/>
    </row>
    <row r="6355" spans="2:5">
      <c r="B6355" s="243"/>
      <c r="C6355" s="243"/>
      <c r="D6355" s="243"/>
      <c r="E6355" s="243"/>
    </row>
    <row r="6356" spans="2:5">
      <c r="B6356" s="243"/>
      <c r="C6356" s="243"/>
      <c r="D6356" s="243"/>
      <c r="E6356" s="243"/>
    </row>
    <row r="6357" spans="2:5">
      <c r="B6357" s="243"/>
      <c r="C6357" s="243"/>
      <c r="D6357" s="243"/>
      <c r="E6357" s="243"/>
    </row>
    <row r="6358" spans="2:5">
      <c r="B6358" s="243"/>
      <c r="C6358" s="243"/>
      <c r="D6358" s="243"/>
      <c r="E6358" s="243"/>
    </row>
    <row r="6359" spans="2:5">
      <c r="B6359" s="243"/>
      <c r="C6359" s="243"/>
      <c r="D6359" s="243"/>
      <c r="E6359" s="243"/>
    </row>
    <row r="6360" spans="2:5">
      <c r="B6360" s="243"/>
      <c r="C6360" s="243"/>
      <c r="D6360" s="243"/>
      <c r="E6360" s="243"/>
    </row>
    <row r="6361" spans="2:5">
      <c r="B6361" s="243"/>
      <c r="C6361" s="243"/>
      <c r="D6361" s="243"/>
      <c r="E6361" s="243"/>
    </row>
    <row r="6362" spans="2:5">
      <c r="B6362" s="243"/>
      <c r="C6362" s="243"/>
      <c r="D6362" s="243"/>
      <c r="E6362" s="243"/>
    </row>
    <row r="6363" spans="2:5">
      <c r="B6363" s="243"/>
      <c r="C6363" s="243"/>
      <c r="D6363" s="243"/>
      <c r="E6363" s="243"/>
    </row>
    <row r="6364" spans="2:5">
      <c r="B6364" s="243"/>
      <c r="C6364" s="243"/>
      <c r="D6364" s="243"/>
      <c r="E6364" s="243"/>
    </row>
    <row r="6365" spans="2:5">
      <c r="B6365" s="243"/>
      <c r="C6365" s="243"/>
      <c r="D6365" s="243"/>
      <c r="E6365" s="243"/>
    </row>
    <row r="6366" spans="2:5">
      <c r="B6366" s="243"/>
      <c r="C6366" s="243"/>
      <c r="D6366" s="243"/>
      <c r="E6366" s="243"/>
    </row>
    <row r="6367" spans="2:5">
      <c r="B6367" s="243"/>
      <c r="C6367" s="243"/>
      <c r="D6367" s="243"/>
      <c r="E6367" s="243"/>
    </row>
    <row r="6368" spans="2:5">
      <c r="B6368" s="243"/>
      <c r="C6368" s="243"/>
      <c r="D6368" s="243"/>
      <c r="E6368" s="243"/>
    </row>
    <row r="6369" spans="2:5">
      <c r="B6369" s="243"/>
      <c r="C6369" s="243"/>
      <c r="D6369" s="243"/>
      <c r="E6369" s="243"/>
    </row>
    <row r="6370" spans="2:5">
      <c r="B6370" s="243"/>
      <c r="C6370" s="243"/>
      <c r="D6370" s="243"/>
      <c r="E6370" s="243"/>
    </row>
    <row r="6371" spans="2:5">
      <c r="B6371" s="243"/>
      <c r="C6371" s="243"/>
      <c r="D6371" s="243"/>
      <c r="E6371" s="243"/>
    </row>
    <row r="6372" spans="2:5">
      <c r="B6372" s="243"/>
      <c r="C6372" s="243"/>
      <c r="D6372" s="243"/>
      <c r="E6372" s="243"/>
    </row>
    <row r="6373" spans="2:5">
      <c r="B6373" s="243"/>
      <c r="C6373" s="243"/>
      <c r="D6373" s="243"/>
      <c r="E6373" s="243"/>
    </row>
    <row r="6374" spans="2:5">
      <c r="B6374" s="243"/>
      <c r="C6374" s="243"/>
      <c r="D6374" s="243"/>
      <c r="E6374" s="243"/>
    </row>
    <row r="6375" spans="2:5">
      <c r="B6375" s="243"/>
      <c r="C6375" s="243"/>
      <c r="D6375" s="243"/>
      <c r="E6375" s="243"/>
    </row>
    <row r="6376" spans="2:5">
      <c r="B6376" s="243"/>
      <c r="C6376" s="243"/>
      <c r="D6376" s="243"/>
      <c r="E6376" s="243"/>
    </row>
    <row r="6377" spans="2:5">
      <c r="B6377" s="243"/>
      <c r="C6377" s="243"/>
      <c r="D6377" s="243"/>
      <c r="E6377" s="243"/>
    </row>
    <row r="6378" spans="2:5">
      <c r="B6378" s="243"/>
      <c r="C6378" s="243"/>
      <c r="D6378" s="243"/>
      <c r="E6378" s="243"/>
    </row>
    <row r="6379" spans="2:5">
      <c r="B6379" s="243"/>
      <c r="C6379" s="243"/>
      <c r="D6379" s="243"/>
      <c r="E6379" s="243"/>
    </row>
    <row r="6380" spans="2:5">
      <c r="B6380" s="243"/>
      <c r="C6380" s="243"/>
      <c r="D6380" s="243"/>
      <c r="E6380" s="243"/>
    </row>
    <row r="6381" spans="2:5">
      <c r="B6381" s="243"/>
      <c r="C6381" s="243"/>
      <c r="D6381" s="243"/>
      <c r="E6381" s="243"/>
    </row>
    <row r="6382" spans="2:5">
      <c r="B6382" s="243"/>
      <c r="C6382" s="243"/>
      <c r="D6382" s="243"/>
      <c r="E6382" s="243"/>
    </row>
    <row r="6383" spans="2:5">
      <c r="B6383" s="243"/>
      <c r="C6383" s="243"/>
      <c r="D6383" s="243"/>
      <c r="E6383" s="243"/>
    </row>
    <row r="6384" spans="2:5">
      <c r="B6384" s="243"/>
      <c r="C6384" s="243"/>
      <c r="D6384" s="243"/>
      <c r="E6384" s="243"/>
    </row>
    <row r="6385" spans="2:5">
      <c r="B6385" s="243"/>
      <c r="C6385" s="243"/>
      <c r="D6385" s="243"/>
      <c r="E6385" s="243"/>
    </row>
    <row r="6386" spans="2:5">
      <c r="B6386" s="243"/>
      <c r="C6386" s="243"/>
      <c r="D6386" s="243"/>
      <c r="E6386" s="243"/>
    </row>
    <row r="6387" spans="2:5">
      <c r="B6387" s="243"/>
      <c r="C6387" s="243"/>
      <c r="D6387" s="243"/>
      <c r="E6387" s="243"/>
    </row>
    <row r="6388" spans="2:5">
      <c r="B6388" s="243"/>
      <c r="C6388" s="243"/>
      <c r="D6388" s="243"/>
      <c r="E6388" s="243"/>
    </row>
    <row r="6389" spans="2:5">
      <c r="B6389" s="243"/>
      <c r="C6389" s="243"/>
      <c r="D6389" s="243"/>
      <c r="E6389" s="243"/>
    </row>
    <row r="6390" spans="2:5">
      <c r="B6390" s="243"/>
      <c r="C6390" s="243"/>
      <c r="D6390" s="243"/>
      <c r="E6390" s="243"/>
    </row>
    <row r="6391" spans="2:5">
      <c r="B6391" s="243"/>
      <c r="C6391" s="243"/>
      <c r="D6391" s="243"/>
      <c r="E6391" s="243"/>
    </row>
    <row r="6392" spans="2:5">
      <c r="B6392" s="243"/>
      <c r="C6392" s="243"/>
      <c r="D6392" s="243"/>
      <c r="E6392" s="243"/>
    </row>
    <row r="6393" spans="2:5">
      <c r="B6393" s="243"/>
      <c r="C6393" s="243"/>
      <c r="D6393" s="243"/>
      <c r="E6393" s="243"/>
    </row>
    <row r="6394" spans="2:5">
      <c r="B6394" s="243"/>
      <c r="C6394" s="243"/>
      <c r="D6394" s="243"/>
      <c r="E6394" s="243"/>
    </row>
    <row r="6395" spans="2:5">
      <c r="B6395" s="243"/>
      <c r="C6395" s="243"/>
      <c r="D6395" s="243"/>
      <c r="E6395" s="243"/>
    </row>
    <row r="6396" spans="2:5">
      <c r="B6396" s="243"/>
      <c r="C6396" s="243"/>
      <c r="D6396" s="243"/>
      <c r="E6396" s="243"/>
    </row>
    <row r="6397" spans="2:5">
      <c r="B6397" s="243"/>
      <c r="C6397" s="243"/>
      <c r="D6397" s="243"/>
      <c r="E6397" s="243"/>
    </row>
    <row r="6398" spans="2:5">
      <c r="B6398" s="243"/>
      <c r="C6398" s="243"/>
      <c r="D6398" s="243"/>
      <c r="E6398" s="243"/>
    </row>
    <row r="6399" spans="2:5">
      <c r="B6399" s="243"/>
      <c r="C6399" s="243"/>
      <c r="D6399" s="243"/>
      <c r="E6399" s="243"/>
    </row>
    <row r="6400" spans="2:5">
      <c r="B6400" s="243"/>
      <c r="C6400" s="243"/>
      <c r="D6400" s="243"/>
      <c r="E6400" s="243"/>
    </row>
    <row r="6401" spans="2:5">
      <c r="B6401" s="243"/>
      <c r="C6401" s="243"/>
      <c r="D6401" s="243"/>
      <c r="E6401" s="243"/>
    </row>
    <row r="6402" spans="2:5">
      <c r="B6402" s="243"/>
      <c r="C6402" s="243"/>
      <c r="D6402" s="243"/>
      <c r="E6402" s="243"/>
    </row>
    <row r="6403" spans="2:5">
      <c r="B6403" s="243"/>
      <c r="C6403" s="243"/>
      <c r="D6403" s="243"/>
      <c r="E6403" s="243"/>
    </row>
    <row r="6404" spans="2:5">
      <c r="B6404" s="243"/>
      <c r="C6404" s="243"/>
      <c r="D6404" s="243"/>
      <c r="E6404" s="243"/>
    </row>
    <row r="6405" spans="2:5">
      <c r="B6405" s="243"/>
      <c r="C6405" s="243"/>
      <c r="D6405" s="243"/>
      <c r="E6405" s="243"/>
    </row>
    <row r="6406" spans="2:5">
      <c r="B6406" s="243"/>
      <c r="C6406" s="243"/>
      <c r="D6406" s="243"/>
      <c r="E6406" s="243"/>
    </row>
    <row r="6407" spans="2:5">
      <c r="B6407" s="243"/>
      <c r="C6407" s="243"/>
      <c r="D6407" s="243"/>
      <c r="E6407" s="243"/>
    </row>
    <row r="6408" spans="2:5">
      <c r="B6408" s="243"/>
      <c r="C6408" s="243"/>
      <c r="D6408" s="243"/>
      <c r="E6408" s="243"/>
    </row>
    <row r="6409" spans="2:5">
      <c r="B6409" s="243"/>
      <c r="C6409" s="243"/>
      <c r="D6409" s="243"/>
      <c r="E6409" s="243"/>
    </row>
    <row r="6410" spans="2:5">
      <c r="B6410" s="243"/>
      <c r="C6410" s="243"/>
      <c r="D6410" s="243"/>
      <c r="E6410" s="243"/>
    </row>
    <row r="6411" spans="2:5">
      <c r="B6411" s="243"/>
      <c r="C6411" s="243"/>
      <c r="D6411" s="243"/>
      <c r="E6411" s="243"/>
    </row>
    <row r="6412" spans="2:5">
      <c r="B6412" s="243"/>
      <c r="C6412" s="243"/>
      <c r="D6412" s="243"/>
      <c r="E6412" s="243"/>
    </row>
    <row r="6413" spans="2:5">
      <c r="B6413" s="243"/>
      <c r="C6413" s="243"/>
      <c r="D6413" s="243"/>
      <c r="E6413" s="243"/>
    </row>
    <row r="6414" spans="2:5">
      <c r="B6414" s="243"/>
      <c r="C6414" s="243"/>
      <c r="D6414" s="243"/>
      <c r="E6414" s="243"/>
    </row>
    <row r="6415" spans="2:5">
      <c r="B6415" s="243"/>
      <c r="C6415" s="243"/>
      <c r="D6415" s="243"/>
      <c r="E6415" s="243"/>
    </row>
    <row r="6416" spans="2:5">
      <c r="B6416" s="243"/>
      <c r="C6416" s="243"/>
      <c r="D6416" s="243"/>
      <c r="E6416" s="243"/>
    </row>
    <row r="6417" spans="2:5">
      <c r="B6417" s="243"/>
      <c r="C6417" s="243"/>
      <c r="D6417" s="243"/>
      <c r="E6417" s="243"/>
    </row>
    <row r="6418" spans="2:5">
      <c r="B6418" s="243"/>
      <c r="C6418" s="243"/>
      <c r="D6418" s="243"/>
      <c r="E6418" s="243"/>
    </row>
    <row r="6419" spans="2:5">
      <c r="B6419" s="243"/>
      <c r="C6419" s="243"/>
      <c r="D6419" s="243"/>
      <c r="E6419" s="243"/>
    </row>
    <row r="6420" spans="2:5">
      <c r="B6420" s="243"/>
      <c r="C6420" s="243"/>
      <c r="D6420" s="243"/>
      <c r="E6420" s="243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290" priority="1" operator="equal">
      <formula>"মূল্য হ্রাস"</formula>
    </cfRule>
    <cfRule type="cellIs" dxfId="289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5"/>
  <sheetViews>
    <sheetView showGridLines="0" topLeftCell="A4" zoomScaleNormal="100" workbookViewId="0">
      <selection activeCell="A61" sqref="A61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10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476" t="s">
        <v>245</v>
      </c>
      <c r="B1" s="476"/>
      <c r="C1" s="476"/>
      <c r="F1" s="160">
        <f>P!F3</f>
        <v>45840</v>
      </c>
    </row>
    <row r="2" spans="1:8" ht="31.5" customHeight="1">
      <c r="A2" s="483" t="s">
        <v>455</v>
      </c>
      <c r="B2" s="483"/>
      <c r="C2" s="483"/>
      <c r="D2" s="211"/>
      <c r="E2" s="194"/>
      <c r="F2" s="174"/>
    </row>
    <row r="3" spans="1:8" ht="19.5">
      <c r="A3" s="175" t="s">
        <v>246</v>
      </c>
      <c r="B3" s="175" t="s">
        <v>223</v>
      </c>
      <c r="C3" s="175" t="s">
        <v>247</v>
      </c>
      <c r="D3" s="212">
        <v>0</v>
      </c>
      <c r="E3" s="205"/>
      <c r="F3" s="167"/>
      <c r="G3"/>
      <c r="H3"/>
    </row>
    <row r="4" spans="1:8" ht="19.5">
      <c r="A4" s="187">
        <f>SUBTOTAL(103,B$4:B4)</f>
        <v>1</v>
      </c>
      <c r="B4" s="315" t="s">
        <v>229</v>
      </c>
      <c r="C4" s="203">
        <v>5560</v>
      </c>
      <c r="D4" s="212">
        <f>C4</f>
        <v>5560</v>
      </c>
      <c r="E4" s="203">
        <f>SUM($D$3:D4)</f>
        <v>5560</v>
      </c>
      <c r="F4" s="167">
        <f>A4</f>
        <v>1</v>
      </c>
      <c r="G4"/>
      <c r="H4"/>
    </row>
    <row r="5" spans="1:8" ht="19.5">
      <c r="A5" s="187">
        <f>SUBTOTAL(103,B$4:B5)</f>
        <v>2</v>
      </c>
      <c r="B5" s="315" t="s">
        <v>228</v>
      </c>
      <c r="C5" s="203">
        <v>5878</v>
      </c>
      <c r="D5" s="212">
        <f t="shared" ref="D5:D58" si="0">C5</f>
        <v>5878</v>
      </c>
      <c r="E5" s="203">
        <f>SUM($D$3:D5)</f>
        <v>11438</v>
      </c>
      <c r="F5" s="167">
        <f t="shared" ref="F5:F53" si="1">A5</f>
        <v>2</v>
      </c>
      <c r="G5"/>
      <c r="H5"/>
    </row>
    <row r="6" spans="1:8" ht="19.5">
      <c r="A6" s="187">
        <f>SUBTOTAL(103,B$4:B6)</f>
        <v>3</v>
      </c>
      <c r="B6" s="315" t="s">
        <v>475</v>
      </c>
      <c r="C6" s="203">
        <v>640</v>
      </c>
      <c r="D6" s="212">
        <f t="shared" si="0"/>
        <v>640</v>
      </c>
      <c r="E6" s="203">
        <f>SUM($D$3:D6)</f>
        <v>12078</v>
      </c>
      <c r="F6" s="167">
        <f t="shared" si="1"/>
        <v>3</v>
      </c>
      <c r="G6"/>
      <c r="H6"/>
    </row>
    <row r="7" spans="1:8" ht="19.5">
      <c r="A7" s="187">
        <f>SUBTOTAL(103,B$4:B7)</f>
        <v>4</v>
      </c>
      <c r="B7" s="315" t="s">
        <v>476</v>
      </c>
      <c r="C7" s="203">
        <v>1500</v>
      </c>
      <c r="D7" s="212">
        <f t="shared" si="0"/>
        <v>1500</v>
      </c>
      <c r="E7" s="203">
        <f>SUM($D$3:D7)</f>
        <v>13578</v>
      </c>
      <c r="F7" s="167">
        <f t="shared" si="1"/>
        <v>4</v>
      </c>
      <c r="G7"/>
      <c r="H7"/>
    </row>
    <row r="8" spans="1:8" ht="19.5" hidden="1">
      <c r="A8" s="187">
        <f>SUBTOTAL(103,B$4:B8)</f>
        <v>4</v>
      </c>
      <c r="B8" s="315"/>
      <c r="C8" s="203"/>
      <c r="D8" s="212">
        <f t="shared" si="0"/>
        <v>0</v>
      </c>
      <c r="E8" s="203">
        <f>SUM($D$3:D8)</f>
        <v>13578</v>
      </c>
      <c r="F8" s="167"/>
      <c r="G8"/>
      <c r="H8"/>
    </row>
    <row r="9" spans="1:8" ht="19.5" hidden="1">
      <c r="A9" s="187">
        <f>SUBTOTAL(103,B$4:B9)</f>
        <v>4</v>
      </c>
      <c r="B9" s="315"/>
      <c r="C9" s="203"/>
      <c r="D9" s="212">
        <f t="shared" si="0"/>
        <v>0</v>
      </c>
      <c r="E9" s="203">
        <f>SUM($D$3:D9)</f>
        <v>13578</v>
      </c>
      <c r="F9" s="167">
        <f t="shared" si="1"/>
        <v>4</v>
      </c>
      <c r="G9"/>
      <c r="H9"/>
    </row>
    <row r="10" spans="1:8" ht="19.5" hidden="1">
      <c r="A10" s="187">
        <f>SUBTOTAL(103,B$4:B10)</f>
        <v>4</v>
      </c>
      <c r="B10" s="315"/>
      <c r="C10" s="203"/>
      <c r="D10" s="212">
        <f t="shared" si="0"/>
        <v>0</v>
      </c>
      <c r="E10" s="203">
        <f>SUM($D$3:D10)</f>
        <v>13578</v>
      </c>
      <c r="F10" s="167">
        <f t="shared" si="1"/>
        <v>4</v>
      </c>
      <c r="G10"/>
      <c r="H10"/>
    </row>
    <row r="11" spans="1:8" ht="19.5" hidden="1">
      <c r="A11" s="187">
        <f>SUBTOTAL(103,B$4:B11)</f>
        <v>4</v>
      </c>
      <c r="B11" s="294"/>
      <c r="C11" s="203"/>
      <c r="D11" s="212">
        <f t="shared" si="0"/>
        <v>0</v>
      </c>
      <c r="E11" s="203">
        <f>SUM($D$3:D11)</f>
        <v>13578</v>
      </c>
      <c r="F11" s="167">
        <f t="shared" si="1"/>
        <v>4</v>
      </c>
    </row>
    <row r="12" spans="1:8" ht="19.5" hidden="1">
      <c r="A12" s="187">
        <f>SUBTOTAL(103,B$4:B12)</f>
        <v>4</v>
      </c>
      <c r="B12" s="294"/>
      <c r="C12" s="203"/>
      <c r="D12" s="212">
        <f t="shared" si="0"/>
        <v>0</v>
      </c>
      <c r="E12" s="203">
        <f>SUM($D$3:D12)</f>
        <v>13578</v>
      </c>
      <c r="F12" s="167">
        <f t="shared" si="1"/>
        <v>4</v>
      </c>
    </row>
    <row r="13" spans="1:8" ht="19.5" hidden="1">
      <c r="A13" s="187">
        <f>SUBTOTAL(103,B$4:B13)</f>
        <v>4</v>
      </c>
      <c r="B13" s="294"/>
      <c r="C13" s="203"/>
      <c r="D13" s="212">
        <f t="shared" si="0"/>
        <v>0</v>
      </c>
      <c r="E13" s="203">
        <f>SUM($D$3:D13)</f>
        <v>13578</v>
      </c>
      <c r="F13" s="167">
        <f t="shared" si="1"/>
        <v>4</v>
      </c>
    </row>
    <row r="14" spans="1:8" ht="19.5" hidden="1">
      <c r="A14" s="187">
        <f>SUBTOTAL(103,B$4:B14)</f>
        <v>4</v>
      </c>
      <c r="B14" s="205"/>
      <c r="C14" s="203"/>
      <c r="D14" s="212">
        <f t="shared" si="0"/>
        <v>0</v>
      </c>
      <c r="E14" s="203">
        <f>SUM($D$3:D14)</f>
        <v>13578</v>
      </c>
      <c r="F14" s="167">
        <f t="shared" si="1"/>
        <v>4</v>
      </c>
    </row>
    <row r="15" spans="1:8" ht="19.5" hidden="1">
      <c r="A15" s="187">
        <f>SUBTOTAL(103,B$4:B15)</f>
        <v>4</v>
      </c>
      <c r="B15" s="205"/>
      <c r="C15" s="203"/>
      <c r="D15" s="212">
        <f t="shared" si="0"/>
        <v>0</v>
      </c>
      <c r="E15" s="203">
        <f>SUM($D$3:D15)</f>
        <v>13578</v>
      </c>
      <c r="F15" s="167">
        <f t="shared" si="1"/>
        <v>4</v>
      </c>
    </row>
    <row r="16" spans="1:8" ht="19.5" hidden="1">
      <c r="A16" s="187">
        <f>SUBTOTAL(103,B$4:B16)</f>
        <v>4</v>
      </c>
      <c r="B16" s="205"/>
      <c r="C16" s="203"/>
      <c r="D16" s="212">
        <f t="shared" si="0"/>
        <v>0</v>
      </c>
      <c r="E16" s="203">
        <f>SUM($D$3:D16)</f>
        <v>13578</v>
      </c>
      <c r="F16" s="167">
        <f t="shared" si="1"/>
        <v>4</v>
      </c>
    </row>
    <row r="17" spans="1:6" ht="19.5" hidden="1">
      <c r="A17" s="187">
        <f>SUBTOTAL(103,B$4:B17)</f>
        <v>4</v>
      </c>
      <c r="B17" s="205"/>
      <c r="C17" s="203"/>
      <c r="D17" s="212">
        <f t="shared" si="0"/>
        <v>0</v>
      </c>
      <c r="E17" s="203">
        <f>SUM($D$3:D17)</f>
        <v>13578</v>
      </c>
      <c r="F17" s="167">
        <f t="shared" si="1"/>
        <v>4</v>
      </c>
    </row>
    <row r="18" spans="1:6" ht="19.5" hidden="1">
      <c r="A18" s="187">
        <f>SUBTOTAL(103,B$4:B18)</f>
        <v>4</v>
      </c>
      <c r="B18" s="203"/>
      <c r="C18" s="203"/>
      <c r="D18" s="212">
        <f t="shared" si="0"/>
        <v>0</v>
      </c>
      <c r="E18" s="203">
        <f>SUM($D$3:D18)</f>
        <v>13578</v>
      </c>
      <c r="F18" s="167">
        <f t="shared" si="1"/>
        <v>4</v>
      </c>
    </row>
    <row r="19" spans="1:6" ht="19.5" hidden="1">
      <c r="A19" s="187">
        <f>SUBTOTAL(103,B$4:B19)</f>
        <v>4</v>
      </c>
      <c r="B19" s="205"/>
      <c r="C19" s="203"/>
      <c r="D19" s="212">
        <f t="shared" si="0"/>
        <v>0</v>
      </c>
      <c r="E19" s="203">
        <f>SUM($D$3:D19)</f>
        <v>13578</v>
      </c>
      <c r="F19" s="167">
        <f t="shared" si="1"/>
        <v>4</v>
      </c>
    </row>
    <row r="20" spans="1:6" ht="19.5" hidden="1">
      <c r="A20" s="187">
        <f>SUBTOTAL(103,B$4:B20)</f>
        <v>4</v>
      </c>
      <c r="B20" s="199"/>
      <c r="C20" s="203"/>
      <c r="D20" s="212">
        <f t="shared" si="0"/>
        <v>0</v>
      </c>
      <c r="E20" s="203">
        <f>SUM($D$3:D20)</f>
        <v>13578</v>
      </c>
      <c r="F20" s="167">
        <f t="shared" si="1"/>
        <v>4</v>
      </c>
    </row>
    <row r="21" spans="1:6" ht="19.5" hidden="1">
      <c r="A21" s="187">
        <f>SUBTOTAL(103,B$4:B21)</f>
        <v>4</v>
      </c>
      <c r="B21" s="205"/>
      <c r="C21" s="203"/>
      <c r="D21" s="212">
        <f t="shared" si="0"/>
        <v>0</v>
      </c>
      <c r="E21" s="203">
        <f>SUM($D$3:D21)</f>
        <v>13578</v>
      </c>
      <c r="F21" s="167">
        <f t="shared" si="1"/>
        <v>4</v>
      </c>
    </row>
    <row r="22" spans="1:6" ht="19.5" hidden="1">
      <c r="A22" s="187">
        <f>SUBTOTAL(103,B$4:B22)</f>
        <v>4</v>
      </c>
      <c r="B22" s="205"/>
      <c r="C22" s="203"/>
      <c r="D22" s="212">
        <f t="shared" si="0"/>
        <v>0</v>
      </c>
      <c r="E22" s="203">
        <f>SUM($D$3:D22)</f>
        <v>13578</v>
      </c>
      <c r="F22" s="167">
        <f t="shared" si="1"/>
        <v>4</v>
      </c>
    </row>
    <row r="23" spans="1:6" ht="19.5" hidden="1">
      <c r="A23" s="187">
        <f>SUBTOTAL(103,B$4:B23)</f>
        <v>4</v>
      </c>
      <c r="B23" s="205"/>
      <c r="C23" s="203"/>
      <c r="D23" s="212">
        <f t="shared" si="0"/>
        <v>0</v>
      </c>
      <c r="E23" s="203">
        <f>SUM($D$3:D23)</f>
        <v>13578</v>
      </c>
      <c r="F23" s="167">
        <f t="shared" si="1"/>
        <v>4</v>
      </c>
    </row>
    <row r="24" spans="1:6" ht="19.5" hidden="1">
      <c r="A24" s="187">
        <f>SUBTOTAL(103,B$4:B24)</f>
        <v>4</v>
      </c>
      <c r="B24" s="205"/>
      <c r="C24" s="203"/>
      <c r="D24" s="212">
        <f t="shared" si="0"/>
        <v>0</v>
      </c>
      <c r="E24" s="203">
        <f>SUM($D$3:D24)</f>
        <v>13578</v>
      </c>
      <c r="F24" s="167">
        <f t="shared" si="1"/>
        <v>4</v>
      </c>
    </row>
    <row r="25" spans="1:6" ht="19.5" hidden="1">
      <c r="A25" s="187">
        <f>SUBTOTAL(103,B$4:B25)</f>
        <v>4</v>
      </c>
      <c r="B25" s="205"/>
      <c r="C25" s="203"/>
      <c r="D25" s="212">
        <f t="shared" si="0"/>
        <v>0</v>
      </c>
      <c r="E25" s="203">
        <f>SUM($D$3:D25)</f>
        <v>13578</v>
      </c>
      <c r="F25" s="167"/>
    </row>
    <row r="26" spans="1:6" ht="19.5" hidden="1">
      <c r="A26" s="187">
        <f>SUBTOTAL(103,B$4:B26)</f>
        <v>4</v>
      </c>
      <c r="B26" s="205"/>
      <c r="C26" s="203"/>
      <c r="D26" s="212">
        <f t="shared" si="0"/>
        <v>0</v>
      </c>
      <c r="E26" s="203">
        <f>SUM($D$3:D26)</f>
        <v>13578</v>
      </c>
      <c r="F26" s="167"/>
    </row>
    <row r="27" spans="1:6" ht="19.5" hidden="1">
      <c r="A27" s="187">
        <f>SUBTOTAL(103,B$4:B27)</f>
        <v>4</v>
      </c>
      <c r="B27" s="205"/>
      <c r="C27" s="203"/>
      <c r="D27" s="212">
        <f t="shared" si="0"/>
        <v>0</v>
      </c>
      <c r="E27" s="203">
        <f>SUM($D$3:D27)</f>
        <v>13578</v>
      </c>
      <c r="F27" s="167"/>
    </row>
    <row r="28" spans="1:6" ht="19.5" hidden="1">
      <c r="A28" s="187">
        <f>SUBTOTAL(103,B$4:B28)</f>
        <v>4</v>
      </c>
      <c r="B28" s="205"/>
      <c r="C28" s="203"/>
      <c r="D28" s="212">
        <f t="shared" si="0"/>
        <v>0</v>
      </c>
      <c r="E28" s="203">
        <f>SUM($D$3:D28)</f>
        <v>13578</v>
      </c>
      <c r="F28" s="167"/>
    </row>
    <row r="29" spans="1:6" ht="19.5" hidden="1">
      <c r="A29" s="187">
        <f>SUBTOTAL(103,B$4:B29)</f>
        <v>4</v>
      </c>
      <c r="B29" s="205"/>
      <c r="C29" s="203"/>
      <c r="D29" s="212">
        <f t="shared" si="0"/>
        <v>0</v>
      </c>
      <c r="E29" s="203">
        <f>SUM($D$3:D29)</f>
        <v>13578</v>
      </c>
      <c r="F29" s="167"/>
    </row>
    <row r="30" spans="1:6" ht="19.5" hidden="1">
      <c r="A30" s="187">
        <f>SUBTOTAL(103,B$4:B30)</f>
        <v>4</v>
      </c>
      <c r="B30" s="205"/>
      <c r="C30" s="203"/>
      <c r="D30" s="212">
        <f t="shared" si="0"/>
        <v>0</v>
      </c>
      <c r="E30" s="203">
        <f>SUM($D$3:D30)</f>
        <v>13578</v>
      </c>
      <c r="F30" s="167"/>
    </row>
    <row r="31" spans="1:6" ht="19.5" hidden="1">
      <c r="A31" s="187">
        <f>SUBTOTAL(103,B$4:B31)</f>
        <v>4</v>
      </c>
      <c r="B31" s="205"/>
      <c r="C31" s="203"/>
      <c r="D31" s="212">
        <f t="shared" si="0"/>
        <v>0</v>
      </c>
      <c r="E31" s="203">
        <f>SUM($D$3:D31)</f>
        <v>13578</v>
      </c>
      <c r="F31" s="167"/>
    </row>
    <row r="32" spans="1:6" ht="19.5" hidden="1">
      <c r="A32" s="187">
        <f>SUBTOTAL(103,B$4:B32)</f>
        <v>4</v>
      </c>
      <c r="B32" s="205"/>
      <c r="C32" s="203"/>
      <c r="D32" s="212">
        <f t="shared" si="0"/>
        <v>0</v>
      </c>
      <c r="E32" s="203">
        <f>SUM($D$3:D32)</f>
        <v>13578</v>
      </c>
      <c r="F32" s="167"/>
    </row>
    <row r="33" spans="1:6" ht="19.5" hidden="1">
      <c r="A33" s="187">
        <f>SUBTOTAL(103,B$4:B33)</f>
        <v>4</v>
      </c>
      <c r="B33" s="205"/>
      <c r="C33" s="203"/>
      <c r="D33" s="212">
        <f t="shared" si="0"/>
        <v>0</v>
      </c>
      <c r="E33" s="203">
        <f>SUM($D$3:D33)</f>
        <v>13578</v>
      </c>
      <c r="F33" s="167"/>
    </row>
    <row r="34" spans="1:6" ht="19.5" hidden="1">
      <c r="A34" s="187">
        <f>SUBTOTAL(103,B$4:B34)</f>
        <v>4</v>
      </c>
      <c r="B34" s="205"/>
      <c r="C34" s="203"/>
      <c r="D34" s="212">
        <f t="shared" si="0"/>
        <v>0</v>
      </c>
      <c r="E34" s="203">
        <f>SUM($D$3:D34)</f>
        <v>13578</v>
      </c>
      <c r="F34" s="167"/>
    </row>
    <row r="35" spans="1:6" ht="19.5" hidden="1">
      <c r="A35" s="187">
        <f>SUBTOTAL(103,B$4:B35)</f>
        <v>4</v>
      </c>
      <c r="B35" s="205"/>
      <c r="C35" s="203"/>
      <c r="D35" s="212">
        <f t="shared" si="0"/>
        <v>0</v>
      </c>
      <c r="E35" s="203">
        <f>SUM($D$3:D35)</f>
        <v>13578</v>
      </c>
      <c r="F35" s="167"/>
    </row>
    <row r="36" spans="1:6" ht="19.5" hidden="1">
      <c r="A36" s="187">
        <f>SUBTOTAL(103,B$4:B36)</f>
        <v>4</v>
      </c>
      <c r="B36" s="205"/>
      <c r="C36" s="203"/>
      <c r="D36" s="212">
        <f t="shared" si="0"/>
        <v>0</v>
      </c>
      <c r="E36" s="203">
        <f>SUM($D$3:D36)</f>
        <v>13578</v>
      </c>
      <c r="F36" s="167"/>
    </row>
    <row r="37" spans="1:6" ht="19.5" hidden="1">
      <c r="A37" s="187">
        <f>SUBTOTAL(103,B$4:B37)</f>
        <v>4</v>
      </c>
      <c r="B37" s="205"/>
      <c r="C37" s="203"/>
      <c r="D37" s="212">
        <f t="shared" si="0"/>
        <v>0</v>
      </c>
      <c r="E37" s="203">
        <f>SUM($D$3:D37)</f>
        <v>13578</v>
      </c>
      <c r="F37" s="167"/>
    </row>
    <row r="38" spans="1:6" ht="19.5" hidden="1">
      <c r="A38" s="187">
        <f>SUBTOTAL(103,B$4:B38)</f>
        <v>4</v>
      </c>
      <c r="B38" s="205"/>
      <c r="C38" s="203"/>
      <c r="D38" s="212">
        <f t="shared" si="0"/>
        <v>0</v>
      </c>
      <c r="E38" s="203">
        <f>SUM($D$3:D38)</f>
        <v>13578</v>
      </c>
      <c r="F38" s="167"/>
    </row>
    <row r="39" spans="1:6" ht="19.5" hidden="1">
      <c r="A39" s="187">
        <f>SUBTOTAL(103,B$4:B39)</f>
        <v>4</v>
      </c>
      <c r="B39" s="205"/>
      <c r="C39" s="203"/>
      <c r="D39" s="212">
        <f t="shared" si="0"/>
        <v>0</v>
      </c>
      <c r="E39" s="203">
        <f>SUM($D$3:D39)</f>
        <v>13578</v>
      </c>
      <c r="F39" s="167"/>
    </row>
    <row r="40" spans="1:6" ht="19.5" hidden="1">
      <c r="A40" s="187">
        <f>SUBTOTAL(103,B$4:B40)</f>
        <v>4</v>
      </c>
      <c r="B40" s="205"/>
      <c r="C40" s="203"/>
      <c r="D40" s="212">
        <f t="shared" si="0"/>
        <v>0</v>
      </c>
      <c r="E40" s="203">
        <f>SUM($D$3:D40)</f>
        <v>13578</v>
      </c>
      <c r="F40" s="167"/>
    </row>
    <row r="41" spans="1:6" ht="19.5" hidden="1">
      <c r="A41" s="187">
        <f>SUBTOTAL(103,B$4:B41)</f>
        <v>4</v>
      </c>
      <c r="B41" s="205"/>
      <c r="C41" s="203"/>
      <c r="D41" s="212">
        <f t="shared" si="0"/>
        <v>0</v>
      </c>
      <c r="E41" s="203">
        <f>SUM($D$3:D41)</f>
        <v>13578</v>
      </c>
      <c r="F41" s="167"/>
    </row>
    <row r="42" spans="1:6" ht="19.5" hidden="1">
      <c r="A42" s="187">
        <f>SUBTOTAL(103,B$4:B42)</f>
        <v>4</v>
      </c>
      <c r="B42" s="205"/>
      <c r="C42" s="203"/>
      <c r="D42" s="212">
        <f t="shared" si="0"/>
        <v>0</v>
      </c>
      <c r="E42" s="203">
        <f>SUM($D$3:D42)</f>
        <v>13578</v>
      </c>
      <c r="F42" s="167"/>
    </row>
    <row r="43" spans="1:6" ht="19.5" hidden="1">
      <c r="A43" s="187">
        <f>SUBTOTAL(103,B$4:B43)</f>
        <v>4</v>
      </c>
      <c r="B43" s="205"/>
      <c r="C43" s="203"/>
      <c r="D43" s="212">
        <f t="shared" si="0"/>
        <v>0</v>
      </c>
      <c r="E43" s="203">
        <f>SUM($D$3:D43)</f>
        <v>13578</v>
      </c>
      <c r="F43" s="167"/>
    </row>
    <row r="44" spans="1:6" ht="19.5" hidden="1">
      <c r="A44" s="187">
        <f>SUBTOTAL(103,B$4:B44)</f>
        <v>4</v>
      </c>
      <c r="B44" s="205"/>
      <c r="C44" s="203"/>
      <c r="D44" s="212">
        <f t="shared" si="0"/>
        <v>0</v>
      </c>
      <c r="E44" s="203">
        <f>SUM($D$3:D44)</f>
        <v>13578</v>
      </c>
      <c r="F44" s="167"/>
    </row>
    <row r="45" spans="1:6" ht="19.5" hidden="1">
      <c r="A45" s="187">
        <f>SUBTOTAL(103,B$4:B45)</f>
        <v>4</v>
      </c>
      <c r="B45" s="205"/>
      <c r="C45" s="203"/>
      <c r="D45" s="212">
        <f t="shared" si="0"/>
        <v>0</v>
      </c>
      <c r="E45" s="203">
        <f>SUM($D$3:D45)</f>
        <v>13578</v>
      </c>
      <c r="F45" s="167"/>
    </row>
    <row r="46" spans="1:6" ht="19.5" hidden="1">
      <c r="A46" s="187">
        <f>SUBTOTAL(103,B$4:B46)</f>
        <v>4</v>
      </c>
      <c r="B46" s="205"/>
      <c r="C46" s="203"/>
      <c r="D46" s="212">
        <f t="shared" si="0"/>
        <v>0</v>
      </c>
      <c r="E46" s="203">
        <f>SUM($D$3:D46)</f>
        <v>13578</v>
      </c>
      <c r="F46" s="167"/>
    </row>
    <row r="47" spans="1:6" ht="19.5" hidden="1">
      <c r="A47" s="187">
        <f>SUBTOTAL(103,B$4:B47)</f>
        <v>4</v>
      </c>
      <c r="B47" s="205"/>
      <c r="C47" s="203"/>
      <c r="D47" s="212">
        <f t="shared" si="0"/>
        <v>0</v>
      </c>
      <c r="E47" s="203">
        <f>SUM($D$3:D47)</f>
        <v>13578</v>
      </c>
      <c r="F47" s="167"/>
    </row>
    <row r="48" spans="1:6" ht="19.5" hidden="1">
      <c r="A48" s="187">
        <f>SUBTOTAL(103,B$4:B48)</f>
        <v>4</v>
      </c>
      <c r="B48" s="205"/>
      <c r="C48" s="203"/>
      <c r="D48" s="212">
        <f t="shared" si="0"/>
        <v>0</v>
      </c>
      <c r="E48" s="203">
        <f>SUM($D$3:D48)</f>
        <v>13578</v>
      </c>
      <c r="F48" s="167"/>
    </row>
    <row r="49" spans="1:6" ht="19.5" hidden="1">
      <c r="A49" s="187">
        <f>SUBTOTAL(103,B$4:B49)</f>
        <v>4</v>
      </c>
      <c r="B49" s="205"/>
      <c r="C49" s="203"/>
      <c r="D49" s="212">
        <f t="shared" si="0"/>
        <v>0</v>
      </c>
      <c r="E49" s="203">
        <f>SUM($D$3:D49)</f>
        <v>13578</v>
      </c>
      <c r="F49" s="167"/>
    </row>
    <row r="50" spans="1:6" ht="19.5" hidden="1">
      <c r="A50" s="187">
        <f>SUBTOTAL(103,B$4:B50)</f>
        <v>4</v>
      </c>
      <c r="B50" s="205"/>
      <c r="C50" s="203"/>
      <c r="D50" s="212">
        <f t="shared" si="0"/>
        <v>0</v>
      </c>
      <c r="E50" s="203">
        <f>SUM($D$3:D50)</f>
        <v>13578</v>
      </c>
      <c r="F50" s="167"/>
    </row>
    <row r="51" spans="1:6" ht="19.5" hidden="1">
      <c r="A51" s="187">
        <f>SUBTOTAL(103,B$4:B51)</f>
        <v>4</v>
      </c>
      <c r="B51" s="205"/>
      <c r="C51" s="203"/>
      <c r="D51" s="212">
        <f t="shared" si="0"/>
        <v>0</v>
      </c>
      <c r="E51" s="203">
        <f>SUM($D$3:D51)</f>
        <v>13578</v>
      </c>
      <c r="F51" s="167">
        <f t="shared" si="1"/>
        <v>4</v>
      </c>
    </row>
    <row r="52" spans="1:6" ht="19.5" hidden="1">
      <c r="A52" s="187">
        <f>SUBTOTAL(103,B$4:B52)</f>
        <v>4</v>
      </c>
      <c r="B52" s="205"/>
      <c r="C52" s="203"/>
      <c r="D52" s="212">
        <f t="shared" si="0"/>
        <v>0</v>
      </c>
      <c r="E52" s="203">
        <f>SUM($D$3:D52)</f>
        <v>13578</v>
      </c>
      <c r="F52" s="167">
        <f t="shared" si="1"/>
        <v>4</v>
      </c>
    </row>
    <row r="53" spans="1:6" ht="19.5" hidden="1">
      <c r="A53" s="187">
        <f>SUBTOTAL(103,B$4:B53)</f>
        <v>4</v>
      </c>
      <c r="B53" s="205"/>
      <c r="C53" s="203"/>
      <c r="D53" s="212">
        <f t="shared" si="0"/>
        <v>0</v>
      </c>
      <c r="E53" s="203">
        <f>SUM($D$3:D53)</f>
        <v>13578</v>
      </c>
      <c r="F53" s="167">
        <f t="shared" si="1"/>
        <v>4</v>
      </c>
    </row>
    <row r="54" spans="1:6" ht="19.5" hidden="1">
      <c r="A54" s="187">
        <f>SUBTOTAL(103,B$4:B54)</f>
        <v>4</v>
      </c>
      <c r="B54" s="205"/>
      <c r="C54" s="203"/>
      <c r="D54" s="212">
        <f t="shared" si="0"/>
        <v>0</v>
      </c>
      <c r="E54" s="203">
        <f>SUM($D$3:D54)</f>
        <v>13578</v>
      </c>
      <c r="F54" s="167"/>
    </row>
    <row r="55" spans="1:6" ht="19.5" hidden="1">
      <c r="A55" s="187">
        <f>SUBTOTAL(103,B$4:B55)</f>
        <v>4</v>
      </c>
      <c r="B55" s="205"/>
      <c r="C55" s="203"/>
      <c r="D55" s="212">
        <f t="shared" si="0"/>
        <v>0</v>
      </c>
      <c r="E55" s="203">
        <f>SUM($D$3:D55)</f>
        <v>13578</v>
      </c>
      <c r="F55" s="167"/>
    </row>
    <row r="56" spans="1:6" ht="19.5" hidden="1">
      <c r="A56" s="187">
        <f>SUBTOTAL(103,B$4:B56)</f>
        <v>4</v>
      </c>
      <c r="B56" s="205"/>
      <c r="C56" s="203"/>
      <c r="D56" s="212">
        <f t="shared" si="0"/>
        <v>0</v>
      </c>
      <c r="E56" s="203">
        <f>SUM($D$3:D56)</f>
        <v>13578</v>
      </c>
      <c r="F56" s="167"/>
    </row>
    <row r="57" spans="1:6" ht="19.5" hidden="1">
      <c r="A57" s="187">
        <f>SUBTOTAL(103,B$4:B57)</f>
        <v>4</v>
      </c>
      <c r="B57" s="205"/>
      <c r="C57" s="203"/>
      <c r="D57" s="212">
        <f t="shared" si="0"/>
        <v>0</v>
      </c>
      <c r="E57" s="203">
        <f>SUM($D$3:D57)</f>
        <v>13578</v>
      </c>
      <c r="F57" s="167"/>
    </row>
    <row r="58" spans="1:6" ht="19.5" hidden="1">
      <c r="A58" s="187">
        <f>SUBTOTAL(103,B$4:B58)</f>
        <v>4</v>
      </c>
      <c r="B58" s="205"/>
      <c r="C58" s="203"/>
      <c r="D58" s="212">
        <f t="shared" si="0"/>
        <v>0</v>
      </c>
      <c r="E58" s="203">
        <f>SUM($D$3:D58)</f>
        <v>13578</v>
      </c>
      <c r="F58" s="167"/>
    </row>
    <row r="59" spans="1:6" ht="19.5">
      <c r="A59" s="178"/>
      <c r="B59" s="169" t="s">
        <v>243</v>
      </c>
      <c r="C59" s="170">
        <f>SUM(C4:C58)</f>
        <v>13578</v>
      </c>
      <c r="D59" s="213"/>
      <c r="E59" s="209"/>
    </row>
    <row r="60" spans="1:6" ht="19.5">
      <c r="A60" s="484" t="s">
        <v>489</v>
      </c>
      <c r="B60" s="484"/>
      <c r="C60" s="484"/>
      <c r="D60" s="213"/>
      <c r="E60" s="209"/>
    </row>
    <row r="61" spans="1:6" ht="19.5">
      <c r="A61" s="301"/>
      <c r="B61" s="301"/>
      <c r="C61" s="301"/>
      <c r="D61" s="213"/>
      <c r="E61" s="209"/>
    </row>
    <row r="62" spans="1:6" ht="19.5">
      <c r="A62" s="301"/>
      <c r="B62" s="301"/>
      <c r="C62" s="301"/>
      <c r="D62" s="213"/>
      <c r="E62" s="209"/>
    </row>
    <row r="63" spans="1:6" ht="19.5">
      <c r="A63" s="301"/>
      <c r="B63" s="301"/>
      <c r="C63" s="301"/>
      <c r="D63" s="213"/>
      <c r="E63" s="209"/>
    </row>
    <row r="64" spans="1:6">
      <c r="D64" s="213"/>
      <c r="E64" s="209"/>
    </row>
    <row r="65" spans="4:5">
      <c r="D65" s="213"/>
      <c r="E65" s="209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9"/>
  <sheetViews>
    <sheetView showGridLines="0" topLeftCell="A5" zoomScaleNormal="100" workbookViewId="0">
      <selection activeCell="A29" sqref="A29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476" t="s">
        <v>245</v>
      </c>
      <c r="B1" s="476"/>
      <c r="C1" s="476"/>
      <c r="F1" s="160">
        <f>P!H3</f>
        <v>45841</v>
      </c>
    </row>
    <row r="2" spans="1:6" ht="31.5" customHeight="1">
      <c r="A2" s="483" t="s">
        <v>456</v>
      </c>
      <c r="B2" s="483"/>
      <c r="C2" s="483"/>
      <c r="E2" s="173"/>
      <c r="F2" s="179"/>
    </row>
    <row r="3" spans="1:6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6">
      <c r="A4" s="187">
        <f>SUBTOTAL(103,B$4:B4)</f>
        <v>1</v>
      </c>
      <c r="B4" s="315" t="s">
        <v>478</v>
      </c>
      <c r="C4" s="203">
        <v>12650</v>
      </c>
      <c r="D4" s="163">
        <f>C4</f>
        <v>12650</v>
      </c>
      <c r="E4" s="177">
        <f>SUM($D$3:D4)</f>
        <v>12650</v>
      </c>
      <c r="F4" s="167">
        <f>A4</f>
        <v>1</v>
      </c>
    </row>
    <row r="5" spans="1:6">
      <c r="A5" s="187">
        <f>SUBTOTAL(103,B$4:B5)</f>
        <v>2</v>
      </c>
      <c r="B5" s="315" t="s">
        <v>472</v>
      </c>
      <c r="C5" s="203">
        <v>3942</v>
      </c>
      <c r="D5" s="163">
        <f t="shared" ref="D5:D26" si="0">C5</f>
        <v>3942</v>
      </c>
      <c r="E5" s="177">
        <f>SUM($D$3:D5)</f>
        <v>16592</v>
      </c>
      <c r="F5" s="167">
        <f t="shared" ref="F5:F26" si="1">A5</f>
        <v>2</v>
      </c>
    </row>
    <row r="6" spans="1:6">
      <c r="A6" s="187">
        <f>SUBTOTAL(103,B$4:B6)</f>
        <v>3</v>
      </c>
      <c r="B6" s="315" t="s">
        <v>470</v>
      </c>
      <c r="C6" s="203">
        <v>7112</v>
      </c>
      <c r="D6" s="163">
        <f t="shared" si="0"/>
        <v>7112</v>
      </c>
      <c r="E6" s="177">
        <f>SUM($D$3:D6)</f>
        <v>23704</v>
      </c>
      <c r="F6" s="167">
        <f t="shared" si="1"/>
        <v>3</v>
      </c>
    </row>
    <row r="7" spans="1:6">
      <c r="A7" s="187">
        <f>SUBTOTAL(103,B$4:B7)</f>
        <v>4</v>
      </c>
      <c r="B7" s="315" t="s">
        <v>479</v>
      </c>
      <c r="C7" s="203">
        <v>330</v>
      </c>
      <c r="D7" s="163">
        <f t="shared" si="0"/>
        <v>330</v>
      </c>
      <c r="E7" s="177">
        <f>SUM($D$3:D7)</f>
        <v>24034</v>
      </c>
      <c r="F7" s="167">
        <f t="shared" si="1"/>
        <v>4</v>
      </c>
    </row>
    <row r="8" spans="1:6">
      <c r="A8" s="187">
        <f>SUBTOTAL(103,B$4:B8)</f>
        <v>5</v>
      </c>
      <c r="B8" s="315" t="s">
        <v>480</v>
      </c>
      <c r="C8" s="203">
        <v>505</v>
      </c>
      <c r="D8" s="163">
        <f t="shared" si="0"/>
        <v>505</v>
      </c>
      <c r="E8" s="177">
        <f>SUM($D$3:D8)</f>
        <v>24539</v>
      </c>
      <c r="F8" s="167">
        <f t="shared" si="1"/>
        <v>5</v>
      </c>
    </row>
    <row r="9" spans="1:6">
      <c r="A9" s="187">
        <f>SUBTOTAL(103,B$4:B9)</f>
        <v>6</v>
      </c>
      <c r="B9" s="315" t="s">
        <v>481</v>
      </c>
      <c r="C9" s="203">
        <v>1220</v>
      </c>
      <c r="D9" s="163">
        <f t="shared" si="0"/>
        <v>1220</v>
      </c>
      <c r="E9" s="177">
        <f>SUM($D$3:D9)</f>
        <v>25759</v>
      </c>
      <c r="F9" s="167">
        <f t="shared" si="1"/>
        <v>6</v>
      </c>
    </row>
    <row r="10" spans="1:6">
      <c r="A10" s="187">
        <f>SUBTOTAL(103,B$4:B10)</f>
        <v>7</v>
      </c>
      <c r="B10" s="315" t="s">
        <v>229</v>
      </c>
      <c r="C10" s="203">
        <v>14058</v>
      </c>
      <c r="D10" s="163">
        <f t="shared" si="0"/>
        <v>14058</v>
      </c>
      <c r="E10" s="177">
        <f>SUM($D$3:D10)</f>
        <v>39817</v>
      </c>
      <c r="F10" s="167">
        <f t="shared" si="1"/>
        <v>7</v>
      </c>
    </row>
    <row r="11" spans="1:6">
      <c r="A11" s="187">
        <f>SUBTOTAL(103,B$4:B11)</f>
        <v>8</v>
      </c>
      <c r="B11" s="315" t="s">
        <v>228</v>
      </c>
      <c r="C11" s="203">
        <v>12346</v>
      </c>
      <c r="D11" s="163">
        <f t="shared" si="0"/>
        <v>12346</v>
      </c>
      <c r="E11" s="177">
        <f>SUM($D$3:D11)</f>
        <v>52163</v>
      </c>
      <c r="F11" s="167">
        <f t="shared" si="1"/>
        <v>8</v>
      </c>
    </row>
    <row r="12" spans="1:6">
      <c r="A12" s="187">
        <f>SUBTOTAL(103,B$4:B12)</f>
        <v>9</v>
      </c>
      <c r="B12" s="315" t="s">
        <v>482</v>
      </c>
      <c r="C12" s="203">
        <v>18000</v>
      </c>
      <c r="D12" s="163">
        <f t="shared" si="0"/>
        <v>18000</v>
      </c>
      <c r="E12" s="177">
        <f>SUM($D$3:D12)</f>
        <v>70163</v>
      </c>
      <c r="F12" s="167">
        <f t="shared" si="1"/>
        <v>9</v>
      </c>
    </row>
    <row r="13" spans="1:6">
      <c r="A13" s="187">
        <f>SUBTOTAL(103,B$4:B13)</f>
        <v>10</v>
      </c>
      <c r="B13" s="204" t="s">
        <v>483</v>
      </c>
      <c r="C13" s="170">
        <v>1500</v>
      </c>
      <c r="D13" s="163">
        <f t="shared" si="0"/>
        <v>1500</v>
      </c>
      <c r="E13" s="177">
        <f>SUM($D$3:D13)</f>
        <v>71663</v>
      </c>
      <c r="F13" s="167">
        <f t="shared" si="1"/>
        <v>10</v>
      </c>
    </row>
    <row r="14" spans="1:6">
      <c r="A14" s="187">
        <f>SUBTOTAL(103,B$4:B14)</f>
        <v>11</v>
      </c>
      <c r="B14" s="159" t="s">
        <v>476</v>
      </c>
      <c r="C14" s="203">
        <v>4500</v>
      </c>
      <c r="D14" s="163">
        <f t="shared" si="0"/>
        <v>4500</v>
      </c>
      <c r="E14" s="177">
        <f>SUM($D$3:D14)</f>
        <v>76163</v>
      </c>
      <c r="F14" s="167">
        <f t="shared" si="1"/>
        <v>11</v>
      </c>
    </row>
    <row r="15" spans="1:6" hidden="1">
      <c r="A15" s="187">
        <f>SUBTOTAL(103,B$4:B15)</f>
        <v>11</v>
      </c>
      <c r="B15" s="159"/>
      <c r="C15" s="203"/>
      <c r="D15" s="163">
        <f t="shared" si="0"/>
        <v>0</v>
      </c>
      <c r="E15" s="177">
        <f>SUM($D$3:D15)</f>
        <v>76163</v>
      </c>
      <c r="F15" s="167">
        <f t="shared" si="1"/>
        <v>11</v>
      </c>
    </row>
    <row r="16" spans="1:6" hidden="1">
      <c r="A16" s="187">
        <f>SUBTOTAL(103,B$4:B16)</f>
        <v>11</v>
      </c>
      <c r="B16" s="159"/>
      <c r="C16" s="203"/>
      <c r="D16" s="163">
        <f t="shared" si="0"/>
        <v>0</v>
      </c>
      <c r="E16" s="177">
        <f>SUM($D$3:D16)</f>
        <v>76163</v>
      </c>
      <c r="F16" s="167">
        <f t="shared" si="1"/>
        <v>11</v>
      </c>
    </row>
    <row r="17" spans="1:6" hidden="1">
      <c r="A17" s="187">
        <f>SUBTOTAL(103,B$4:B17)</f>
        <v>11</v>
      </c>
      <c r="B17" s="159"/>
      <c r="C17" s="203"/>
      <c r="D17" s="163">
        <f t="shared" si="0"/>
        <v>0</v>
      </c>
      <c r="E17" s="177">
        <f>SUM($D$3:D17)</f>
        <v>76163</v>
      </c>
      <c r="F17" s="167">
        <f t="shared" si="1"/>
        <v>11</v>
      </c>
    </row>
    <row r="18" spans="1:6" hidden="1">
      <c r="A18" s="187">
        <f>SUBTOTAL(103,B$4:B18)</f>
        <v>11</v>
      </c>
      <c r="B18" s="204"/>
      <c r="C18" s="170"/>
      <c r="D18" s="163">
        <f t="shared" si="0"/>
        <v>0</v>
      </c>
      <c r="E18" s="177">
        <f>SUM($D$3:D18)</f>
        <v>76163</v>
      </c>
      <c r="F18" s="167">
        <f t="shared" si="1"/>
        <v>11</v>
      </c>
    </row>
    <row r="19" spans="1:6" hidden="1">
      <c r="A19" s="187">
        <f>SUBTOTAL(103,B$4:B19)</f>
        <v>11</v>
      </c>
      <c r="B19" s="159"/>
      <c r="C19" s="203"/>
      <c r="D19" s="163">
        <f t="shared" si="0"/>
        <v>0</v>
      </c>
      <c r="E19" s="177">
        <f>SUM($D$3:D19)</f>
        <v>76163</v>
      </c>
      <c r="F19" s="167">
        <f t="shared" si="1"/>
        <v>11</v>
      </c>
    </row>
    <row r="20" spans="1:6" hidden="1">
      <c r="A20" s="187">
        <f>SUBTOTAL(103,B$4:B20)</f>
        <v>11</v>
      </c>
      <c r="B20" s="159"/>
      <c r="C20" s="203"/>
      <c r="D20" s="163">
        <f t="shared" si="0"/>
        <v>0</v>
      </c>
      <c r="E20" s="177">
        <f>SUM($D$3:D20)</f>
        <v>76163</v>
      </c>
      <c r="F20" s="167">
        <f t="shared" si="1"/>
        <v>11</v>
      </c>
    </row>
    <row r="21" spans="1:6" hidden="1">
      <c r="A21" s="187">
        <f>SUBTOTAL(103,B$4:B21)</f>
        <v>11</v>
      </c>
      <c r="B21" s="159"/>
      <c r="C21" s="203"/>
      <c r="D21" s="163">
        <f t="shared" si="0"/>
        <v>0</v>
      </c>
      <c r="E21" s="177">
        <f>SUM($D$3:D21)</f>
        <v>76163</v>
      </c>
      <c r="F21" s="167">
        <f t="shared" si="1"/>
        <v>11</v>
      </c>
    </row>
    <row r="22" spans="1:6" hidden="1">
      <c r="A22" s="187">
        <f>SUBTOTAL(103,B$4:B22)</f>
        <v>11</v>
      </c>
      <c r="B22" s="159"/>
      <c r="C22" s="203"/>
      <c r="D22" s="163">
        <f t="shared" si="0"/>
        <v>0</v>
      </c>
      <c r="E22" s="177">
        <f>SUM($D$3:D22)</f>
        <v>76163</v>
      </c>
      <c r="F22" s="167">
        <f t="shared" si="1"/>
        <v>11</v>
      </c>
    </row>
    <row r="23" spans="1:6" hidden="1">
      <c r="A23" s="187">
        <f>SUBTOTAL(103,B$4:B23)</f>
        <v>11</v>
      </c>
      <c r="B23" s="159"/>
      <c r="C23" s="203"/>
      <c r="D23" s="163">
        <f t="shared" si="0"/>
        <v>0</v>
      </c>
      <c r="E23" s="177">
        <f>SUM($D$3:D23)</f>
        <v>76163</v>
      </c>
      <c r="F23" s="167">
        <f t="shared" si="1"/>
        <v>11</v>
      </c>
    </row>
    <row r="24" spans="1:6" hidden="1">
      <c r="A24" s="187">
        <f>SUBTOTAL(103,B$4:B24)</f>
        <v>11</v>
      </c>
      <c r="B24" s="159"/>
      <c r="C24" s="203"/>
      <c r="D24" s="163">
        <f t="shared" si="0"/>
        <v>0</v>
      </c>
      <c r="E24" s="177">
        <f>SUM($D$3:D24)</f>
        <v>76163</v>
      </c>
      <c r="F24" s="167">
        <f t="shared" si="1"/>
        <v>11</v>
      </c>
    </row>
    <row r="25" spans="1:6" hidden="1">
      <c r="A25" s="187">
        <f>SUBTOTAL(103,B$4:B25)</f>
        <v>11</v>
      </c>
      <c r="B25" s="159"/>
      <c r="C25" s="203"/>
      <c r="D25" s="163">
        <f t="shared" si="0"/>
        <v>0</v>
      </c>
      <c r="E25" s="177">
        <f>SUM($D$3:D25)</f>
        <v>76163</v>
      </c>
      <c r="F25" s="167">
        <f t="shared" si="1"/>
        <v>11</v>
      </c>
    </row>
    <row r="26" spans="1:6" hidden="1">
      <c r="A26" s="187">
        <f>SUBTOTAL(103,B$4:B26)</f>
        <v>11</v>
      </c>
      <c r="B26" s="159"/>
      <c r="C26" s="203"/>
      <c r="D26" s="163">
        <f t="shared" si="0"/>
        <v>0</v>
      </c>
      <c r="E26" s="177">
        <f>SUM($D$3:D26)</f>
        <v>76163</v>
      </c>
      <c r="F26" s="167">
        <f t="shared" si="1"/>
        <v>11</v>
      </c>
    </row>
    <row r="27" spans="1:6">
      <c r="A27" s="178"/>
      <c r="B27" s="169" t="s">
        <v>243</v>
      </c>
      <c r="C27" s="170">
        <f>SUM(C4:C26)</f>
        <v>76163</v>
      </c>
    </row>
    <row r="28" spans="1:6">
      <c r="A28" s="480" t="s">
        <v>490</v>
      </c>
      <c r="B28" s="481"/>
      <c r="C28" s="482"/>
    </row>
    <row r="29" spans="1:6">
      <c r="A29" s="301"/>
      <c r="B29" s="301"/>
      <c r="C29" s="301"/>
    </row>
  </sheetData>
  <mergeCells count="3">
    <mergeCell ref="A1:C1"/>
    <mergeCell ref="A2:C2"/>
    <mergeCell ref="A28:C28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0"/>
  <sheetViews>
    <sheetView showGridLines="0" zoomScaleNormal="100" workbookViewId="0">
      <selection activeCell="A31" sqref="A31"/>
    </sheetView>
  </sheetViews>
  <sheetFormatPr defaultColWidth="9.140625" defaultRowHeight="16.5"/>
  <cols>
    <col min="1" max="1" width="9.140625" style="180"/>
    <col min="2" max="2" width="64" style="180" customWidth="1"/>
    <col min="3" max="3" width="24.28515625" style="180" customWidth="1"/>
    <col min="4" max="4" width="10.85546875" style="180" customWidth="1"/>
    <col min="5" max="5" width="11.85546875" style="180" customWidth="1"/>
    <col min="6" max="6" width="42.85546875" style="180" customWidth="1"/>
    <col min="7" max="16384" width="9.140625" style="180"/>
  </cols>
  <sheetData>
    <row r="1" spans="1:6" ht="32.25" customHeight="1">
      <c r="A1" s="403" t="s">
        <v>245</v>
      </c>
      <c r="B1" s="403"/>
      <c r="C1" s="403"/>
      <c r="F1" s="160">
        <f>P!J3</f>
        <v>45842</v>
      </c>
    </row>
    <row r="2" spans="1:6" ht="33" customHeight="1">
      <c r="A2" s="483" t="s">
        <v>457</v>
      </c>
      <c r="B2" s="483"/>
      <c r="C2" s="483"/>
      <c r="E2" s="24"/>
      <c r="F2" s="174"/>
    </row>
    <row r="3" spans="1:6">
      <c r="A3" s="181" t="s">
        <v>246</v>
      </c>
      <c r="B3" s="181" t="s">
        <v>223</v>
      </c>
      <c r="C3" s="181" t="s">
        <v>247</v>
      </c>
      <c r="D3" s="163">
        <v>0</v>
      </c>
      <c r="E3" s="182"/>
      <c r="F3" s="183"/>
    </row>
    <row r="4" spans="1:6" ht="19.5">
      <c r="A4" s="187">
        <v>1</v>
      </c>
      <c r="B4" s="159" t="s">
        <v>229</v>
      </c>
      <c r="C4" s="203">
        <v>600</v>
      </c>
      <c r="D4" s="163">
        <f>C4</f>
        <v>600</v>
      </c>
      <c r="E4" s="184">
        <f>SUM($D$3:D4)</f>
        <v>600</v>
      </c>
      <c r="F4" s="185">
        <f>A4</f>
        <v>1</v>
      </c>
    </row>
    <row r="5" spans="1:6" ht="19.5">
      <c r="A5" s="187">
        <v>2</v>
      </c>
      <c r="B5" s="159" t="s">
        <v>469</v>
      </c>
      <c r="C5" s="203">
        <v>4132</v>
      </c>
      <c r="D5" s="163">
        <f t="shared" ref="D5:D28" si="0">C5</f>
        <v>4132</v>
      </c>
      <c r="E5" s="184">
        <f>SUM($D$3:D5)</f>
        <v>4732</v>
      </c>
      <c r="F5" s="185">
        <f t="shared" ref="F5:F21" si="1">A5</f>
        <v>2</v>
      </c>
    </row>
    <row r="6" spans="1:6" ht="19.5">
      <c r="A6" s="187">
        <v>3</v>
      </c>
      <c r="B6" s="159" t="s">
        <v>485</v>
      </c>
      <c r="C6" s="203">
        <v>680</v>
      </c>
      <c r="D6" s="163">
        <f t="shared" si="0"/>
        <v>680</v>
      </c>
      <c r="E6" s="184">
        <f>SUM($D$3:D6)</f>
        <v>5412</v>
      </c>
      <c r="F6" s="185">
        <f t="shared" si="1"/>
        <v>3</v>
      </c>
    </row>
    <row r="7" spans="1:6" ht="19.5">
      <c r="A7" s="187">
        <v>4</v>
      </c>
      <c r="B7" s="159" t="s">
        <v>486</v>
      </c>
      <c r="C7" s="203">
        <v>675</v>
      </c>
      <c r="D7" s="163">
        <f>C7</f>
        <v>675</v>
      </c>
      <c r="E7" s="184">
        <f>SUM($D$3:D7)</f>
        <v>6087</v>
      </c>
      <c r="F7" s="185">
        <f t="shared" si="1"/>
        <v>4</v>
      </c>
    </row>
    <row r="8" spans="1:6" ht="19.5">
      <c r="A8" s="187">
        <v>5</v>
      </c>
      <c r="B8" s="159" t="s">
        <v>476</v>
      </c>
      <c r="C8" s="203">
        <v>1800</v>
      </c>
      <c r="D8" s="163">
        <f t="shared" si="0"/>
        <v>1800</v>
      </c>
      <c r="E8" s="184">
        <f>SUM($D$3:D8)</f>
        <v>7887</v>
      </c>
      <c r="F8" s="185">
        <f t="shared" si="1"/>
        <v>5</v>
      </c>
    </row>
    <row r="9" spans="1:6" ht="19.5" hidden="1">
      <c r="A9" s="187">
        <v>6</v>
      </c>
      <c r="B9" s="159"/>
      <c r="C9" s="203"/>
      <c r="D9" s="163">
        <f t="shared" si="0"/>
        <v>0</v>
      </c>
      <c r="E9" s="184">
        <f>SUM($D$3:D9)</f>
        <v>7887</v>
      </c>
      <c r="F9" s="185">
        <f t="shared" si="1"/>
        <v>6</v>
      </c>
    </row>
    <row r="10" spans="1:6" ht="19.5" hidden="1">
      <c r="A10" s="187">
        <v>7</v>
      </c>
      <c r="B10" s="159"/>
      <c r="C10" s="203"/>
      <c r="D10" s="163">
        <f t="shared" si="0"/>
        <v>0</v>
      </c>
      <c r="E10" s="184">
        <f>SUM($D$3:D10)</f>
        <v>7887</v>
      </c>
      <c r="F10" s="185">
        <f t="shared" si="1"/>
        <v>7</v>
      </c>
    </row>
    <row r="11" spans="1:6" ht="19.5" hidden="1">
      <c r="A11" s="187">
        <v>8</v>
      </c>
      <c r="B11" s="159"/>
      <c r="C11" s="203"/>
      <c r="D11" s="163">
        <f t="shared" si="0"/>
        <v>0</v>
      </c>
      <c r="E11" s="184">
        <f>SUM($D$3:D11)</f>
        <v>7887</v>
      </c>
      <c r="F11" s="185">
        <f t="shared" si="1"/>
        <v>8</v>
      </c>
    </row>
    <row r="12" spans="1:6" ht="19.5" hidden="1">
      <c r="A12" s="187">
        <v>9</v>
      </c>
      <c r="B12" s="159"/>
      <c r="C12" s="203"/>
      <c r="D12" s="163">
        <f t="shared" si="0"/>
        <v>0</v>
      </c>
      <c r="E12" s="184">
        <f>SUM($D$3:D12)</f>
        <v>7887</v>
      </c>
      <c r="F12" s="185">
        <f t="shared" si="1"/>
        <v>9</v>
      </c>
    </row>
    <row r="13" spans="1:6" ht="19.5" hidden="1">
      <c r="A13" s="187">
        <v>10</v>
      </c>
      <c r="B13" s="159"/>
      <c r="C13" s="203"/>
      <c r="D13" s="163">
        <f t="shared" si="0"/>
        <v>0</v>
      </c>
      <c r="E13" s="184">
        <f>SUM($D$3:D13)</f>
        <v>7887</v>
      </c>
      <c r="F13" s="185">
        <f t="shared" si="1"/>
        <v>10</v>
      </c>
    </row>
    <row r="14" spans="1:6" ht="19.5" hidden="1">
      <c r="A14" s="187">
        <v>11</v>
      </c>
      <c r="B14" s="159"/>
      <c r="C14" s="203"/>
      <c r="D14" s="163">
        <f t="shared" si="0"/>
        <v>0</v>
      </c>
      <c r="E14" s="184">
        <f>SUM($D$3:D14)</f>
        <v>7887</v>
      </c>
      <c r="F14" s="185">
        <f t="shared" si="1"/>
        <v>11</v>
      </c>
    </row>
    <row r="15" spans="1:6" ht="19.5" hidden="1">
      <c r="A15" s="187">
        <v>12</v>
      </c>
      <c r="B15" s="159"/>
      <c r="C15" s="203"/>
      <c r="D15" s="163">
        <f t="shared" si="0"/>
        <v>0</v>
      </c>
      <c r="E15" s="184">
        <f>SUM($D$3:D15)</f>
        <v>7887</v>
      </c>
      <c r="F15" s="185">
        <f t="shared" si="1"/>
        <v>12</v>
      </c>
    </row>
    <row r="16" spans="1:6" ht="19.5" hidden="1">
      <c r="A16" s="187">
        <v>13</v>
      </c>
      <c r="B16" s="159"/>
      <c r="C16" s="203"/>
      <c r="D16" s="163">
        <f t="shared" si="0"/>
        <v>0</v>
      </c>
      <c r="E16" s="184">
        <f>SUM($D$3:D16)</f>
        <v>7887</v>
      </c>
      <c r="F16" s="185">
        <f t="shared" si="1"/>
        <v>13</v>
      </c>
    </row>
    <row r="17" spans="1:6" ht="19.5" hidden="1">
      <c r="A17" s="187">
        <v>14</v>
      </c>
      <c r="B17" s="159"/>
      <c r="C17" s="203"/>
      <c r="D17" s="163">
        <f t="shared" si="0"/>
        <v>0</v>
      </c>
      <c r="E17" s="184">
        <f>SUM($D$3:D17)</f>
        <v>7887</v>
      </c>
      <c r="F17" s="185">
        <f t="shared" si="1"/>
        <v>14</v>
      </c>
    </row>
    <row r="18" spans="1:6" ht="19.5" hidden="1">
      <c r="A18" s="187">
        <v>15</v>
      </c>
      <c r="B18" s="159"/>
      <c r="C18" s="203"/>
      <c r="D18" s="163">
        <f t="shared" si="0"/>
        <v>0</v>
      </c>
      <c r="E18" s="184">
        <f>SUM($D$3:D18)</f>
        <v>7887</v>
      </c>
      <c r="F18" s="185">
        <f t="shared" si="1"/>
        <v>15</v>
      </c>
    </row>
    <row r="19" spans="1:6" ht="19.5" hidden="1">
      <c r="A19" s="187">
        <v>16</v>
      </c>
      <c r="B19" s="159"/>
      <c r="C19" s="203"/>
      <c r="D19" s="163">
        <f t="shared" si="0"/>
        <v>0</v>
      </c>
      <c r="E19" s="184">
        <f>SUM($D$3:D19)</f>
        <v>7887</v>
      </c>
      <c r="F19" s="185">
        <f t="shared" si="1"/>
        <v>16</v>
      </c>
    </row>
    <row r="20" spans="1:6" ht="19.5" hidden="1">
      <c r="A20" s="187">
        <v>17</v>
      </c>
      <c r="B20" s="159"/>
      <c r="C20" s="203"/>
      <c r="D20" s="163">
        <f t="shared" si="0"/>
        <v>0</v>
      </c>
      <c r="E20" s="184">
        <f>SUM($D$3:D20)</f>
        <v>7887</v>
      </c>
      <c r="F20" s="185">
        <f t="shared" si="1"/>
        <v>17</v>
      </c>
    </row>
    <row r="21" spans="1:6" ht="19.5" hidden="1">
      <c r="A21" s="187">
        <v>18</v>
      </c>
      <c r="B21" s="204"/>
      <c r="C21" s="203"/>
      <c r="D21" s="163">
        <f t="shared" si="0"/>
        <v>0</v>
      </c>
      <c r="E21" s="184">
        <f>SUM($D$3:D21)</f>
        <v>7887</v>
      </c>
      <c r="F21" s="185">
        <f t="shared" si="1"/>
        <v>18</v>
      </c>
    </row>
    <row r="22" spans="1:6" ht="19.5" hidden="1">
      <c r="A22" s="187">
        <v>19</v>
      </c>
      <c r="B22" s="159"/>
      <c r="C22" s="203"/>
      <c r="D22" s="163">
        <f t="shared" si="0"/>
        <v>0</v>
      </c>
      <c r="E22" s="184">
        <f>SUM($D$3:D22)</f>
        <v>7887</v>
      </c>
      <c r="F22" s="185"/>
    </row>
    <row r="23" spans="1:6" ht="19.5" hidden="1">
      <c r="A23" s="187">
        <v>20</v>
      </c>
      <c r="B23" s="235"/>
      <c r="C23" s="203"/>
      <c r="D23" s="163">
        <f t="shared" si="0"/>
        <v>0</v>
      </c>
      <c r="E23" s="184">
        <f>SUM($D$3:D23)</f>
        <v>7887</v>
      </c>
      <c r="F23" s="185"/>
    </row>
    <row r="24" spans="1:6" ht="19.5" hidden="1">
      <c r="A24" s="187">
        <v>21</v>
      </c>
      <c r="B24" s="235"/>
      <c r="C24" s="203"/>
      <c r="D24" s="163">
        <f t="shared" si="0"/>
        <v>0</v>
      </c>
      <c r="E24" s="184">
        <f>SUM($D$3:D24)</f>
        <v>7887</v>
      </c>
      <c r="F24" s="185"/>
    </row>
    <row r="25" spans="1:6" ht="19.5" hidden="1">
      <c r="A25" s="187">
        <v>22</v>
      </c>
      <c r="B25" s="235"/>
      <c r="C25" s="203"/>
      <c r="D25" s="163">
        <f t="shared" si="0"/>
        <v>0</v>
      </c>
      <c r="E25" s="184">
        <f>SUM($D$3:D25)</f>
        <v>7887</v>
      </c>
      <c r="F25" s="185"/>
    </row>
    <row r="26" spans="1:6" ht="19.5" hidden="1">
      <c r="A26" s="187">
        <v>23</v>
      </c>
      <c r="B26" s="159"/>
      <c r="C26" s="203"/>
      <c r="D26" s="163">
        <f t="shared" si="0"/>
        <v>0</v>
      </c>
      <c r="E26" s="184">
        <f>SUM($D$3:D26)</f>
        <v>7887</v>
      </c>
      <c r="F26" s="185"/>
    </row>
    <row r="27" spans="1:6" ht="19.5" hidden="1">
      <c r="A27" s="187">
        <v>24</v>
      </c>
      <c r="B27" s="239"/>
      <c r="C27" s="203"/>
      <c r="D27" s="237">
        <f t="shared" si="0"/>
        <v>0</v>
      </c>
      <c r="E27" s="238"/>
      <c r="F27" s="185"/>
    </row>
    <row r="28" spans="1:6" ht="19.5" hidden="1">
      <c r="A28" s="187">
        <v>25</v>
      </c>
      <c r="B28" s="236"/>
      <c r="C28" s="203"/>
      <c r="D28" s="237">
        <f t="shared" si="0"/>
        <v>0</v>
      </c>
      <c r="E28" s="238"/>
      <c r="F28" s="185"/>
    </row>
    <row r="29" spans="1:6" ht="19.5">
      <c r="A29" s="187"/>
      <c r="B29" s="169" t="s">
        <v>243</v>
      </c>
      <c r="C29" s="206">
        <f>SUM(C4:C28)</f>
        <v>7887</v>
      </c>
    </row>
    <row r="30" spans="1:6" ht="19.5">
      <c r="A30" s="480" t="s">
        <v>491</v>
      </c>
      <c r="B30" s="481"/>
      <c r="C30" s="482"/>
    </row>
  </sheetData>
  <mergeCells count="3">
    <mergeCell ref="A1:C1"/>
    <mergeCell ref="A2:C2"/>
    <mergeCell ref="A30:C30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zoomScaleNormal="100" workbookViewId="0">
      <selection activeCell="A26" sqref="A26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476" t="s">
        <v>245</v>
      </c>
      <c r="B1" s="476"/>
      <c r="C1" s="476"/>
      <c r="F1" s="160">
        <f>P!L3</f>
        <v>45843</v>
      </c>
    </row>
    <row r="2" spans="1:6" ht="29.25" customHeight="1">
      <c r="A2" s="483" t="s">
        <v>458</v>
      </c>
      <c r="B2" s="483"/>
      <c r="C2" s="483"/>
      <c r="E2" s="173"/>
      <c r="F2" s="174"/>
    </row>
    <row r="3" spans="1:6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6">
      <c r="A4" s="187">
        <v>1</v>
      </c>
      <c r="B4" s="159" t="s">
        <v>229</v>
      </c>
      <c r="C4" s="203">
        <v>1610</v>
      </c>
      <c r="D4" s="163">
        <f>C4</f>
        <v>1610</v>
      </c>
      <c r="E4" s="177">
        <f>SUM($D$3:D4)</f>
        <v>1610</v>
      </c>
      <c r="F4" s="167">
        <f>A4</f>
        <v>1</v>
      </c>
    </row>
    <row r="5" spans="1:6">
      <c r="A5" s="187">
        <v>2</v>
      </c>
      <c r="B5" s="159" t="s">
        <v>470</v>
      </c>
      <c r="C5" s="203">
        <v>2016</v>
      </c>
      <c r="D5" s="163">
        <f t="shared" ref="D5:D23" si="0">C5</f>
        <v>2016</v>
      </c>
      <c r="E5" s="177">
        <f>SUM($D$3:D5)</f>
        <v>3626</v>
      </c>
      <c r="F5" s="167">
        <f t="shared" ref="F5:F20" si="1">A5</f>
        <v>2</v>
      </c>
    </row>
    <row r="6" spans="1:6">
      <c r="A6" s="187">
        <v>3</v>
      </c>
      <c r="B6" s="159" t="s">
        <v>469</v>
      </c>
      <c r="C6" s="203">
        <v>3226</v>
      </c>
      <c r="D6" s="163">
        <f t="shared" si="0"/>
        <v>3226</v>
      </c>
      <c r="E6" s="177">
        <f>SUM($D$3:D6)</f>
        <v>6852</v>
      </c>
      <c r="F6" s="167">
        <f t="shared" si="1"/>
        <v>3</v>
      </c>
    </row>
    <row r="7" spans="1:6">
      <c r="A7" s="187">
        <v>4</v>
      </c>
      <c r="B7" s="159" t="s">
        <v>486</v>
      </c>
      <c r="C7" s="203">
        <v>765</v>
      </c>
      <c r="D7" s="163">
        <f t="shared" si="0"/>
        <v>765</v>
      </c>
      <c r="E7" s="177">
        <f>SUM($D$3:D7)</f>
        <v>7617</v>
      </c>
      <c r="F7" s="167">
        <f t="shared" si="1"/>
        <v>4</v>
      </c>
    </row>
    <row r="8" spans="1:6">
      <c r="A8" s="187">
        <v>5</v>
      </c>
      <c r="B8" s="159" t="s">
        <v>476</v>
      </c>
      <c r="C8" s="203">
        <v>1100</v>
      </c>
      <c r="D8" s="163">
        <f t="shared" si="0"/>
        <v>1100</v>
      </c>
      <c r="E8" s="177">
        <f>SUM($D$3:D8)</f>
        <v>8717</v>
      </c>
      <c r="F8" s="167">
        <f t="shared" si="1"/>
        <v>5</v>
      </c>
    </row>
    <row r="9" spans="1:6" hidden="1">
      <c r="A9" s="187">
        <v>6</v>
      </c>
      <c r="B9" s="320"/>
      <c r="C9" s="203"/>
      <c r="D9" s="163">
        <f t="shared" si="0"/>
        <v>0</v>
      </c>
      <c r="E9" s="177">
        <f>SUM($D$3:D9)</f>
        <v>8717</v>
      </c>
      <c r="F9" s="167">
        <f t="shared" si="1"/>
        <v>6</v>
      </c>
    </row>
    <row r="10" spans="1:6" hidden="1">
      <c r="A10" s="187">
        <v>7</v>
      </c>
      <c r="B10" s="159"/>
      <c r="C10" s="203"/>
      <c r="D10" s="163">
        <f t="shared" si="0"/>
        <v>0</v>
      </c>
      <c r="E10" s="177">
        <f>SUM($D$3:D10)</f>
        <v>8717</v>
      </c>
      <c r="F10" s="167">
        <f t="shared" si="1"/>
        <v>7</v>
      </c>
    </row>
    <row r="11" spans="1:6" hidden="1">
      <c r="A11" s="187">
        <v>8</v>
      </c>
      <c r="B11" s="159"/>
      <c r="C11" s="203"/>
      <c r="D11" s="186">
        <f t="shared" si="0"/>
        <v>0</v>
      </c>
      <c r="E11" s="177">
        <f>SUM($D$3:D11)</f>
        <v>8717</v>
      </c>
      <c r="F11" s="167">
        <f t="shared" si="1"/>
        <v>8</v>
      </c>
    </row>
    <row r="12" spans="1:6" hidden="1">
      <c r="A12" s="187">
        <v>9</v>
      </c>
      <c r="B12" s="159"/>
      <c r="C12" s="203"/>
      <c r="D12" s="186">
        <f t="shared" si="0"/>
        <v>0</v>
      </c>
      <c r="E12" s="177">
        <f>SUM($D$3:D12)</f>
        <v>8717</v>
      </c>
      <c r="F12" s="167">
        <f t="shared" si="1"/>
        <v>9</v>
      </c>
    </row>
    <row r="13" spans="1:6" hidden="1">
      <c r="A13" s="187">
        <v>10</v>
      </c>
      <c r="B13" s="159"/>
      <c r="C13" s="203"/>
      <c r="D13" s="186">
        <f t="shared" si="0"/>
        <v>0</v>
      </c>
      <c r="E13" s="177">
        <f>SUM($D$3:D13)</f>
        <v>8717</v>
      </c>
      <c r="F13" s="167">
        <f t="shared" si="1"/>
        <v>10</v>
      </c>
    </row>
    <row r="14" spans="1:6" hidden="1">
      <c r="A14" s="187">
        <v>11</v>
      </c>
      <c r="B14" s="159"/>
      <c r="C14" s="203"/>
      <c r="D14" s="186">
        <f t="shared" si="0"/>
        <v>0</v>
      </c>
      <c r="E14" s="177">
        <f>SUM($D$3:D14)</f>
        <v>8717</v>
      </c>
      <c r="F14" s="167">
        <f t="shared" si="1"/>
        <v>11</v>
      </c>
    </row>
    <row r="15" spans="1:6" hidden="1">
      <c r="A15" s="187">
        <v>12</v>
      </c>
      <c r="B15" s="159"/>
      <c r="C15" s="203"/>
      <c r="D15" s="186">
        <f t="shared" si="0"/>
        <v>0</v>
      </c>
      <c r="E15" s="177">
        <f>SUM($D$3:D15)</f>
        <v>8717</v>
      </c>
      <c r="F15" s="167">
        <f t="shared" si="1"/>
        <v>12</v>
      </c>
    </row>
    <row r="16" spans="1:6" hidden="1">
      <c r="A16" s="187">
        <v>13</v>
      </c>
      <c r="B16" s="159"/>
      <c r="C16" s="203"/>
      <c r="D16" s="186">
        <f t="shared" si="0"/>
        <v>0</v>
      </c>
      <c r="E16" s="177">
        <f>SUM($D$3:D16)</f>
        <v>8717</v>
      </c>
      <c r="F16" s="167"/>
    </row>
    <row r="17" spans="1:6" hidden="1">
      <c r="A17" s="187">
        <v>14</v>
      </c>
      <c r="B17" s="159"/>
      <c r="C17" s="203"/>
      <c r="D17" s="186">
        <f t="shared" si="0"/>
        <v>0</v>
      </c>
      <c r="E17" s="177">
        <f>SUM($D$3:D17)</f>
        <v>8717</v>
      </c>
      <c r="F17" s="167">
        <f t="shared" si="1"/>
        <v>14</v>
      </c>
    </row>
    <row r="18" spans="1:6" hidden="1">
      <c r="A18" s="187">
        <v>15</v>
      </c>
      <c r="B18" s="159"/>
      <c r="C18" s="203"/>
      <c r="D18" s="186">
        <f t="shared" si="0"/>
        <v>0</v>
      </c>
      <c r="E18" s="177">
        <f>SUM($D$3:D18)</f>
        <v>8717</v>
      </c>
      <c r="F18" s="167">
        <f t="shared" si="1"/>
        <v>15</v>
      </c>
    </row>
    <row r="19" spans="1:6" hidden="1">
      <c r="A19" s="187">
        <v>16</v>
      </c>
      <c r="B19" s="159"/>
      <c r="C19" s="203"/>
      <c r="D19" s="186">
        <f t="shared" si="0"/>
        <v>0</v>
      </c>
      <c r="E19" s="177">
        <f>SUM($D$3:D19)</f>
        <v>8717</v>
      </c>
      <c r="F19" s="167">
        <f t="shared" si="1"/>
        <v>16</v>
      </c>
    </row>
    <row r="20" spans="1:6" hidden="1">
      <c r="A20" s="187">
        <v>17</v>
      </c>
      <c r="B20" s="159"/>
      <c r="C20" s="203"/>
      <c r="D20" s="186">
        <f t="shared" si="0"/>
        <v>0</v>
      </c>
      <c r="E20" s="177">
        <f>SUM($D$3:D20)</f>
        <v>8717</v>
      </c>
      <c r="F20" s="167">
        <f t="shared" si="1"/>
        <v>17</v>
      </c>
    </row>
    <row r="21" spans="1:6" hidden="1">
      <c r="A21" s="187">
        <v>18</v>
      </c>
      <c r="B21" s="253"/>
      <c r="C21" s="203"/>
      <c r="D21" s="186">
        <f t="shared" si="0"/>
        <v>0</v>
      </c>
      <c r="E21" s="177">
        <f>SUM($D$3:D21)</f>
        <v>8717</v>
      </c>
      <c r="F21" s="167"/>
    </row>
    <row r="22" spans="1:6" hidden="1">
      <c r="A22" s="187">
        <v>19</v>
      </c>
      <c r="B22" s="253"/>
      <c r="C22" s="203"/>
      <c r="D22" s="186">
        <f t="shared" si="0"/>
        <v>0</v>
      </c>
      <c r="E22" s="177">
        <f>SUM($D$3:D22)</f>
        <v>8717</v>
      </c>
      <c r="F22" s="167"/>
    </row>
    <row r="23" spans="1:6" hidden="1">
      <c r="A23" s="187">
        <v>20</v>
      </c>
      <c r="B23" s="253"/>
      <c r="C23" s="203"/>
      <c r="D23" s="186">
        <f t="shared" si="0"/>
        <v>0</v>
      </c>
      <c r="E23" s="177">
        <f>SUM($D$3:D23)</f>
        <v>8717</v>
      </c>
      <c r="F23" s="167"/>
    </row>
    <row r="24" spans="1:6">
      <c r="A24" s="187"/>
      <c r="B24" s="169" t="s">
        <v>243</v>
      </c>
      <c r="C24" s="170">
        <f>SUM(C4:C23)</f>
        <v>8717</v>
      </c>
    </row>
    <row r="25" spans="1:6">
      <c r="A25" s="480" t="s">
        <v>492</v>
      </c>
      <c r="B25" s="481"/>
      <c r="C25" s="482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zoomScaleNormal="100" workbookViewId="0">
      <selection activeCell="A22" sqref="A22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476" t="s">
        <v>245</v>
      </c>
      <c r="B1" s="476"/>
      <c r="C1" s="476"/>
      <c r="G1" s="160">
        <f>P!N3</f>
        <v>45844</v>
      </c>
    </row>
    <row r="2" spans="1:7" ht="39.75" customHeight="1">
      <c r="A2" s="483" t="s">
        <v>459</v>
      </c>
      <c r="B2" s="483"/>
      <c r="C2" s="483"/>
      <c r="F2" s="24"/>
      <c r="G2" s="174"/>
    </row>
    <row r="3" spans="1:7" ht="19.5">
      <c r="A3" s="175" t="s">
        <v>246</v>
      </c>
      <c r="B3" s="175" t="s">
        <v>223</v>
      </c>
      <c r="C3" s="175" t="s">
        <v>247</v>
      </c>
      <c r="D3" s="176">
        <v>0</v>
      </c>
      <c r="E3" s="164"/>
      <c r="F3" s="188"/>
    </row>
    <row r="4" spans="1:7" ht="19.5">
      <c r="A4" s="187">
        <v>1</v>
      </c>
      <c r="B4" s="321" t="s">
        <v>229</v>
      </c>
      <c r="C4" s="203">
        <v>6160</v>
      </c>
      <c r="D4" s="176">
        <f>C4</f>
        <v>6160</v>
      </c>
      <c r="E4" s="177">
        <f>SUM($D$3:D4)</f>
        <v>6160</v>
      </c>
      <c r="F4" s="189">
        <f>A4</f>
        <v>1</v>
      </c>
      <c r="G4" s="190"/>
    </row>
    <row r="5" spans="1:7" ht="19.5">
      <c r="A5" s="187">
        <v>2</v>
      </c>
      <c r="B5" s="321" t="s">
        <v>470</v>
      </c>
      <c r="C5" s="203">
        <v>2016</v>
      </c>
      <c r="D5" s="176">
        <f t="shared" ref="D5:D19" si="0">C5</f>
        <v>2016</v>
      </c>
      <c r="E5" s="177">
        <f>SUM($D$3:D5)</f>
        <v>8176</v>
      </c>
      <c r="F5" s="189">
        <f t="shared" ref="F5:F19" si="1">A5</f>
        <v>2</v>
      </c>
    </row>
    <row r="6" spans="1:7" ht="19.5">
      <c r="A6" s="187">
        <v>3</v>
      </c>
      <c r="B6" s="321" t="s">
        <v>469</v>
      </c>
      <c r="C6" s="203">
        <v>3929</v>
      </c>
      <c r="D6" s="176">
        <f t="shared" si="0"/>
        <v>3929</v>
      </c>
      <c r="E6" s="177">
        <f>SUM($D$3:D6)</f>
        <v>12105</v>
      </c>
      <c r="F6" s="189">
        <f t="shared" si="1"/>
        <v>3</v>
      </c>
    </row>
    <row r="7" spans="1:7" ht="19.5">
      <c r="A7" s="187">
        <v>4</v>
      </c>
      <c r="B7" s="321" t="s">
        <v>476</v>
      </c>
      <c r="C7" s="203">
        <v>900</v>
      </c>
      <c r="D7" s="176">
        <f t="shared" si="0"/>
        <v>900</v>
      </c>
      <c r="E7" s="177">
        <f>SUM($D$3:D7)</f>
        <v>13005</v>
      </c>
      <c r="F7" s="189">
        <f t="shared" si="1"/>
        <v>4</v>
      </c>
    </row>
    <row r="8" spans="1:7" ht="19.5" hidden="1">
      <c r="A8" s="187">
        <v>5</v>
      </c>
      <c r="B8" s="321"/>
      <c r="C8" s="203"/>
      <c r="D8" s="176">
        <f t="shared" si="0"/>
        <v>0</v>
      </c>
      <c r="E8" s="177">
        <f>SUM($D$3:D8)</f>
        <v>13005</v>
      </c>
      <c r="F8" s="189">
        <f t="shared" si="1"/>
        <v>5</v>
      </c>
    </row>
    <row r="9" spans="1:7" ht="19.5" hidden="1">
      <c r="A9" s="187">
        <v>6</v>
      </c>
      <c r="B9" s="321"/>
      <c r="C9" s="203"/>
      <c r="D9" s="176">
        <f t="shared" si="0"/>
        <v>0</v>
      </c>
      <c r="E9" s="177">
        <f>SUM($D$3:D9)</f>
        <v>13005</v>
      </c>
      <c r="F9" s="189">
        <f t="shared" si="1"/>
        <v>6</v>
      </c>
    </row>
    <row r="10" spans="1:7" ht="19.5" hidden="1">
      <c r="A10" s="187">
        <v>7</v>
      </c>
      <c r="B10" s="159"/>
      <c r="C10" s="203"/>
      <c r="D10" s="176">
        <f t="shared" si="0"/>
        <v>0</v>
      </c>
      <c r="E10" s="177">
        <f>SUM($D$3:D10)</f>
        <v>13005</v>
      </c>
      <c r="F10" s="189">
        <f t="shared" si="1"/>
        <v>7</v>
      </c>
    </row>
    <row r="11" spans="1:7" ht="19.5" hidden="1">
      <c r="A11" s="187">
        <v>8</v>
      </c>
      <c r="B11" s="159"/>
      <c r="C11" s="203"/>
      <c r="D11" s="176">
        <f t="shared" si="0"/>
        <v>0</v>
      </c>
      <c r="E11" s="177">
        <f>SUM($D$3:D11)</f>
        <v>13005</v>
      </c>
      <c r="F11" s="189">
        <f t="shared" si="1"/>
        <v>8</v>
      </c>
    </row>
    <row r="12" spans="1:7" ht="19.5" hidden="1">
      <c r="A12" s="187">
        <v>9</v>
      </c>
      <c r="B12" s="159"/>
      <c r="C12" s="203"/>
      <c r="D12" s="176">
        <f t="shared" si="0"/>
        <v>0</v>
      </c>
      <c r="E12" s="177">
        <f>SUM($D$3:D12)</f>
        <v>13005</v>
      </c>
      <c r="F12" s="189">
        <f t="shared" si="1"/>
        <v>9</v>
      </c>
    </row>
    <row r="13" spans="1:7" ht="19.5" hidden="1">
      <c r="A13" s="187">
        <v>10</v>
      </c>
      <c r="B13" s="159"/>
      <c r="C13" s="203"/>
      <c r="D13" s="176">
        <f t="shared" si="0"/>
        <v>0</v>
      </c>
      <c r="E13" s="177">
        <f>SUM($D$3:D13)</f>
        <v>13005</v>
      </c>
      <c r="F13" s="189">
        <f t="shared" si="1"/>
        <v>10</v>
      </c>
    </row>
    <row r="14" spans="1:7" ht="19.5" hidden="1">
      <c r="A14" s="187">
        <v>11</v>
      </c>
      <c r="B14" s="159"/>
      <c r="C14" s="203"/>
      <c r="D14" s="176">
        <f t="shared" si="0"/>
        <v>0</v>
      </c>
      <c r="E14" s="177">
        <f>SUM($D$3:D14)</f>
        <v>13005</v>
      </c>
      <c r="F14" s="189">
        <f t="shared" si="1"/>
        <v>11</v>
      </c>
    </row>
    <row r="15" spans="1:7" ht="19.5" hidden="1">
      <c r="A15" s="187">
        <v>12</v>
      </c>
      <c r="B15" s="159"/>
      <c r="C15" s="203"/>
      <c r="D15" s="176">
        <f t="shared" si="0"/>
        <v>0</v>
      </c>
      <c r="E15" s="177">
        <f>SUM($D$3:D15)</f>
        <v>13005</v>
      </c>
      <c r="F15" s="189">
        <f t="shared" si="1"/>
        <v>12</v>
      </c>
    </row>
    <row r="16" spans="1:7" ht="19.5" hidden="1">
      <c r="A16" s="187">
        <v>13</v>
      </c>
      <c r="B16" s="159"/>
      <c r="C16" s="203"/>
      <c r="D16" s="176">
        <f t="shared" si="0"/>
        <v>0</v>
      </c>
      <c r="E16" s="177">
        <f>SUM($D$3:D16)</f>
        <v>13005</v>
      </c>
      <c r="F16" s="189">
        <f t="shared" si="1"/>
        <v>13</v>
      </c>
    </row>
    <row r="17" spans="1:6" ht="19.5" hidden="1">
      <c r="A17" s="187">
        <v>14</v>
      </c>
      <c r="B17" s="159"/>
      <c r="C17" s="203"/>
      <c r="D17" s="176">
        <f t="shared" si="0"/>
        <v>0</v>
      </c>
      <c r="E17" s="177">
        <f>SUM($D$3:D17)</f>
        <v>13005</v>
      </c>
      <c r="F17" s="189">
        <f t="shared" si="1"/>
        <v>14</v>
      </c>
    </row>
    <row r="18" spans="1:6" ht="19.5" hidden="1">
      <c r="A18" s="187">
        <v>15</v>
      </c>
      <c r="B18" s="159"/>
      <c r="C18" s="203"/>
      <c r="D18" s="176">
        <f t="shared" si="0"/>
        <v>0</v>
      </c>
      <c r="E18" s="177">
        <f>SUM($D$3:D18)</f>
        <v>13005</v>
      </c>
      <c r="F18" s="189">
        <f t="shared" si="1"/>
        <v>15</v>
      </c>
    </row>
    <row r="19" spans="1:6" ht="19.5" hidden="1">
      <c r="A19" s="187">
        <v>16</v>
      </c>
      <c r="B19" s="159"/>
      <c r="C19" s="203"/>
      <c r="D19" s="176">
        <f t="shared" si="0"/>
        <v>0</v>
      </c>
      <c r="E19" s="177">
        <f>SUM($D$3:D19)</f>
        <v>13005</v>
      </c>
      <c r="F19" s="189">
        <f t="shared" si="1"/>
        <v>16</v>
      </c>
    </row>
    <row r="20" spans="1:6" ht="19.5">
      <c r="A20" s="187"/>
      <c r="B20" s="169" t="s">
        <v>243</v>
      </c>
      <c r="C20" s="170">
        <f>SUM(C4:C19)</f>
        <v>13005</v>
      </c>
    </row>
    <row r="21" spans="1:6" ht="19.5">
      <c r="A21" s="480" t="s">
        <v>493</v>
      </c>
      <c r="B21" s="481"/>
      <c r="C21" s="482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0"/>
  <sheetViews>
    <sheetView showGridLines="0" zoomScaleNormal="100" workbookViewId="0">
      <selection activeCell="E4" sqref="E4:E8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91"/>
    <col min="7" max="7" width="48" style="23" customWidth="1"/>
    <col min="8" max="16384" width="9.140625" style="23"/>
  </cols>
  <sheetData>
    <row r="1" spans="1:7" ht="39.75" customHeight="1">
      <c r="A1" s="476" t="s">
        <v>245</v>
      </c>
      <c r="B1" s="476"/>
      <c r="C1" s="476"/>
      <c r="G1" s="160">
        <f>P!P3</f>
        <v>45845</v>
      </c>
    </row>
    <row r="2" spans="1:7" ht="31.5" customHeight="1">
      <c r="A2" s="483" t="s">
        <v>460</v>
      </c>
      <c r="B2" s="483"/>
      <c r="C2" s="483"/>
      <c r="F2" s="173"/>
      <c r="G2" s="174"/>
    </row>
    <row r="3" spans="1:7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7">
      <c r="A4" s="187">
        <f>SUBTOTAL(103,B$4:B4)</f>
        <v>1</v>
      </c>
      <c r="B4" s="322" t="s">
        <v>229</v>
      </c>
      <c r="C4" s="203">
        <v>10930</v>
      </c>
      <c r="D4" s="163">
        <f t="shared" ref="D4:D38" si="0">C4</f>
        <v>10930</v>
      </c>
      <c r="E4" s="177">
        <f>SUM($D$3:D4)</f>
        <v>10930</v>
      </c>
      <c r="F4" s="192">
        <f>A4</f>
        <v>1</v>
      </c>
    </row>
    <row r="5" spans="1:7">
      <c r="A5" s="187">
        <f>SUBTOTAL(103,B$4:B5)</f>
        <v>2</v>
      </c>
      <c r="B5" s="322" t="s">
        <v>470</v>
      </c>
      <c r="C5" s="203">
        <v>1904</v>
      </c>
      <c r="D5" s="163">
        <f t="shared" si="0"/>
        <v>1904</v>
      </c>
      <c r="E5" s="177">
        <f>SUM($D$3:D5)</f>
        <v>12834</v>
      </c>
      <c r="F5" s="192">
        <f t="shared" ref="F5:F11" si="1">A5</f>
        <v>2</v>
      </c>
    </row>
    <row r="6" spans="1:7">
      <c r="A6" s="187">
        <f>SUBTOTAL(103,B$4:B6)</f>
        <v>3</v>
      </c>
      <c r="B6" s="322" t="s">
        <v>469</v>
      </c>
      <c r="C6" s="203">
        <v>4915</v>
      </c>
      <c r="D6" s="163">
        <f t="shared" si="0"/>
        <v>4915</v>
      </c>
      <c r="E6" s="177">
        <f>SUM($D$3:D6)</f>
        <v>17749</v>
      </c>
      <c r="F6" s="192">
        <f t="shared" si="1"/>
        <v>3</v>
      </c>
    </row>
    <row r="7" spans="1:7">
      <c r="A7" s="187">
        <f>SUBTOTAL(103,B$4:B7)</f>
        <v>4</v>
      </c>
      <c r="B7" s="322" t="s">
        <v>486</v>
      </c>
      <c r="C7" s="203">
        <v>459</v>
      </c>
      <c r="D7" s="163">
        <f t="shared" si="0"/>
        <v>459</v>
      </c>
      <c r="E7" s="177">
        <f>SUM($D$3:D7)</f>
        <v>18208</v>
      </c>
      <c r="F7" s="192">
        <f t="shared" si="1"/>
        <v>4</v>
      </c>
    </row>
    <row r="8" spans="1:7">
      <c r="A8" s="187">
        <f>SUBTOTAL(103,B$4:B8)</f>
        <v>5</v>
      </c>
      <c r="B8" s="159" t="s">
        <v>476</v>
      </c>
      <c r="C8" s="203">
        <v>1000</v>
      </c>
      <c r="D8" s="163">
        <f t="shared" si="0"/>
        <v>1000</v>
      </c>
      <c r="E8" s="177">
        <f>SUM($D$3:D8)</f>
        <v>19208</v>
      </c>
      <c r="F8" s="192">
        <f t="shared" si="1"/>
        <v>5</v>
      </c>
    </row>
    <row r="9" spans="1:7" hidden="1">
      <c r="A9" s="187">
        <f>SUBTOTAL(103,B$4:B9)</f>
        <v>5</v>
      </c>
      <c r="B9" s="159"/>
      <c r="C9" s="203"/>
      <c r="D9" s="163">
        <f t="shared" si="0"/>
        <v>0</v>
      </c>
      <c r="E9" s="177">
        <f>SUM($D$3:D9)</f>
        <v>19208</v>
      </c>
      <c r="F9" s="192">
        <f t="shared" si="1"/>
        <v>5</v>
      </c>
    </row>
    <row r="10" spans="1:7" hidden="1">
      <c r="A10" s="187">
        <f>SUBTOTAL(103,B$4:B10)</f>
        <v>5</v>
      </c>
      <c r="B10" s="159"/>
      <c r="C10" s="203"/>
      <c r="D10" s="163">
        <f t="shared" si="0"/>
        <v>0</v>
      </c>
      <c r="E10" s="177">
        <f>SUM($D$3:D10)</f>
        <v>19208</v>
      </c>
      <c r="F10" s="192">
        <f t="shared" si="1"/>
        <v>5</v>
      </c>
    </row>
    <row r="11" spans="1:7" hidden="1">
      <c r="A11" s="187">
        <f>SUBTOTAL(103,B$4:B11)</f>
        <v>5</v>
      </c>
      <c r="B11" s="159"/>
      <c r="C11" s="203"/>
      <c r="D11" s="163">
        <f t="shared" si="0"/>
        <v>0</v>
      </c>
      <c r="E11" s="177">
        <f>SUM($D$3:D11)</f>
        <v>19208</v>
      </c>
      <c r="F11" s="192">
        <f t="shared" si="1"/>
        <v>5</v>
      </c>
    </row>
    <row r="12" spans="1:7" hidden="1">
      <c r="A12" s="187">
        <f>SUBTOTAL(103,B$4:B12)</f>
        <v>5</v>
      </c>
      <c r="B12" s="159"/>
      <c r="C12" s="203"/>
      <c r="D12" s="163">
        <f t="shared" si="0"/>
        <v>0</v>
      </c>
      <c r="E12" s="177">
        <f>SUM($D$3:D12)</f>
        <v>19208</v>
      </c>
      <c r="F12" s="192">
        <f>A12</f>
        <v>5</v>
      </c>
    </row>
    <row r="13" spans="1:7" hidden="1">
      <c r="A13" s="187">
        <f>SUBTOTAL(103,B$4:B13)</f>
        <v>5</v>
      </c>
      <c r="B13" s="159"/>
      <c r="C13" s="203"/>
      <c r="D13" s="163">
        <f t="shared" si="0"/>
        <v>0</v>
      </c>
      <c r="E13" s="177">
        <f>SUM($D$3:D13)</f>
        <v>19208</v>
      </c>
      <c r="F13" s="192">
        <f t="shared" ref="F13:F38" si="2">A13</f>
        <v>5</v>
      </c>
    </row>
    <row r="14" spans="1:7" hidden="1">
      <c r="A14" s="187">
        <f>SUBTOTAL(103,B$4:B14)</f>
        <v>5</v>
      </c>
      <c r="B14" s="204"/>
      <c r="C14" s="170"/>
      <c r="D14" s="163">
        <f t="shared" si="0"/>
        <v>0</v>
      </c>
      <c r="E14" s="177">
        <f>SUM($D$3:D14)</f>
        <v>19208</v>
      </c>
      <c r="F14" s="192">
        <f t="shared" si="2"/>
        <v>5</v>
      </c>
    </row>
    <row r="15" spans="1:7" hidden="1">
      <c r="A15" s="187">
        <f>SUBTOTAL(103,B$4:B15)</f>
        <v>5</v>
      </c>
      <c r="B15" s="159"/>
      <c r="C15" s="203"/>
      <c r="D15" s="163">
        <f t="shared" si="0"/>
        <v>0</v>
      </c>
      <c r="E15" s="177">
        <f>SUM($D$3:D15)</f>
        <v>19208</v>
      </c>
      <c r="F15" s="192">
        <f t="shared" si="2"/>
        <v>5</v>
      </c>
    </row>
    <row r="16" spans="1:7" hidden="1">
      <c r="A16" s="187">
        <f>SUBTOTAL(103,B$4:B16)</f>
        <v>5</v>
      </c>
      <c r="B16" s="159"/>
      <c r="C16" s="203"/>
      <c r="D16" s="163">
        <f t="shared" si="0"/>
        <v>0</v>
      </c>
      <c r="E16" s="177">
        <f>SUM($D$3:D16)</f>
        <v>19208</v>
      </c>
      <c r="F16" s="192">
        <f t="shared" si="2"/>
        <v>5</v>
      </c>
    </row>
    <row r="17" spans="1:6" hidden="1">
      <c r="A17" s="187">
        <f>SUBTOTAL(103,B$4:B17)</f>
        <v>5</v>
      </c>
      <c r="B17" s="159"/>
      <c r="C17" s="203"/>
      <c r="D17" s="163">
        <f t="shared" si="0"/>
        <v>0</v>
      </c>
      <c r="E17" s="177">
        <f>SUM($D$3:D17)</f>
        <v>19208</v>
      </c>
      <c r="F17" s="192">
        <f t="shared" si="2"/>
        <v>5</v>
      </c>
    </row>
    <row r="18" spans="1:6" hidden="1">
      <c r="A18" s="187">
        <f>SUBTOTAL(103,B$4:B18)</f>
        <v>5</v>
      </c>
      <c r="B18" s="159"/>
      <c r="C18" s="203"/>
      <c r="D18" s="163">
        <f t="shared" si="0"/>
        <v>0</v>
      </c>
      <c r="E18" s="177">
        <f>SUM($D$3:D18)</f>
        <v>19208</v>
      </c>
      <c r="F18" s="192">
        <f t="shared" si="2"/>
        <v>5</v>
      </c>
    </row>
    <row r="19" spans="1:6" hidden="1">
      <c r="A19" s="187">
        <f>SUBTOTAL(103,B$4:B19)</f>
        <v>5</v>
      </c>
      <c r="B19" s="159"/>
      <c r="C19" s="203"/>
      <c r="D19" s="163">
        <f t="shared" si="0"/>
        <v>0</v>
      </c>
      <c r="E19" s="177">
        <f>SUM($D$3:D19)</f>
        <v>19208</v>
      </c>
      <c r="F19" s="192">
        <f t="shared" si="2"/>
        <v>5</v>
      </c>
    </row>
    <row r="20" spans="1:6" hidden="1">
      <c r="A20" s="187">
        <f>SUBTOTAL(103,B$4:B20)</f>
        <v>5</v>
      </c>
      <c r="B20" s="159"/>
      <c r="C20" s="203"/>
      <c r="D20" s="163">
        <f t="shared" si="0"/>
        <v>0</v>
      </c>
      <c r="E20" s="177">
        <f>SUM($D$3:D20)</f>
        <v>19208</v>
      </c>
      <c r="F20" s="192">
        <f t="shared" si="2"/>
        <v>5</v>
      </c>
    </row>
    <row r="21" spans="1:6" hidden="1">
      <c r="A21" s="187">
        <f>SUBTOTAL(103,B$4:B21)</f>
        <v>5</v>
      </c>
      <c r="B21" s="159"/>
      <c r="C21" s="203"/>
      <c r="D21" s="163">
        <f t="shared" si="0"/>
        <v>0</v>
      </c>
      <c r="E21" s="177">
        <f>SUM($D$3:D21)</f>
        <v>19208</v>
      </c>
      <c r="F21" s="192">
        <f t="shared" si="2"/>
        <v>5</v>
      </c>
    </row>
    <row r="22" spans="1:6" hidden="1">
      <c r="A22" s="187">
        <f>SUBTOTAL(103,B$4:B22)</f>
        <v>5</v>
      </c>
      <c r="B22" s="159"/>
      <c r="C22" s="203"/>
      <c r="D22" s="163">
        <f t="shared" si="0"/>
        <v>0</v>
      </c>
      <c r="E22" s="177">
        <f>SUM($D$3:D22)</f>
        <v>19208</v>
      </c>
      <c r="F22" s="192">
        <f t="shared" si="2"/>
        <v>5</v>
      </c>
    </row>
    <row r="23" spans="1:6" hidden="1">
      <c r="A23" s="187">
        <f>SUBTOTAL(103,B$4:B23)</f>
        <v>5</v>
      </c>
      <c r="B23" s="159"/>
      <c r="C23" s="203"/>
      <c r="D23" s="163">
        <f t="shared" si="0"/>
        <v>0</v>
      </c>
      <c r="E23" s="177">
        <f>SUM($D$3:D23)</f>
        <v>19208</v>
      </c>
      <c r="F23" s="192">
        <f t="shared" si="2"/>
        <v>5</v>
      </c>
    </row>
    <row r="24" spans="1:6" hidden="1">
      <c r="A24" s="187">
        <f>SUBTOTAL(103,B$4:B24)</f>
        <v>5</v>
      </c>
      <c r="B24" s="159"/>
      <c r="C24" s="203"/>
      <c r="D24" s="163">
        <f t="shared" si="0"/>
        <v>0</v>
      </c>
      <c r="E24" s="177">
        <f>SUM($D$3:D24)</f>
        <v>19208</v>
      </c>
      <c r="F24" s="192">
        <f t="shared" si="2"/>
        <v>5</v>
      </c>
    </row>
    <row r="25" spans="1:6" hidden="1">
      <c r="A25" s="187">
        <f>SUBTOTAL(103,B$4:B25)</f>
        <v>5</v>
      </c>
      <c r="B25" s="159"/>
      <c r="C25" s="203"/>
      <c r="D25" s="163">
        <f t="shared" si="0"/>
        <v>0</v>
      </c>
      <c r="E25" s="177">
        <f>SUM($D$3:D25)</f>
        <v>19208</v>
      </c>
      <c r="F25" s="192">
        <f t="shared" si="2"/>
        <v>5</v>
      </c>
    </row>
    <row r="26" spans="1:6" hidden="1">
      <c r="A26" s="187">
        <f>SUBTOTAL(103,B$4:B26)</f>
        <v>5</v>
      </c>
      <c r="B26" s="159"/>
      <c r="C26" s="203"/>
      <c r="D26" s="163">
        <f t="shared" si="0"/>
        <v>0</v>
      </c>
      <c r="E26" s="177">
        <f>SUM($D$3:D26)</f>
        <v>19208</v>
      </c>
      <c r="F26" s="192">
        <f t="shared" si="2"/>
        <v>5</v>
      </c>
    </row>
    <row r="27" spans="1:6" hidden="1">
      <c r="A27" s="187">
        <f>SUBTOTAL(103,B$4:B27)</f>
        <v>5</v>
      </c>
      <c r="B27" s="159"/>
      <c r="C27" s="203"/>
      <c r="D27" s="163">
        <f t="shared" si="0"/>
        <v>0</v>
      </c>
      <c r="E27" s="177">
        <f>SUM($D$3:D27)</f>
        <v>19208</v>
      </c>
      <c r="F27" s="192">
        <f t="shared" si="2"/>
        <v>5</v>
      </c>
    </row>
    <row r="28" spans="1:6" hidden="1">
      <c r="A28" s="187">
        <f>SUBTOTAL(103,B$4:B28)</f>
        <v>5</v>
      </c>
      <c r="B28" s="159"/>
      <c r="C28" s="203"/>
      <c r="D28" s="163">
        <f t="shared" si="0"/>
        <v>0</v>
      </c>
      <c r="E28" s="177">
        <f>SUM($D$3:D28)</f>
        <v>19208</v>
      </c>
      <c r="F28" s="192">
        <f t="shared" si="2"/>
        <v>5</v>
      </c>
    </row>
    <row r="29" spans="1:6" hidden="1">
      <c r="A29" s="187">
        <f>SUBTOTAL(103,B$4:B29)</f>
        <v>5</v>
      </c>
      <c r="B29" s="159"/>
      <c r="C29" s="203"/>
      <c r="D29" s="163">
        <f t="shared" si="0"/>
        <v>0</v>
      </c>
      <c r="E29" s="177">
        <f>SUM($D$3:D29)</f>
        <v>19208</v>
      </c>
      <c r="F29" s="192">
        <f t="shared" si="2"/>
        <v>5</v>
      </c>
    </row>
    <row r="30" spans="1:6" hidden="1">
      <c r="A30" s="187">
        <f>SUBTOTAL(103,B$4:B30)</f>
        <v>5</v>
      </c>
      <c r="B30" s="159"/>
      <c r="C30" s="203"/>
      <c r="D30" s="163">
        <f t="shared" si="0"/>
        <v>0</v>
      </c>
      <c r="E30" s="177">
        <f>SUM($D$3:D30)</f>
        <v>19208</v>
      </c>
      <c r="F30" s="192">
        <f t="shared" si="2"/>
        <v>5</v>
      </c>
    </row>
    <row r="31" spans="1:6" hidden="1">
      <c r="A31" s="187">
        <f>SUBTOTAL(103,B$4:B31)</f>
        <v>5</v>
      </c>
      <c r="B31" s="159"/>
      <c r="C31" s="203"/>
      <c r="D31" s="163">
        <f t="shared" si="0"/>
        <v>0</v>
      </c>
      <c r="E31" s="177">
        <f>SUM($D$3:D31)</f>
        <v>19208</v>
      </c>
      <c r="F31" s="192">
        <f t="shared" si="2"/>
        <v>5</v>
      </c>
    </row>
    <row r="32" spans="1:6" hidden="1">
      <c r="A32" s="187">
        <f>SUBTOTAL(103,B$4:B32)</f>
        <v>5</v>
      </c>
      <c r="B32" s="159"/>
      <c r="C32" s="203"/>
      <c r="D32" s="163">
        <f t="shared" si="0"/>
        <v>0</v>
      </c>
      <c r="E32" s="177">
        <f>SUM($D$3:D32)</f>
        <v>19208</v>
      </c>
      <c r="F32" s="192">
        <f t="shared" si="2"/>
        <v>5</v>
      </c>
    </row>
    <row r="33" spans="1:6" hidden="1">
      <c r="A33" s="187">
        <f>SUBTOTAL(103,B$4:B33)</f>
        <v>5</v>
      </c>
      <c r="B33" s="159"/>
      <c r="C33" s="203"/>
      <c r="D33" s="163">
        <f t="shared" si="0"/>
        <v>0</v>
      </c>
      <c r="E33" s="177">
        <f>SUM($D$3:D33)</f>
        <v>19208</v>
      </c>
      <c r="F33" s="192">
        <f t="shared" si="2"/>
        <v>5</v>
      </c>
    </row>
    <row r="34" spans="1:6" hidden="1">
      <c r="A34" s="187">
        <f>SUBTOTAL(103,B$4:B34)</f>
        <v>5</v>
      </c>
      <c r="B34" s="159"/>
      <c r="C34" s="203"/>
      <c r="D34" s="163">
        <f t="shared" si="0"/>
        <v>0</v>
      </c>
      <c r="E34" s="177">
        <f>SUM($D$3:D34)</f>
        <v>19208</v>
      </c>
      <c r="F34" s="192">
        <f t="shared" si="2"/>
        <v>5</v>
      </c>
    </row>
    <row r="35" spans="1:6" hidden="1">
      <c r="A35" s="187">
        <f>SUBTOTAL(103,B$4:B35)</f>
        <v>5</v>
      </c>
      <c r="B35" s="159"/>
      <c r="C35" s="203"/>
      <c r="D35" s="163">
        <f t="shared" si="0"/>
        <v>0</v>
      </c>
      <c r="E35" s="177">
        <f>SUM($D$3:D35)</f>
        <v>19208</v>
      </c>
      <c r="F35" s="192">
        <f t="shared" si="2"/>
        <v>5</v>
      </c>
    </row>
    <row r="36" spans="1:6" hidden="1">
      <c r="A36" s="187">
        <f>SUBTOTAL(103,B$4:B36)</f>
        <v>5</v>
      </c>
      <c r="B36" s="159"/>
      <c r="C36" s="203"/>
      <c r="D36" s="163">
        <f t="shared" si="0"/>
        <v>0</v>
      </c>
      <c r="E36" s="177">
        <f>SUM($D$3:D36)</f>
        <v>19208</v>
      </c>
      <c r="F36" s="192">
        <f t="shared" si="2"/>
        <v>5</v>
      </c>
    </row>
    <row r="37" spans="1:6" hidden="1">
      <c r="A37" s="187">
        <f>SUBTOTAL(103,B$4:B37)</f>
        <v>5</v>
      </c>
      <c r="B37" s="159"/>
      <c r="C37" s="203"/>
      <c r="D37" s="163">
        <f t="shared" si="0"/>
        <v>0</v>
      </c>
      <c r="E37" s="177">
        <f>SUM($D$3:D37)</f>
        <v>19208</v>
      </c>
      <c r="F37" s="192">
        <f t="shared" si="2"/>
        <v>5</v>
      </c>
    </row>
    <row r="38" spans="1:6" hidden="1">
      <c r="A38" s="187">
        <f>SUBTOTAL(103,B$4:B38)</f>
        <v>5</v>
      </c>
      <c r="B38" s="159"/>
      <c r="C38" s="203"/>
      <c r="D38" s="163">
        <f t="shared" si="0"/>
        <v>0</v>
      </c>
      <c r="E38" s="177">
        <f>SUM($D$3:D38)</f>
        <v>19208</v>
      </c>
      <c r="F38" s="192">
        <f t="shared" si="2"/>
        <v>5</v>
      </c>
    </row>
    <row r="39" spans="1:6">
      <c r="A39" s="187"/>
      <c r="B39" s="169" t="s">
        <v>243</v>
      </c>
      <c r="C39" s="170">
        <f>SUM(C4:C38)</f>
        <v>19208</v>
      </c>
      <c r="D39" s="163"/>
      <c r="E39" s="177"/>
      <c r="F39" s="192"/>
    </row>
    <row r="40" spans="1:6">
      <c r="A40" s="480" t="s">
        <v>494</v>
      </c>
      <c r="B40" s="481"/>
      <c r="C40" s="482"/>
    </row>
  </sheetData>
  <mergeCells count="3">
    <mergeCell ref="A1:C1"/>
    <mergeCell ref="A2:C2"/>
    <mergeCell ref="A40:C40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topLeftCell="A7" zoomScaleNormal="100" workbookViewId="0">
      <selection activeCell="E4" sqref="E4:E16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P!R3</f>
        <v>45846</v>
      </c>
    </row>
    <row r="2" spans="1:7" ht="34.5" customHeight="1">
      <c r="A2" s="483" t="s">
        <v>461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159" t="s">
        <v>229</v>
      </c>
      <c r="C4" s="203">
        <v>49239</v>
      </c>
      <c r="D4" s="195">
        <f t="shared" ref="D4:D8" si="0">C4</f>
        <v>49239</v>
      </c>
      <c r="E4" s="197">
        <f>SUM($D$3:D4)</f>
        <v>49239</v>
      </c>
      <c r="F4" s="165">
        <f t="shared" ref="F4:F41" si="1">A4</f>
        <v>1</v>
      </c>
    </row>
    <row r="5" spans="1:7">
      <c r="A5" s="187">
        <f>SUBTOTAL(103,B$4:B5)</f>
        <v>2</v>
      </c>
      <c r="B5" s="159" t="s">
        <v>495</v>
      </c>
      <c r="C5" s="203">
        <v>1900</v>
      </c>
      <c r="D5" s="195">
        <f t="shared" si="0"/>
        <v>1900</v>
      </c>
      <c r="E5" s="197">
        <f>SUM($D$3:D5)</f>
        <v>51139</v>
      </c>
      <c r="F5" s="165">
        <f t="shared" si="1"/>
        <v>2</v>
      </c>
    </row>
    <row r="6" spans="1:7">
      <c r="A6" s="187">
        <f>SUBTOTAL(103,B$4:B6)</f>
        <v>3</v>
      </c>
      <c r="B6" s="159" t="s">
        <v>496</v>
      </c>
      <c r="C6" s="203">
        <v>110400</v>
      </c>
      <c r="D6" s="195">
        <f t="shared" si="0"/>
        <v>110400</v>
      </c>
      <c r="E6" s="197">
        <f>SUM($D$3:D6)</f>
        <v>161539</v>
      </c>
      <c r="F6" s="165">
        <f t="shared" si="1"/>
        <v>3</v>
      </c>
    </row>
    <row r="7" spans="1:7">
      <c r="A7" s="187">
        <f>SUBTOTAL(103,B$4:B7)</f>
        <v>4</v>
      </c>
      <c r="B7" s="159" t="s">
        <v>497</v>
      </c>
      <c r="C7" s="203">
        <v>590</v>
      </c>
      <c r="D7" s="195">
        <f t="shared" si="0"/>
        <v>590</v>
      </c>
      <c r="E7" s="197">
        <f>SUM($D$3:D7)</f>
        <v>162129</v>
      </c>
      <c r="F7" s="165">
        <f t="shared" si="1"/>
        <v>4</v>
      </c>
    </row>
    <row r="8" spans="1:7">
      <c r="A8" s="187">
        <f>SUBTOTAL(103,B$4:B8)</f>
        <v>5</v>
      </c>
      <c r="B8" s="323" t="s">
        <v>469</v>
      </c>
      <c r="C8" s="203">
        <v>4276</v>
      </c>
      <c r="D8" s="195">
        <f t="shared" si="0"/>
        <v>4276</v>
      </c>
      <c r="E8" s="197">
        <f>SUM($D$3:D8)</f>
        <v>166405</v>
      </c>
      <c r="F8" s="165">
        <f t="shared" si="1"/>
        <v>5</v>
      </c>
    </row>
    <row r="9" spans="1:7">
      <c r="A9" s="187">
        <f>SUBTOTAL(103,B$4:B9)</f>
        <v>6</v>
      </c>
      <c r="B9" s="323" t="s">
        <v>201</v>
      </c>
      <c r="C9" s="203">
        <v>3500</v>
      </c>
      <c r="D9" s="195">
        <f>C9</f>
        <v>3500</v>
      </c>
      <c r="E9" s="197">
        <f>SUM($D$3:D9)</f>
        <v>169905</v>
      </c>
      <c r="F9" s="165">
        <f t="shared" si="1"/>
        <v>6</v>
      </c>
    </row>
    <row r="10" spans="1:7">
      <c r="A10" s="187">
        <f>SUBTOTAL(103,B$4:B10)</f>
        <v>7</v>
      </c>
      <c r="B10" s="323" t="s">
        <v>470</v>
      </c>
      <c r="C10" s="203">
        <v>25746</v>
      </c>
      <c r="D10" s="195">
        <f>C10</f>
        <v>25746</v>
      </c>
      <c r="E10" s="197">
        <f>SUM($D$3:D10)</f>
        <v>195651</v>
      </c>
      <c r="F10" s="165">
        <f t="shared" si="1"/>
        <v>7</v>
      </c>
    </row>
    <row r="11" spans="1:7">
      <c r="A11" s="187">
        <f>SUBTOTAL(103,B$4:B11)</f>
        <v>8</v>
      </c>
      <c r="B11" s="159" t="s">
        <v>498</v>
      </c>
      <c r="C11" s="203">
        <v>8750</v>
      </c>
      <c r="D11" s="195">
        <f>C11</f>
        <v>8750</v>
      </c>
      <c r="E11" s="197">
        <f>SUM($D$3:D11)</f>
        <v>204401</v>
      </c>
      <c r="F11" s="165">
        <f t="shared" si="1"/>
        <v>8</v>
      </c>
    </row>
    <row r="12" spans="1:7">
      <c r="A12" s="187">
        <f>SUBTOTAL(103,B$4:B12)</f>
        <v>9</v>
      </c>
      <c r="B12" s="159" t="s">
        <v>469</v>
      </c>
      <c r="C12" s="203">
        <v>14977</v>
      </c>
      <c r="D12" s="195">
        <f>C12</f>
        <v>14977</v>
      </c>
      <c r="E12" s="197">
        <f>SUM($D$3:D12)</f>
        <v>219378</v>
      </c>
      <c r="F12" s="165">
        <f t="shared" si="1"/>
        <v>9</v>
      </c>
    </row>
    <row r="13" spans="1:7">
      <c r="A13" s="187">
        <f>SUBTOTAL(103,B$4:B13)</f>
        <v>10</v>
      </c>
      <c r="B13" s="159" t="s">
        <v>486</v>
      </c>
      <c r="C13" s="203">
        <v>576</v>
      </c>
      <c r="D13" s="195">
        <f t="shared" ref="D13:D41" si="2">C13</f>
        <v>576</v>
      </c>
      <c r="E13" s="197">
        <f>SUM($D$3:D13)</f>
        <v>219954</v>
      </c>
      <c r="F13" s="165">
        <f t="shared" si="1"/>
        <v>10</v>
      </c>
    </row>
    <row r="14" spans="1:7">
      <c r="A14" s="187">
        <f>SUBTOTAL(103,B$4:B14)</f>
        <v>11</v>
      </c>
      <c r="B14" s="173" t="s">
        <v>483</v>
      </c>
      <c r="C14" s="198">
        <v>3500</v>
      </c>
      <c r="D14" s="195">
        <f t="shared" si="2"/>
        <v>3500</v>
      </c>
      <c r="E14" s="197">
        <f>SUM($D$3:D14)</f>
        <v>223454</v>
      </c>
      <c r="F14" s="165">
        <f t="shared" si="1"/>
        <v>11</v>
      </c>
    </row>
    <row r="15" spans="1:7">
      <c r="A15" s="187">
        <f>SUBTOTAL(103,B$4:B15)</f>
        <v>12</v>
      </c>
      <c r="B15" s="159" t="s">
        <v>230</v>
      </c>
      <c r="C15" s="198">
        <v>5700</v>
      </c>
      <c r="D15" s="195">
        <f t="shared" si="2"/>
        <v>5700</v>
      </c>
      <c r="E15" s="197">
        <f>SUM($D$3:D15)</f>
        <v>229154</v>
      </c>
      <c r="F15" s="165">
        <f t="shared" si="1"/>
        <v>12</v>
      </c>
    </row>
    <row r="16" spans="1:7">
      <c r="A16" s="187">
        <f>SUBTOTAL(103,B$4:B16)</f>
        <v>13</v>
      </c>
      <c r="B16" s="159" t="s">
        <v>476</v>
      </c>
      <c r="C16" s="198">
        <v>7800</v>
      </c>
      <c r="D16" s="195">
        <f t="shared" si="2"/>
        <v>7800</v>
      </c>
      <c r="E16" s="197">
        <f>SUM($D$3:D16)</f>
        <v>236954</v>
      </c>
      <c r="F16" s="165">
        <f t="shared" si="1"/>
        <v>13</v>
      </c>
    </row>
    <row r="17" spans="1:6" hidden="1">
      <c r="A17" s="187">
        <f>SUBTOTAL(103,B$4:B17)</f>
        <v>13</v>
      </c>
      <c r="B17" s="159"/>
      <c r="C17" s="198"/>
      <c r="D17" s="195">
        <f t="shared" si="2"/>
        <v>0</v>
      </c>
      <c r="E17" s="197">
        <f>SUM($D$3:D17)</f>
        <v>236954</v>
      </c>
      <c r="F17" s="165">
        <f t="shared" si="1"/>
        <v>13</v>
      </c>
    </row>
    <row r="18" spans="1:6" hidden="1">
      <c r="A18" s="187">
        <f>SUBTOTAL(103,B$4:B18)</f>
        <v>13</v>
      </c>
      <c r="B18" s="159"/>
      <c r="C18" s="198"/>
      <c r="D18" s="195">
        <f t="shared" si="2"/>
        <v>0</v>
      </c>
      <c r="E18" s="197">
        <f>SUM($D$3:D18)</f>
        <v>236954</v>
      </c>
      <c r="F18" s="165">
        <f t="shared" si="1"/>
        <v>13</v>
      </c>
    </row>
    <row r="19" spans="1:6" hidden="1">
      <c r="A19" s="187">
        <f>SUBTOTAL(103,B$4:B19)</f>
        <v>13</v>
      </c>
      <c r="B19" s="159"/>
      <c r="C19" s="198"/>
      <c r="D19" s="195">
        <f t="shared" si="2"/>
        <v>0</v>
      </c>
      <c r="E19" s="197">
        <f>SUM($D$3:D19)</f>
        <v>236954</v>
      </c>
      <c r="F19" s="165">
        <f t="shared" si="1"/>
        <v>13</v>
      </c>
    </row>
    <row r="20" spans="1:6" hidden="1">
      <c r="A20" s="187">
        <f>SUBTOTAL(103,B$4:B20)</f>
        <v>13</v>
      </c>
      <c r="B20" s="159"/>
      <c r="C20" s="198"/>
      <c r="D20" s="195">
        <f t="shared" si="2"/>
        <v>0</v>
      </c>
      <c r="E20" s="197">
        <f>SUM($D$3:D20)</f>
        <v>236954</v>
      </c>
      <c r="F20" s="165">
        <f t="shared" si="1"/>
        <v>13</v>
      </c>
    </row>
    <row r="21" spans="1:6" hidden="1">
      <c r="A21" s="187">
        <f>SUBTOTAL(103,B$4:B21)</f>
        <v>13</v>
      </c>
      <c r="B21" s="159"/>
      <c r="C21" s="198"/>
      <c r="D21" s="195">
        <f t="shared" si="2"/>
        <v>0</v>
      </c>
      <c r="E21" s="197">
        <f>SUM($D$3:D21)</f>
        <v>236954</v>
      </c>
      <c r="F21" s="165">
        <f t="shared" si="1"/>
        <v>13</v>
      </c>
    </row>
    <row r="22" spans="1:6" hidden="1">
      <c r="A22" s="187">
        <f>SUBTOTAL(103,B$4:B22)</f>
        <v>13</v>
      </c>
      <c r="B22" s="159"/>
      <c r="C22" s="198"/>
      <c r="D22" s="195">
        <f t="shared" si="2"/>
        <v>0</v>
      </c>
      <c r="E22" s="197">
        <f>SUM($D$3:D22)</f>
        <v>236954</v>
      </c>
      <c r="F22" s="165">
        <f t="shared" si="1"/>
        <v>13</v>
      </c>
    </row>
    <row r="23" spans="1:6" hidden="1">
      <c r="A23" s="187">
        <f>SUBTOTAL(103,B$4:B23)</f>
        <v>13</v>
      </c>
      <c r="B23" s="159"/>
      <c r="C23" s="198"/>
      <c r="D23" s="195">
        <f t="shared" si="2"/>
        <v>0</v>
      </c>
      <c r="E23" s="197">
        <f>SUM($D$3:D23)</f>
        <v>236954</v>
      </c>
      <c r="F23" s="165">
        <f t="shared" si="1"/>
        <v>13</v>
      </c>
    </row>
    <row r="24" spans="1:6" hidden="1">
      <c r="A24" s="187">
        <f>SUBTOTAL(103,B$4:B24)</f>
        <v>13</v>
      </c>
      <c r="B24" s="159"/>
      <c r="C24" s="198"/>
      <c r="D24" s="195">
        <f t="shared" si="2"/>
        <v>0</v>
      </c>
      <c r="E24" s="197">
        <f>SUM($D$3:D24)</f>
        <v>236954</v>
      </c>
      <c r="F24" s="165">
        <f t="shared" si="1"/>
        <v>13</v>
      </c>
    </row>
    <row r="25" spans="1:6" hidden="1">
      <c r="A25" s="187">
        <f>SUBTOTAL(103,B$4:B25)</f>
        <v>13</v>
      </c>
      <c r="B25" s="159"/>
      <c r="C25" s="198"/>
      <c r="D25" s="195">
        <f t="shared" si="2"/>
        <v>0</v>
      </c>
      <c r="E25" s="197">
        <f>SUM($D$3:D25)</f>
        <v>236954</v>
      </c>
      <c r="F25" s="165">
        <f t="shared" si="1"/>
        <v>13</v>
      </c>
    </row>
    <row r="26" spans="1:6" hidden="1">
      <c r="A26" s="187">
        <f>SUBTOTAL(103,B$4:B26)</f>
        <v>13</v>
      </c>
      <c r="B26" s="159"/>
      <c r="C26" s="198"/>
      <c r="D26" s="195">
        <f t="shared" si="2"/>
        <v>0</v>
      </c>
      <c r="E26" s="197">
        <f>SUM($D$3:D26)</f>
        <v>236954</v>
      </c>
      <c r="F26" s="165">
        <f t="shared" si="1"/>
        <v>13</v>
      </c>
    </row>
    <row r="27" spans="1:6" hidden="1">
      <c r="A27" s="187">
        <f>SUBTOTAL(103,B$4:B27)</f>
        <v>13</v>
      </c>
      <c r="B27" s="159"/>
      <c r="C27" s="198"/>
      <c r="D27" s="195">
        <f t="shared" si="2"/>
        <v>0</v>
      </c>
      <c r="E27" s="197">
        <f>SUM($D$3:D27)</f>
        <v>236954</v>
      </c>
      <c r="F27" s="165">
        <f t="shared" si="1"/>
        <v>13</v>
      </c>
    </row>
    <row r="28" spans="1:6" hidden="1">
      <c r="A28" s="187">
        <f>SUBTOTAL(103,B$4:B28)</f>
        <v>13</v>
      </c>
      <c r="B28" s="159"/>
      <c r="C28" s="198"/>
      <c r="D28" s="195">
        <f t="shared" si="2"/>
        <v>0</v>
      </c>
      <c r="E28" s="197">
        <f>SUM($D$3:D28)</f>
        <v>236954</v>
      </c>
      <c r="F28" s="165">
        <f t="shared" si="1"/>
        <v>13</v>
      </c>
    </row>
    <row r="29" spans="1:6" hidden="1">
      <c r="A29" s="187">
        <f>SUBTOTAL(103,B$4:B29)</f>
        <v>13</v>
      </c>
      <c r="B29" s="159"/>
      <c r="C29" s="198"/>
      <c r="D29" s="195">
        <f t="shared" si="2"/>
        <v>0</v>
      </c>
      <c r="E29" s="197">
        <f>SUM($D$3:D29)</f>
        <v>236954</v>
      </c>
      <c r="F29" s="165">
        <f t="shared" si="1"/>
        <v>13</v>
      </c>
    </row>
    <row r="30" spans="1:6" hidden="1">
      <c r="A30" s="187">
        <f>SUBTOTAL(103,B$4:B30)</f>
        <v>13</v>
      </c>
      <c r="B30" s="159"/>
      <c r="C30" s="198"/>
      <c r="D30" s="195">
        <f t="shared" si="2"/>
        <v>0</v>
      </c>
      <c r="E30" s="197">
        <f>SUM($D$3:D30)</f>
        <v>236954</v>
      </c>
      <c r="F30" s="165">
        <f t="shared" si="1"/>
        <v>13</v>
      </c>
    </row>
    <row r="31" spans="1:6" hidden="1">
      <c r="A31" s="187">
        <f>SUBTOTAL(103,B$4:B31)</f>
        <v>13</v>
      </c>
      <c r="B31" s="159"/>
      <c r="C31" s="198"/>
      <c r="D31" s="195">
        <f t="shared" si="2"/>
        <v>0</v>
      </c>
      <c r="E31" s="197">
        <f>SUM($D$3:D31)</f>
        <v>236954</v>
      </c>
      <c r="F31" s="165">
        <f t="shared" si="1"/>
        <v>13</v>
      </c>
    </row>
    <row r="32" spans="1:6" hidden="1">
      <c r="A32" s="187">
        <f>SUBTOTAL(103,B$4:B32)</f>
        <v>13</v>
      </c>
      <c r="B32" s="159"/>
      <c r="C32" s="198"/>
      <c r="D32" s="195">
        <f t="shared" si="2"/>
        <v>0</v>
      </c>
      <c r="E32" s="197">
        <f>SUM($D$3:D32)</f>
        <v>236954</v>
      </c>
      <c r="F32" s="165">
        <f t="shared" si="1"/>
        <v>13</v>
      </c>
    </row>
    <row r="33" spans="1:6" hidden="1">
      <c r="A33" s="187">
        <f>SUBTOTAL(103,B$4:B33)</f>
        <v>13</v>
      </c>
      <c r="B33" s="159"/>
      <c r="C33" s="198"/>
      <c r="D33" s="195">
        <f t="shared" si="2"/>
        <v>0</v>
      </c>
      <c r="E33" s="197">
        <f>SUM($D$3:D33)</f>
        <v>236954</v>
      </c>
      <c r="F33" s="165">
        <f t="shared" si="1"/>
        <v>13</v>
      </c>
    </row>
    <row r="34" spans="1:6" hidden="1">
      <c r="A34" s="187">
        <f>SUBTOTAL(103,B$4:B34)</f>
        <v>13</v>
      </c>
      <c r="B34" s="159"/>
      <c r="C34" s="198"/>
      <c r="D34" s="195">
        <f t="shared" si="2"/>
        <v>0</v>
      </c>
      <c r="E34" s="197">
        <f>SUM($D$3:D34)</f>
        <v>236954</v>
      </c>
      <c r="F34" s="165">
        <f t="shared" si="1"/>
        <v>13</v>
      </c>
    </row>
    <row r="35" spans="1:6" hidden="1">
      <c r="A35" s="187">
        <f>SUBTOTAL(103,B$4:B35)</f>
        <v>13</v>
      </c>
      <c r="B35" s="159"/>
      <c r="C35" s="198"/>
      <c r="D35" s="195">
        <f t="shared" si="2"/>
        <v>0</v>
      </c>
      <c r="E35" s="197">
        <f>SUM($D$3:D35)</f>
        <v>236954</v>
      </c>
      <c r="F35" s="165">
        <f t="shared" si="1"/>
        <v>13</v>
      </c>
    </row>
    <row r="36" spans="1:6" hidden="1">
      <c r="A36" s="187">
        <f>SUBTOTAL(103,B$4:B36)</f>
        <v>13</v>
      </c>
      <c r="B36" s="159"/>
      <c r="C36" s="198"/>
      <c r="D36" s="195">
        <f t="shared" si="2"/>
        <v>0</v>
      </c>
      <c r="E36" s="197">
        <f>SUM($D$3:D36)</f>
        <v>236954</v>
      </c>
      <c r="F36" s="165">
        <f t="shared" si="1"/>
        <v>13</v>
      </c>
    </row>
    <row r="37" spans="1:6" hidden="1">
      <c r="A37" s="187">
        <f>SUBTOTAL(103,B$4:B37)</f>
        <v>13</v>
      </c>
      <c r="B37" s="159"/>
      <c r="C37" s="198"/>
      <c r="D37" s="195">
        <f t="shared" si="2"/>
        <v>0</v>
      </c>
      <c r="E37" s="197">
        <f>SUM($D$3:D37)</f>
        <v>236954</v>
      </c>
      <c r="F37" s="165">
        <f t="shared" si="1"/>
        <v>13</v>
      </c>
    </row>
    <row r="38" spans="1:6" hidden="1">
      <c r="A38" s="187">
        <f>SUBTOTAL(103,B$4:B38)</f>
        <v>13</v>
      </c>
      <c r="B38" s="159"/>
      <c r="C38" s="198"/>
      <c r="D38" s="195">
        <f t="shared" si="2"/>
        <v>0</v>
      </c>
      <c r="E38" s="197">
        <f>SUM($D$3:D38)</f>
        <v>236954</v>
      </c>
      <c r="F38" s="165">
        <f t="shared" si="1"/>
        <v>13</v>
      </c>
    </row>
    <row r="39" spans="1:6" hidden="1">
      <c r="A39" s="187">
        <f>SUBTOTAL(103,B$4:B39)</f>
        <v>13</v>
      </c>
      <c r="B39" s="159"/>
      <c r="C39" s="198"/>
      <c r="D39" s="195">
        <f t="shared" si="2"/>
        <v>0</v>
      </c>
      <c r="E39" s="197">
        <f>SUM($D$3:D39)</f>
        <v>236954</v>
      </c>
      <c r="F39" s="165">
        <f t="shared" si="1"/>
        <v>13</v>
      </c>
    </row>
    <row r="40" spans="1:6" hidden="1">
      <c r="A40" s="187">
        <f>SUBTOTAL(103,B$4:B40)</f>
        <v>13</v>
      </c>
      <c r="B40" s="159"/>
      <c r="C40" s="198"/>
      <c r="D40" s="195">
        <f t="shared" si="2"/>
        <v>0</v>
      </c>
      <c r="E40" s="197">
        <f>SUM($D$3:D40)</f>
        <v>236954</v>
      </c>
      <c r="F40" s="165">
        <f t="shared" si="1"/>
        <v>13</v>
      </c>
    </row>
    <row r="41" spans="1:6" hidden="1">
      <c r="A41" s="187">
        <f>SUBTOTAL(103,B$4:B41)</f>
        <v>13</v>
      </c>
      <c r="B41" s="159"/>
      <c r="C41" s="198"/>
      <c r="D41" s="195">
        <f t="shared" si="2"/>
        <v>0</v>
      </c>
      <c r="E41" s="197">
        <f>SUM($D$3:D41)</f>
        <v>236954</v>
      </c>
      <c r="F41" s="165">
        <f t="shared" si="1"/>
        <v>13</v>
      </c>
    </row>
    <row r="42" spans="1:6">
      <c r="A42" s="187"/>
      <c r="B42" s="169" t="s">
        <v>243</v>
      </c>
      <c r="C42" s="170">
        <f>SUM(C4:C41)</f>
        <v>236954</v>
      </c>
    </row>
    <row r="43" spans="1:6">
      <c r="A43" s="480" t="s">
        <v>499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"/>
  <sheetViews>
    <sheetView showGridLines="0" topLeftCell="A2" workbookViewId="0">
      <selection activeCell="E4" sqref="E4:E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P!T3</f>
        <v>45847</v>
      </c>
    </row>
    <row r="2" spans="1:7" ht="34.5" customHeight="1">
      <c r="A2" s="483" t="s">
        <v>462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266" t="s">
        <v>229</v>
      </c>
      <c r="C4" s="203">
        <v>4390</v>
      </c>
      <c r="D4" s="195">
        <f t="shared" ref="D4:D41" si="0">C4</f>
        <v>4390</v>
      </c>
      <c r="E4" s="197">
        <f>SUM($D$3:D4)</f>
        <v>4390</v>
      </c>
      <c r="F4" s="165">
        <f t="shared" ref="F4:F41" si="1">A4</f>
        <v>1</v>
      </c>
    </row>
    <row r="5" spans="1:7">
      <c r="A5" s="187">
        <f>SUBTOTAL(103,B$4:B5)</f>
        <v>2</v>
      </c>
      <c r="B5" s="266" t="s">
        <v>469</v>
      </c>
      <c r="C5" s="203">
        <v>9352</v>
      </c>
      <c r="D5" s="195">
        <f t="shared" si="0"/>
        <v>9352</v>
      </c>
      <c r="E5" s="197">
        <f>SUM($D$3:D5)</f>
        <v>13742</v>
      </c>
      <c r="F5" s="165">
        <f t="shared" si="1"/>
        <v>2</v>
      </c>
    </row>
    <row r="6" spans="1:7">
      <c r="A6" s="187">
        <f>SUBTOTAL(103,B$4:B6)</f>
        <v>3</v>
      </c>
      <c r="B6" s="266" t="s">
        <v>500</v>
      </c>
      <c r="C6" s="203">
        <v>900</v>
      </c>
      <c r="D6" s="195">
        <f t="shared" si="0"/>
        <v>900</v>
      </c>
      <c r="E6" s="197">
        <f>SUM($D$3:D6)</f>
        <v>14642</v>
      </c>
      <c r="F6" s="165">
        <f t="shared" si="1"/>
        <v>3</v>
      </c>
    </row>
    <row r="7" spans="1:7">
      <c r="A7" s="187">
        <f>SUBTOTAL(103,B$4:B7)</f>
        <v>4</v>
      </c>
      <c r="B7" s="266" t="s">
        <v>470</v>
      </c>
      <c r="C7" s="203">
        <v>3508</v>
      </c>
      <c r="D7" s="195">
        <f t="shared" si="0"/>
        <v>3508</v>
      </c>
      <c r="E7" s="197">
        <f>SUM($D$3:D7)</f>
        <v>18150</v>
      </c>
      <c r="F7" s="165">
        <f t="shared" si="1"/>
        <v>4</v>
      </c>
    </row>
    <row r="8" spans="1:7">
      <c r="A8" s="187">
        <f>SUBTOTAL(103,B$4:B8)</f>
        <v>5</v>
      </c>
      <c r="B8" s="266" t="s">
        <v>472</v>
      </c>
      <c r="C8" s="203">
        <v>1800</v>
      </c>
      <c r="D8" s="195">
        <f t="shared" si="0"/>
        <v>1800</v>
      </c>
      <c r="E8" s="197">
        <f>SUM($D$3:D8)</f>
        <v>19950</v>
      </c>
      <c r="F8" s="165">
        <f t="shared" si="1"/>
        <v>5</v>
      </c>
    </row>
    <row r="9" spans="1:7">
      <c r="A9" s="187">
        <f>SUBTOTAL(103,B$4:B9)</f>
        <v>6</v>
      </c>
      <c r="B9" s="266" t="s">
        <v>486</v>
      </c>
      <c r="C9" s="203">
        <v>621</v>
      </c>
      <c r="D9" s="195">
        <f t="shared" si="0"/>
        <v>621</v>
      </c>
      <c r="E9" s="197">
        <f>SUM($D$3:D9)</f>
        <v>20571</v>
      </c>
      <c r="F9" s="165">
        <f t="shared" si="1"/>
        <v>6</v>
      </c>
    </row>
    <row r="10" spans="1:7">
      <c r="A10" s="187">
        <f>SUBTOTAL(103,B$4:B10)</f>
        <v>7</v>
      </c>
      <c r="B10" s="266" t="s">
        <v>476</v>
      </c>
      <c r="C10" s="203">
        <v>1600</v>
      </c>
      <c r="D10" s="195">
        <f t="shared" si="0"/>
        <v>1600</v>
      </c>
      <c r="E10" s="197">
        <f>SUM($D$3:D10)</f>
        <v>22171</v>
      </c>
      <c r="F10" s="165">
        <f t="shared" si="1"/>
        <v>7</v>
      </c>
    </row>
    <row r="11" spans="1:7" hidden="1">
      <c r="A11" s="187">
        <f>SUBTOTAL(103,B$4:B11)</f>
        <v>7</v>
      </c>
      <c r="B11" s="266"/>
      <c r="C11" s="203"/>
      <c r="D11" s="195">
        <f t="shared" si="0"/>
        <v>0</v>
      </c>
      <c r="E11" s="197">
        <f>SUM($D$3:D11)</f>
        <v>22171</v>
      </c>
      <c r="F11" s="165">
        <f t="shared" si="1"/>
        <v>7</v>
      </c>
    </row>
    <row r="12" spans="1:7" hidden="1">
      <c r="A12" s="187">
        <f>SUBTOTAL(103,B$4:B12)</f>
        <v>7</v>
      </c>
      <c r="B12" s="266"/>
      <c r="C12" s="203"/>
      <c r="D12" s="195">
        <f t="shared" si="0"/>
        <v>0</v>
      </c>
      <c r="E12" s="197">
        <f>SUM($D$3:D12)</f>
        <v>22171</v>
      </c>
      <c r="F12" s="165">
        <f t="shared" si="1"/>
        <v>7</v>
      </c>
    </row>
    <row r="13" spans="1:7" hidden="1">
      <c r="A13" s="187">
        <f>SUBTOTAL(103,B$4:B13)</f>
        <v>7</v>
      </c>
      <c r="B13" s="266"/>
      <c r="C13" s="203"/>
      <c r="D13" s="195">
        <f t="shared" si="0"/>
        <v>0</v>
      </c>
      <c r="E13" s="197">
        <f>SUM($D$3:D13)</f>
        <v>22171</v>
      </c>
      <c r="F13" s="165">
        <f t="shared" si="1"/>
        <v>7</v>
      </c>
    </row>
    <row r="14" spans="1:7" hidden="1">
      <c r="A14" s="187">
        <f>SUBTOTAL(103,B$4:B14)</f>
        <v>7</v>
      </c>
      <c r="B14" s="173"/>
      <c r="C14" s="198"/>
      <c r="D14" s="195">
        <f t="shared" si="0"/>
        <v>0</v>
      </c>
      <c r="E14" s="197">
        <f>SUM($D$3:D14)</f>
        <v>22171</v>
      </c>
      <c r="F14" s="165">
        <f t="shared" si="1"/>
        <v>7</v>
      </c>
    </row>
    <row r="15" spans="1:7" hidden="1">
      <c r="A15" s="187">
        <f>SUBTOTAL(103,B$4:B15)</f>
        <v>7</v>
      </c>
      <c r="B15" s="266"/>
      <c r="C15" s="198"/>
      <c r="D15" s="195">
        <f t="shared" si="0"/>
        <v>0</v>
      </c>
      <c r="E15" s="197">
        <f>SUM($D$3:D15)</f>
        <v>22171</v>
      </c>
      <c r="F15" s="165">
        <f t="shared" si="1"/>
        <v>7</v>
      </c>
    </row>
    <row r="16" spans="1:7" hidden="1">
      <c r="A16" s="187">
        <f>SUBTOTAL(103,B$4:B16)</f>
        <v>7</v>
      </c>
      <c r="B16" s="266"/>
      <c r="C16" s="198"/>
      <c r="D16" s="195">
        <f t="shared" si="0"/>
        <v>0</v>
      </c>
      <c r="E16" s="197">
        <f>SUM($D$3:D16)</f>
        <v>22171</v>
      </c>
      <c r="F16" s="165">
        <f t="shared" si="1"/>
        <v>7</v>
      </c>
    </row>
    <row r="17" spans="1:6" hidden="1">
      <c r="A17" s="187">
        <f>SUBTOTAL(103,B$4:B17)</f>
        <v>7</v>
      </c>
      <c r="B17" s="266"/>
      <c r="C17" s="198"/>
      <c r="D17" s="195">
        <f t="shared" si="0"/>
        <v>0</v>
      </c>
      <c r="E17" s="197">
        <f>SUM($D$3:D17)</f>
        <v>22171</v>
      </c>
      <c r="F17" s="165">
        <f t="shared" si="1"/>
        <v>7</v>
      </c>
    </row>
    <row r="18" spans="1:6" hidden="1">
      <c r="A18" s="187">
        <f>SUBTOTAL(103,B$4:B18)</f>
        <v>7</v>
      </c>
      <c r="B18" s="266"/>
      <c r="C18" s="198"/>
      <c r="D18" s="195">
        <f t="shared" si="0"/>
        <v>0</v>
      </c>
      <c r="E18" s="197">
        <f>SUM($D$3:D18)</f>
        <v>22171</v>
      </c>
      <c r="F18" s="165">
        <f t="shared" si="1"/>
        <v>7</v>
      </c>
    </row>
    <row r="19" spans="1:6" hidden="1">
      <c r="A19" s="187">
        <f>SUBTOTAL(103,B$4:B19)</f>
        <v>7</v>
      </c>
      <c r="B19" s="266"/>
      <c r="C19" s="198"/>
      <c r="D19" s="195">
        <f t="shared" si="0"/>
        <v>0</v>
      </c>
      <c r="E19" s="197">
        <f>SUM($D$3:D19)</f>
        <v>22171</v>
      </c>
      <c r="F19" s="165">
        <f t="shared" si="1"/>
        <v>7</v>
      </c>
    </row>
    <row r="20" spans="1:6" hidden="1">
      <c r="A20" s="187">
        <f>SUBTOTAL(103,B$4:B20)</f>
        <v>7</v>
      </c>
      <c r="B20" s="266"/>
      <c r="C20" s="198"/>
      <c r="D20" s="195">
        <f t="shared" si="0"/>
        <v>0</v>
      </c>
      <c r="E20" s="197">
        <f>SUM($D$3:D20)</f>
        <v>22171</v>
      </c>
      <c r="F20" s="165">
        <f t="shared" si="1"/>
        <v>7</v>
      </c>
    </row>
    <row r="21" spans="1:6" hidden="1">
      <c r="A21" s="187">
        <f>SUBTOTAL(103,B$4:B21)</f>
        <v>7</v>
      </c>
      <c r="B21" s="266"/>
      <c r="C21" s="198"/>
      <c r="D21" s="195">
        <f t="shared" si="0"/>
        <v>0</v>
      </c>
      <c r="E21" s="197">
        <f>SUM($D$3:D21)</f>
        <v>22171</v>
      </c>
      <c r="F21" s="165">
        <f t="shared" si="1"/>
        <v>7</v>
      </c>
    </row>
    <row r="22" spans="1:6" hidden="1">
      <c r="A22" s="187">
        <f>SUBTOTAL(103,B$4:B22)</f>
        <v>7</v>
      </c>
      <c r="B22" s="266"/>
      <c r="C22" s="198"/>
      <c r="D22" s="195">
        <f t="shared" si="0"/>
        <v>0</v>
      </c>
      <c r="E22" s="197">
        <f>SUM($D$3:D22)</f>
        <v>22171</v>
      </c>
      <c r="F22" s="165">
        <f t="shared" si="1"/>
        <v>7</v>
      </c>
    </row>
    <row r="23" spans="1:6" hidden="1">
      <c r="A23" s="187">
        <f>SUBTOTAL(103,B$4:B23)</f>
        <v>7</v>
      </c>
      <c r="B23" s="266"/>
      <c r="C23" s="198"/>
      <c r="D23" s="195">
        <f t="shared" si="0"/>
        <v>0</v>
      </c>
      <c r="E23" s="197">
        <f>SUM($D$3:D23)</f>
        <v>22171</v>
      </c>
      <c r="F23" s="165">
        <f t="shared" si="1"/>
        <v>7</v>
      </c>
    </row>
    <row r="24" spans="1:6" hidden="1">
      <c r="A24" s="187">
        <f>SUBTOTAL(103,B$4:B24)</f>
        <v>7</v>
      </c>
      <c r="B24" s="266"/>
      <c r="C24" s="198"/>
      <c r="D24" s="195">
        <f t="shared" si="0"/>
        <v>0</v>
      </c>
      <c r="E24" s="197">
        <f>SUM($D$3:D24)</f>
        <v>22171</v>
      </c>
      <c r="F24" s="165">
        <f t="shared" si="1"/>
        <v>7</v>
      </c>
    </row>
    <row r="25" spans="1:6" hidden="1">
      <c r="A25" s="187">
        <f>SUBTOTAL(103,B$4:B25)</f>
        <v>7</v>
      </c>
      <c r="B25" s="266"/>
      <c r="C25" s="198"/>
      <c r="D25" s="195">
        <f t="shared" si="0"/>
        <v>0</v>
      </c>
      <c r="E25" s="197">
        <f>SUM($D$3:D25)</f>
        <v>22171</v>
      </c>
      <c r="F25" s="165">
        <f t="shared" si="1"/>
        <v>7</v>
      </c>
    </row>
    <row r="26" spans="1:6" hidden="1">
      <c r="A26" s="187">
        <f>SUBTOTAL(103,B$4:B26)</f>
        <v>7</v>
      </c>
      <c r="B26" s="266"/>
      <c r="C26" s="198"/>
      <c r="D26" s="195">
        <f t="shared" si="0"/>
        <v>0</v>
      </c>
      <c r="E26" s="197">
        <f>SUM($D$3:D26)</f>
        <v>22171</v>
      </c>
      <c r="F26" s="165">
        <f t="shared" si="1"/>
        <v>7</v>
      </c>
    </row>
    <row r="27" spans="1:6" hidden="1">
      <c r="A27" s="187">
        <f>SUBTOTAL(103,B$4:B27)</f>
        <v>7</v>
      </c>
      <c r="B27" s="266"/>
      <c r="C27" s="198"/>
      <c r="D27" s="195">
        <f t="shared" si="0"/>
        <v>0</v>
      </c>
      <c r="E27" s="197">
        <f>SUM($D$3:D27)</f>
        <v>22171</v>
      </c>
      <c r="F27" s="165">
        <f t="shared" si="1"/>
        <v>7</v>
      </c>
    </row>
    <row r="28" spans="1:6" hidden="1">
      <c r="A28" s="187">
        <f>SUBTOTAL(103,B$4:B28)</f>
        <v>7</v>
      </c>
      <c r="B28" s="266"/>
      <c r="C28" s="198"/>
      <c r="D28" s="195">
        <f t="shared" si="0"/>
        <v>0</v>
      </c>
      <c r="E28" s="197">
        <f>SUM($D$3:D28)</f>
        <v>22171</v>
      </c>
      <c r="F28" s="165">
        <f t="shared" si="1"/>
        <v>7</v>
      </c>
    </row>
    <row r="29" spans="1:6" hidden="1">
      <c r="A29" s="187">
        <f>SUBTOTAL(103,B$4:B29)</f>
        <v>7</v>
      </c>
      <c r="B29" s="266"/>
      <c r="C29" s="198"/>
      <c r="D29" s="195">
        <f t="shared" si="0"/>
        <v>0</v>
      </c>
      <c r="E29" s="197">
        <f>SUM($D$3:D29)</f>
        <v>22171</v>
      </c>
      <c r="F29" s="165">
        <f t="shared" si="1"/>
        <v>7</v>
      </c>
    </row>
    <row r="30" spans="1:6" hidden="1">
      <c r="A30" s="187">
        <f>SUBTOTAL(103,B$4:B30)</f>
        <v>7</v>
      </c>
      <c r="B30" s="266"/>
      <c r="C30" s="198"/>
      <c r="D30" s="195">
        <f t="shared" si="0"/>
        <v>0</v>
      </c>
      <c r="E30" s="197">
        <f>SUM($D$3:D30)</f>
        <v>22171</v>
      </c>
      <c r="F30" s="165">
        <f t="shared" si="1"/>
        <v>7</v>
      </c>
    </row>
    <row r="31" spans="1:6" hidden="1">
      <c r="A31" s="187">
        <f>SUBTOTAL(103,B$4:B31)</f>
        <v>7</v>
      </c>
      <c r="B31" s="266"/>
      <c r="C31" s="198"/>
      <c r="D31" s="195">
        <f t="shared" si="0"/>
        <v>0</v>
      </c>
      <c r="E31" s="197">
        <f>SUM($D$3:D31)</f>
        <v>22171</v>
      </c>
      <c r="F31" s="165">
        <f t="shared" si="1"/>
        <v>7</v>
      </c>
    </row>
    <row r="32" spans="1:6" hidden="1">
      <c r="A32" s="187">
        <f>SUBTOTAL(103,B$4:B32)</f>
        <v>7</v>
      </c>
      <c r="B32" s="266"/>
      <c r="C32" s="198"/>
      <c r="D32" s="195">
        <f t="shared" si="0"/>
        <v>0</v>
      </c>
      <c r="E32" s="197">
        <f>SUM($D$3:D32)</f>
        <v>22171</v>
      </c>
      <c r="F32" s="165">
        <f t="shared" si="1"/>
        <v>7</v>
      </c>
    </row>
    <row r="33" spans="1:6" hidden="1">
      <c r="A33" s="187">
        <f>SUBTOTAL(103,B$4:B33)</f>
        <v>7</v>
      </c>
      <c r="B33" s="266"/>
      <c r="C33" s="198"/>
      <c r="D33" s="195">
        <f t="shared" si="0"/>
        <v>0</v>
      </c>
      <c r="E33" s="197">
        <f>SUM($D$3:D33)</f>
        <v>22171</v>
      </c>
      <c r="F33" s="165">
        <f t="shared" si="1"/>
        <v>7</v>
      </c>
    </row>
    <row r="34" spans="1:6" hidden="1">
      <c r="A34" s="187">
        <f>SUBTOTAL(103,B$4:B34)</f>
        <v>7</v>
      </c>
      <c r="B34" s="266"/>
      <c r="C34" s="198"/>
      <c r="D34" s="195">
        <f t="shared" si="0"/>
        <v>0</v>
      </c>
      <c r="E34" s="197">
        <f>SUM($D$3:D34)</f>
        <v>22171</v>
      </c>
      <c r="F34" s="165">
        <f t="shared" si="1"/>
        <v>7</v>
      </c>
    </row>
    <row r="35" spans="1:6" hidden="1">
      <c r="A35" s="187">
        <f>SUBTOTAL(103,B$4:B35)</f>
        <v>7</v>
      </c>
      <c r="B35" s="266"/>
      <c r="C35" s="198"/>
      <c r="D35" s="195">
        <f t="shared" si="0"/>
        <v>0</v>
      </c>
      <c r="E35" s="197">
        <f>SUM($D$3:D35)</f>
        <v>22171</v>
      </c>
      <c r="F35" s="165">
        <f t="shared" si="1"/>
        <v>7</v>
      </c>
    </row>
    <row r="36" spans="1:6" hidden="1">
      <c r="A36" s="187">
        <f>SUBTOTAL(103,B$4:B36)</f>
        <v>7</v>
      </c>
      <c r="B36" s="266"/>
      <c r="C36" s="198"/>
      <c r="D36" s="195">
        <f t="shared" si="0"/>
        <v>0</v>
      </c>
      <c r="E36" s="197">
        <f>SUM($D$3:D36)</f>
        <v>22171</v>
      </c>
      <c r="F36" s="165">
        <f t="shared" si="1"/>
        <v>7</v>
      </c>
    </row>
    <row r="37" spans="1:6" hidden="1">
      <c r="A37" s="187">
        <f>SUBTOTAL(103,B$4:B37)</f>
        <v>7</v>
      </c>
      <c r="B37" s="266"/>
      <c r="C37" s="198"/>
      <c r="D37" s="195">
        <f t="shared" si="0"/>
        <v>0</v>
      </c>
      <c r="E37" s="197">
        <f>SUM($D$3:D37)</f>
        <v>22171</v>
      </c>
      <c r="F37" s="165">
        <f t="shared" si="1"/>
        <v>7</v>
      </c>
    </row>
    <row r="38" spans="1:6" hidden="1">
      <c r="A38" s="187">
        <f>SUBTOTAL(103,B$4:B38)</f>
        <v>7</v>
      </c>
      <c r="B38" s="266"/>
      <c r="C38" s="198"/>
      <c r="D38" s="195">
        <f t="shared" si="0"/>
        <v>0</v>
      </c>
      <c r="E38" s="197">
        <f>SUM($D$3:D38)</f>
        <v>22171</v>
      </c>
      <c r="F38" s="165">
        <f t="shared" si="1"/>
        <v>7</v>
      </c>
    </row>
    <row r="39" spans="1:6" hidden="1">
      <c r="A39" s="187">
        <f>SUBTOTAL(103,B$4:B39)</f>
        <v>7</v>
      </c>
      <c r="B39" s="266"/>
      <c r="C39" s="198"/>
      <c r="D39" s="195">
        <f t="shared" si="0"/>
        <v>0</v>
      </c>
      <c r="E39" s="197">
        <f>SUM($D$3:D39)</f>
        <v>22171</v>
      </c>
      <c r="F39" s="165">
        <f t="shared" si="1"/>
        <v>7</v>
      </c>
    </row>
    <row r="40" spans="1:6" hidden="1">
      <c r="A40" s="187">
        <f>SUBTOTAL(103,B$4:B40)</f>
        <v>7</v>
      </c>
      <c r="B40" s="266"/>
      <c r="C40" s="198"/>
      <c r="D40" s="195">
        <f t="shared" si="0"/>
        <v>0</v>
      </c>
      <c r="E40" s="197">
        <f>SUM($D$3:D40)</f>
        <v>22171</v>
      </c>
      <c r="F40" s="165">
        <f t="shared" si="1"/>
        <v>7</v>
      </c>
    </row>
    <row r="41" spans="1:6" hidden="1">
      <c r="A41" s="187">
        <f>SUBTOTAL(103,B$4:B41)</f>
        <v>7</v>
      </c>
      <c r="B41" s="266"/>
      <c r="C41" s="198"/>
      <c r="D41" s="195">
        <f t="shared" si="0"/>
        <v>0</v>
      </c>
      <c r="E41" s="197">
        <f>SUM($D$3:D41)</f>
        <v>22171</v>
      </c>
      <c r="F41" s="165">
        <f t="shared" si="1"/>
        <v>7</v>
      </c>
    </row>
    <row r="42" spans="1:6">
      <c r="A42" s="187"/>
      <c r="B42" s="169" t="s">
        <v>243</v>
      </c>
      <c r="C42" s="170">
        <f>SUM(C4:C41)</f>
        <v>22171</v>
      </c>
    </row>
    <row r="43" spans="1:6">
      <c r="A43" s="480" t="s">
        <v>501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showGridLines="0" topLeftCell="A3" zoomScaleNormal="100" workbookViewId="0">
      <selection activeCell="E4" sqref="E4:E1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P!V3</f>
        <v>45848</v>
      </c>
    </row>
    <row r="2" spans="1:7" ht="34.5" customHeight="1">
      <c r="A2" s="483" t="s">
        <v>453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266" t="s">
        <v>229</v>
      </c>
      <c r="C4" s="203">
        <v>420</v>
      </c>
      <c r="D4" s="195">
        <f t="shared" ref="D4:D41" si="0">C4</f>
        <v>420</v>
      </c>
      <c r="E4" s="197">
        <f>SUM($D$3:D4)</f>
        <v>420</v>
      </c>
      <c r="F4" s="165">
        <f t="shared" ref="F4:F41" si="1">A4</f>
        <v>1</v>
      </c>
    </row>
    <row r="5" spans="1:7">
      <c r="A5" s="187">
        <f>SUBTOTAL(103,B$4:B5)</f>
        <v>2</v>
      </c>
      <c r="B5" s="266" t="s">
        <v>229</v>
      </c>
      <c r="C5" s="203">
        <v>10161</v>
      </c>
      <c r="D5" s="195">
        <f t="shared" si="0"/>
        <v>10161</v>
      </c>
      <c r="E5" s="197">
        <f>SUM($D$3:D5)</f>
        <v>10581</v>
      </c>
      <c r="F5" s="165">
        <f t="shared" si="1"/>
        <v>2</v>
      </c>
    </row>
    <row r="6" spans="1:7">
      <c r="A6" s="187">
        <f>SUBTOTAL(103,B$4:B6)</f>
        <v>3</v>
      </c>
      <c r="B6" s="266" t="s">
        <v>469</v>
      </c>
      <c r="C6" s="203">
        <v>4220</v>
      </c>
      <c r="D6" s="195">
        <f t="shared" si="0"/>
        <v>4220</v>
      </c>
      <c r="E6" s="197">
        <f>SUM($D$3:D6)</f>
        <v>14801</v>
      </c>
      <c r="F6" s="165">
        <f t="shared" si="1"/>
        <v>3</v>
      </c>
    </row>
    <row r="7" spans="1:7">
      <c r="A7" s="187">
        <f>SUBTOTAL(103,B$4:B7)</f>
        <v>4</v>
      </c>
      <c r="B7" s="266" t="s">
        <v>502</v>
      </c>
      <c r="C7" s="203">
        <v>80</v>
      </c>
      <c r="D7" s="195">
        <f t="shared" si="0"/>
        <v>80</v>
      </c>
      <c r="E7" s="197">
        <f>SUM($D$3:D7)</f>
        <v>14881</v>
      </c>
      <c r="F7" s="165">
        <f t="shared" si="1"/>
        <v>4</v>
      </c>
    </row>
    <row r="8" spans="1:7">
      <c r="A8" s="187">
        <f>SUBTOTAL(103,B$4:B8)</f>
        <v>5</v>
      </c>
      <c r="B8" s="266" t="s">
        <v>503</v>
      </c>
      <c r="C8" s="203">
        <v>5500</v>
      </c>
      <c r="D8" s="195">
        <f t="shared" si="0"/>
        <v>5500</v>
      </c>
      <c r="E8" s="197">
        <f>SUM($D$3:D8)</f>
        <v>20381</v>
      </c>
      <c r="F8" s="165">
        <f t="shared" si="1"/>
        <v>5</v>
      </c>
    </row>
    <row r="9" spans="1:7">
      <c r="A9" s="187">
        <f>SUBTOTAL(103,B$4:B9)</f>
        <v>6</v>
      </c>
      <c r="B9" s="266" t="s">
        <v>504</v>
      </c>
      <c r="C9" s="203">
        <v>750</v>
      </c>
      <c r="D9" s="195">
        <f t="shared" si="0"/>
        <v>750</v>
      </c>
      <c r="E9" s="197">
        <f>SUM($D$3:D9)</f>
        <v>21131</v>
      </c>
      <c r="F9" s="165">
        <f t="shared" si="1"/>
        <v>6</v>
      </c>
    </row>
    <row r="10" spans="1:7">
      <c r="A10" s="187">
        <f>SUBTOTAL(103,B$4:B10)</f>
        <v>7</v>
      </c>
      <c r="B10" s="266" t="s">
        <v>505</v>
      </c>
      <c r="C10" s="203">
        <v>672</v>
      </c>
      <c r="D10" s="195">
        <f t="shared" si="0"/>
        <v>672</v>
      </c>
      <c r="E10" s="197">
        <f>SUM($D$3:D10)</f>
        <v>21803</v>
      </c>
      <c r="F10" s="165">
        <f t="shared" si="1"/>
        <v>7</v>
      </c>
    </row>
    <row r="11" spans="1:7">
      <c r="A11" s="187">
        <f>SUBTOTAL(103,B$4:B11)</f>
        <v>8</v>
      </c>
      <c r="B11" s="266" t="s">
        <v>506</v>
      </c>
      <c r="C11" s="203">
        <v>4320</v>
      </c>
      <c r="D11" s="195">
        <f t="shared" si="0"/>
        <v>4320</v>
      </c>
      <c r="E11" s="197">
        <f>SUM($D$3:D11)</f>
        <v>26123</v>
      </c>
      <c r="F11" s="165">
        <f t="shared" si="1"/>
        <v>8</v>
      </c>
    </row>
    <row r="12" spans="1:7">
      <c r="A12" s="187">
        <f>SUBTOTAL(103,B$4:B12)</f>
        <v>9</v>
      </c>
      <c r="B12" s="266" t="s">
        <v>507</v>
      </c>
      <c r="C12" s="203">
        <v>820</v>
      </c>
      <c r="D12" s="195">
        <f t="shared" si="0"/>
        <v>820</v>
      </c>
      <c r="E12" s="197">
        <f>SUM($D$3:D12)</f>
        <v>26943</v>
      </c>
      <c r="F12" s="165">
        <f t="shared" si="1"/>
        <v>9</v>
      </c>
    </row>
    <row r="13" spans="1:7">
      <c r="A13" s="187">
        <f>SUBTOTAL(103,B$4:B13)</f>
        <v>10</v>
      </c>
      <c r="B13" s="266" t="s">
        <v>476</v>
      </c>
      <c r="C13" s="203">
        <v>2100</v>
      </c>
      <c r="D13" s="195">
        <f t="shared" si="0"/>
        <v>2100</v>
      </c>
      <c r="E13" s="197">
        <f>SUM($D$3:D13)</f>
        <v>29043</v>
      </c>
      <c r="F13" s="165">
        <f t="shared" si="1"/>
        <v>10</v>
      </c>
    </row>
    <row r="14" spans="1:7" hidden="1">
      <c r="A14" s="187">
        <f>SUBTOTAL(103,B$4:B14)</f>
        <v>10</v>
      </c>
      <c r="B14" s="173"/>
      <c r="C14" s="198"/>
      <c r="D14" s="195">
        <f t="shared" si="0"/>
        <v>0</v>
      </c>
      <c r="E14" s="197">
        <f>SUM($D$3:D14)</f>
        <v>29043</v>
      </c>
      <c r="F14" s="165">
        <f t="shared" si="1"/>
        <v>10</v>
      </c>
    </row>
    <row r="15" spans="1:7" hidden="1">
      <c r="A15" s="187">
        <f>SUBTOTAL(103,B$4:B15)</f>
        <v>10</v>
      </c>
      <c r="B15" s="266"/>
      <c r="C15" s="198"/>
      <c r="D15" s="195">
        <f t="shared" si="0"/>
        <v>0</v>
      </c>
      <c r="E15" s="197">
        <f>SUM($D$3:D15)</f>
        <v>29043</v>
      </c>
      <c r="F15" s="165">
        <f t="shared" si="1"/>
        <v>10</v>
      </c>
    </row>
    <row r="16" spans="1:7" hidden="1">
      <c r="A16" s="187">
        <f>SUBTOTAL(103,B$4:B16)</f>
        <v>10</v>
      </c>
      <c r="B16" s="266"/>
      <c r="C16" s="198"/>
      <c r="D16" s="195">
        <f t="shared" si="0"/>
        <v>0</v>
      </c>
      <c r="E16" s="197">
        <f>SUM($D$3:D16)</f>
        <v>29043</v>
      </c>
      <c r="F16" s="165">
        <f t="shared" si="1"/>
        <v>10</v>
      </c>
    </row>
    <row r="17" spans="1:6" hidden="1">
      <c r="A17" s="187">
        <f>SUBTOTAL(103,B$4:B17)</f>
        <v>10</v>
      </c>
      <c r="B17" s="266"/>
      <c r="C17" s="198"/>
      <c r="D17" s="195">
        <f t="shared" si="0"/>
        <v>0</v>
      </c>
      <c r="E17" s="197">
        <f>SUM($D$3:D17)</f>
        <v>29043</v>
      </c>
      <c r="F17" s="165">
        <f t="shared" si="1"/>
        <v>10</v>
      </c>
    </row>
    <row r="18" spans="1:6" hidden="1">
      <c r="A18" s="187">
        <f>SUBTOTAL(103,B$4:B18)</f>
        <v>10</v>
      </c>
      <c r="B18" s="266"/>
      <c r="C18" s="198"/>
      <c r="D18" s="195">
        <f t="shared" si="0"/>
        <v>0</v>
      </c>
      <c r="E18" s="197">
        <f>SUM($D$3:D18)</f>
        <v>29043</v>
      </c>
      <c r="F18" s="165">
        <f t="shared" si="1"/>
        <v>10</v>
      </c>
    </row>
    <row r="19" spans="1:6" hidden="1">
      <c r="A19" s="187">
        <f>SUBTOTAL(103,B$4:B19)</f>
        <v>10</v>
      </c>
      <c r="B19" s="266"/>
      <c r="C19" s="198"/>
      <c r="D19" s="195">
        <f t="shared" si="0"/>
        <v>0</v>
      </c>
      <c r="E19" s="197">
        <f>SUM($D$3:D19)</f>
        <v>29043</v>
      </c>
      <c r="F19" s="165">
        <f t="shared" si="1"/>
        <v>10</v>
      </c>
    </row>
    <row r="20" spans="1:6" hidden="1">
      <c r="A20" s="187">
        <f>SUBTOTAL(103,B$4:B20)</f>
        <v>10</v>
      </c>
      <c r="B20" s="266"/>
      <c r="C20" s="198"/>
      <c r="D20" s="195">
        <f t="shared" si="0"/>
        <v>0</v>
      </c>
      <c r="E20" s="197">
        <f>SUM($D$3:D20)</f>
        <v>29043</v>
      </c>
      <c r="F20" s="165">
        <f t="shared" si="1"/>
        <v>10</v>
      </c>
    </row>
    <row r="21" spans="1:6" hidden="1">
      <c r="A21" s="187">
        <f>SUBTOTAL(103,B$4:B21)</f>
        <v>10</v>
      </c>
      <c r="B21" s="266"/>
      <c r="C21" s="198"/>
      <c r="D21" s="195">
        <f t="shared" si="0"/>
        <v>0</v>
      </c>
      <c r="E21" s="197">
        <f>SUM($D$3:D21)</f>
        <v>29043</v>
      </c>
      <c r="F21" s="165">
        <f t="shared" si="1"/>
        <v>10</v>
      </c>
    </row>
    <row r="22" spans="1:6" hidden="1">
      <c r="A22" s="187">
        <f>SUBTOTAL(103,B$4:B22)</f>
        <v>10</v>
      </c>
      <c r="B22" s="266"/>
      <c r="C22" s="198"/>
      <c r="D22" s="195">
        <f t="shared" si="0"/>
        <v>0</v>
      </c>
      <c r="E22" s="197">
        <f>SUM($D$3:D22)</f>
        <v>29043</v>
      </c>
      <c r="F22" s="165">
        <f t="shared" si="1"/>
        <v>10</v>
      </c>
    </row>
    <row r="23" spans="1:6" hidden="1">
      <c r="A23" s="187">
        <f>SUBTOTAL(103,B$4:B23)</f>
        <v>10</v>
      </c>
      <c r="B23" s="266"/>
      <c r="C23" s="198"/>
      <c r="D23" s="195">
        <f t="shared" si="0"/>
        <v>0</v>
      </c>
      <c r="E23" s="197">
        <f>SUM($D$3:D23)</f>
        <v>29043</v>
      </c>
      <c r="F23" s="165">
        <f t="shared" si="1"/>
        <v>10</v>
      </c>
    </row>
    <row r="24" spans="1:6" hidden="1">
      <c r="A24" s="187">
        <f>SUBTOTAL(103,B$4:B24)</f>
        <v>10</v>
      </c>
      <c r="B24" s="266"/>
      <c r="C24" s="198"/>
      <c r="D24" s="195">
        <f t="shared" si="0"/>
        <v>0</v>
      </c>
      <c r="E24" s="197">
        <f>SUM($D$3:D24)</f>
        <v>29043</v>
      </c>
      <c r="F24" s="165">
        <f t="shared" si="1"/>
        <v>10</v>
      </c>
    </row>
    <row r="25" spans="1:6" hidden="1">
      <c r="A25" s="187">
        <f>SUBTOTAL(103,B$4:B25)</f>
        <v>10</v>
      </c>
      <c r="B25" s="266"/>
      <c r="C25" s="198"/>
      <c r="D25" s="195">
        <f t="shared" si="0"/>
        <v>0</v>
      </c>
      <c r="E25" s="197">
        <f>SUM($D$3:D25)</f>
        <v>29043</v>
      </c>
      <c r="F25" s="165">
        <f t="shared" si="1"/>
        <v>10</v>
      </c>
    </row>
    <row r="26" spans="1:6" hidden="1">
      <c r="A26" s="187">
        <f>SUBTOTAL(103,B$4:B26)</f>
        <v>10</v>
      </c>
      <c r="B26" s="266"/>
      <c r="C26" s="198"/>
      <c r="D26" s="195">
        <f t="shared" si="0"/>
        <v>0</v>
      </c>
      <c r="E26" s="197">
        <f>SUM($D$3:D26)</f>
        <v>29043</v>
      </c>
      <c r="F26" s="165">
        <f t="shared" si="1"/>
        <v>10</v>
      </c>
    </row>
    <row r="27" spans="1:6" hidden="1">
      <c r="A27" s="187">
        <f>SUBTOTAL(103,B$4:B27)</f>
        <v>10</v>
      </c>
      <c r="B27" s="266"/>
      <c r="C27" s="198"/>
      <c r="D27" s="195">
        <f t="shared" si="0"/>
        <v>0</v>
      </c>
      <c r="E27" s="197">
        <f>SUM($D$3:D27)</f>
        <v>29043</v>
      </c>
      <c r="F27" s="165">
        <f t="shared" si="1"/>
        <v>10</v>
      </c>
    </row>
    <row r="28" spans="1:6" hidden="1">
      <c r="A28" s="187">
        <f>SUBTOTAL(103,B$4:B28)</f>
        <v>10</v>
      </c>
      <c r="B28" s="266"/>
      <c r="C28" s="198"/>
      <c r="D28" s="195">
        <f t="shared" si="0"/>
        <v>0</v>
      </c>
      <c r="E28" s="197">
        <f>SUM($D$3:D28)</f>
        <v>29043</v>
      </c>
      <c r="F28" s="165">
        <f t="shared" si="1"/>
        <v>10</v>
      </c>
    </row>
    <row r="29" spans="1:6" hidden="1">
      <c r="A29" s="187">
        <f>SUBTOTAL(103,B$4:B29)</f>
        <v>10</v>
      </c>
      <c r="B29" s="266"/>
      <c r="C29" s="198"/>
      <c r="D29" s="195">
        <f t="shared" si="0"/>
        <v>0</v>
      </c>
      <c r="E29" s="197">
        <f>SUM($D$3:D29)</f>
        <v>29043</v>
      </c>
      <c r="F29" s="165">
        <f t="shared" si="1"/>
        <v>10</v>
      </c>
    </row>
    <row r="30" spans="1:6" hidden="1">
      <c r="A30" s="187">
        <f>SUBTOTAL(103,B$4:B30)</f>
        <v>10</v>
      </c>
      <c r="B30" s="266"/>
      <c r="C30" s="198"/>
      <c r="D30" s="195">
        <f t="shared" si="0"/>
        <v>0</v>
      </c>
      <c r="E30" s="197">
        <f>SUM($D$3:D30)</f>
        <v>29043</v>
      </c>
      <c r="F30" s="165">
        <f t="shared" si="1"/>
        <v>10</v>
      </c>
    </row>
    <row r="31" spans="1:6" hidden="1">
      <c r="A31" s="187">
        <f>SUBTOTAL(103,B$4:B31)</f>
        <v>10</v>
      </c>
      <c r="B31" s="266"/>
      <c r="C31" s="198"/>
      <c r="D31" s="195">
        <f t="shared" si="0"/>
        <v>0</v>
      </c>
      <c r="E31" s="197">
        <f>SUM($D$3:D31)</f>
        <v>29043</v>
      </c>
      <c r="F31" s="165">
        <f t="shared" si="1"/>
        <v>10</v>
      </c>
    </row>
    <row r="32" spans="1:6" hidden="1">
      <c r="A32" s="187">
        <f>SUBTOTAL(103,B$4:B32)</f>
        <v>10</v>
      </c>
      <c r="B32" s="266"/>
      <c r="C32" s="198"/>
      <c r="D32" s="195">
        <f t="shared" si="0"/>
        <v>0</v>
      </c>
      <c r="E32" s="197">
        <f>SUM($D$3:D32)</f>
        <v>29043</v>
      </c>
      <c r="F32" s="165">
        <f t="shared" si="1"/>
        <v>10</v>
      </c>
    </row>
    <row r="33" spans="1:6" hidden="1">
      <c r="A33" s="187">
        <f>SUBTOTAL(103,B$4:B33)</f>
        <v>10</v>
      </c>
      <c r="B33" s="266"/>
      <c r="C33" s="198"/>
      <c r="D33" s="195">
        <f t="shared" si="0"/>
        <v>0</v>
      </c>
      <c r="E33" s="197">
        <f>SUM($D$3:D33)</f>
        <v>29043</v>
      </c>
      <c r="F33" s="165">
        <f t="shared" si="1"/>
        <v>10</v>
      </c>
    </row>
    <row r="34" spans="1:6" hidden="1">
      <c r="A34" s="187">
        <f>SUBTOTAL(103,B$4:B34)</f>
        <v>10</v>
      </c>
      <c r="B34" s="266"/>
      <c r="C34" s="198"/>
      <c r="D34" s="195">
        <f t="shared" si="0"/>
        <v>0</v>
      </c>
      <c r="E34" s="197">
        <f>SUM($D$3:D34)</f>
        <v>29043</v>
      </c>
      <c r="F34" s="165">
        <f t="shared" si="1"/>
        <v>10</v>
      </c>
    </row>
    <row r="35" spans="1:6" hidden="1">
      <c r="A35" s="187">
        <f>SUBTOTAL(103,B$4:B35)</f>
        <v>10</v>
      </c>
      <c r="B35" s="266"/>
      <c r="C35" s="198"/>
      <c r="D35" s="195">
        <f t="shared" si="0"/>
        <v>0</v>
      </c>
      <c r="E35" s="197">
        <f>SUM($D$3:D35)</f>
        <v>29043</v>
      </c>
      <c r="F35" s="165">
        <f t="shared" si="1"/>
        <v>10</v>
      </c>
    </row>
    <row r="36" spans="1:6" hidden="1">
      <c r="A36" s="187">
        <f>SUBTOTAL(103,B$4:B36)</f>
        <v>10</v>
      </c>
      <c r="B36" s="266"/>
      <c r="C36" s="198"/>
      <c r="D36" s="195">
        <f t="shared" si="0"/>
        <v>0</v>
      </c>
      <c r="E36" s="197">
        <f>SUM($D$3:D36)</f>
        <v>29043</v>
      </c>
      <c r="F36" s="165">
        <f t="shared" si="1"/>
        <v>10</v>
      </c>
    </row>
    <row r="37" spans="1:6" hidden="1">
      <c r="A37" s="187">
        <f>SUBTOTAL(103,B$4:B37)</f>
        <v>10</v>
      </c>
      <c r="B37" s="266"/>
      <c r="C37" s="198"/>
      <c r="D37" s="195">
        <f t="shared" si="0"/>
        <v>0</v>
      </c>
      <c r="E37" s="197">
        <f>SUM($D$3:D37)</f>
        <v>29043</v>
      </c>
      <c r="F37" s="165">
        <f t="shared" si="1"/>
        <v>10</v>
      </c>
    </row>
    <row r="38" spans="1:6" hidden="1">
      <c r="A38" s="187">
        <f>SUBTOTAL(103,B$4:B38)</f>
        <v>10</v>
      </c>
      <c r="B38" s="266"/>
      <c r="C38" s="198"/>
      <c r="D38" s="195">
        <f t="shared" si="0"/>
        <v>0</v>
      </c>
      <c r="E38" s="197">
        <f>SUM($D$3:D38)</f>
        <v>29043</v>
      </c>
      <c r="F38" s="165">
        <f t="shared" si="1"/>
        <v>10</v>
      </c>
    </row>
    <row r="39" spans="1:6" hidden="1">
      <c r="A39" s="187">
        <f>SUBTOTAL(103,B$4:B39)</f>
        <v>10</v>
      </c>
      <c r="B39" s="266"/>
      <c r="C39" s="198"/>
      <c r="D39" s="195">
        <f t="shared" si="0"/>
        <v>0</v>
      </c>
      <c r="E39" s="197">
        <f>SUM($D$3:D39)</f>
        <v>29043</v>
      </c>
      <c r="F39" s="165">
        <f t="shared" si="1"/>
        <v>10</v>
      </c>
    </row>
    <row r="40" spans="1:6" ht="20.25" hidden="1" customHeight="1">
      <c r="A40" s="187">
        <f>SUBTOTAL(103,B$4:B40)</f>
        <v>10</v>
      </c>
      <c r="B40" s="266"/>
      <c r="C40" s="198"/>
      <c r="D40" s="195">
        <f t="shared" si="0"/>
        <v>0</v>
      </c>
      <c r="E40" s="197">
        <f>SUM($D$3:D40)</f>
        <v>29043</v>
      </c>
      <c r="F40" s="165">
        <f t="shared" si="1"/>
        <v>10</v>
      </c>
    </row>
    <row r="41" spans="1:6" hidden="1">
      <c r="A41" s="187">
        <f>SUBTOTAL(103,B$4:B41)</f>
        <v>10</v>
      </c>
      <c r="B41" s="266"/>
      <c r="C41" s="198"/>
      <c r="D41" s="195">
        <f t="shared" si="0"/>
        <v>0</v>
      </c>
      <c r="E41" s="197">
        <f>SUM($D$3:D41)</f>
        <v>29043</v>
      </c>
      <c r="F41" s="165">
        <f t="shared" si="1"/>
        <v>10</v>
      </c>
    </row>
    <row r="42" spans="1:6">
      <c r="A42" s="187"/>
      <c r="B42" s="169" t="s">
        <v>243</v>
      </c>
      <c r="C42" s="170">
        <f>SUM(C4:C41)</f>
        <v>29043</v>
      </c>
    </row>
    <row r="43" spans="1:6">
      <c r="A43" s="480" t="s">
        <v>508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"/>
  <sheetViews>
    <sheetView showGridLines="0" topLeftCell="A2" workbookViewId="0">
      <selection activeCell="C10" sqref="C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P!X3</f>
        <v>45849</v>
      </c>
    </row>
    <row r="2" spans="1:7" ht="34.5" customHeight="1">
      <c r="A2" s="483" t="s">
        <v>452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266" t="s">
        <v>229</v>
      </c>
      <c r="C4" s="203">
        <v>14880</v>
      </c>
      <c r="D4" s="195">
        <f t="shared" ref="D4:D41" si="0">C4</f>
        <v>14880</v>
      </c>
      <c r="E4" s="197">
        <f>SUM($D$3:D4)</f>
        <v>14880</v>
      </c>
      <c r="F4" s="165">
        <f t="shared" ref="F4:F41" si="1">A4</f>
        <v>1</v>
      </c>
    </row>
    <row r="5" spans="1:7">
      <c r="A5" s="187">
        <f>SUBTOTAL(103,B$4:B5)</f>
        <v>2</v>
      </c>
      <c r="B5" s="266" t="s">
        <v>469</v>
      </c>
      <c r="C5" s="203">
        <v>8964</v>
      </c>
      <c r="D5" s="195">
        <f t="shared" si="0"/>
        <v>8964</v>
      </c>
      <c r="E5" s="197">
        <f>SUM($D$3:D5)</f>
        <v>23844</v>
      </c>
      <c r="F5" s="165">
        <f t="shared" si="1"/>
        <v>2</v>
      </c>
    </row>
    <row r="6" spans="1:7">
      <c r="A6" s="187">
        <f>SUBTOTAL(103,B$4:B6)</f>
        <v>3</v>
      </c>
      <c r="B6" s="266" t="s">
        <v>509</v>
      </c>
      <c r="C6" s="203">
        <v>1802</v>
      </c>
      <c r="D6" s="195">
        <f t="shared" si="0"/>
        <v>1802</v>
      </c>
      <c r="E6" s="197">
        <f>SUM($D$3:D6)</f>
        <v>25646</v>
      </c>
      <c r="F6" s="165">
        <f t="shared" si="1"/>
        <v>3</v>
      </c>
    </row>
    <row r="7" spans="1:7">
      <c r="A7" s="187">
        <f>SUBTOTAL(103,B$4:B7)</f>
        <v>4</v>
      </c>
      <c r="B7" s="266" t="s">
        <v>510</v>
      </c>
      <c r="C7" s="203">
        <v>2160</v>
      </c>
      <c r="D7" s="195">
        <f t="shared" si="0"/>
        <v>2160</v>
      </c>
      <c r="E7" s="197">
        <f>SUM($D$3:D7)</f>
        <v>27806</v>
      </c>
      <c r="F7" s="165">
        <f t="shared" si="1"/>
        <v>4</v>
      </c>
    </row>
    <row r="8" spans="1:7">
      <c r="A8" s="187">
        <f>SUBTOTAL(103,B$4:B8)</f>
        <v>5</v>
      </c>
      <c r="B8" s="266" t="s">
        <v>505</v>
      </c>
      <c r="C8" s="203">
        <v>352</v>
      </c>
      <c r="D8" s="195">
        <f t="shared" si="0"/>
        <v>352</v>
      </c>
      <c r="E8" s="197">
        <f>SUM($D$3:D8)</f>
        <v>28158</v>
      </c>
      <c r="F8" s="165">
        <f t="shared" si="1"/>
        <v>5</v>
      </c>
    </row>
    <row r="9" spans="1:7">
      <c r="A9" s="187">
        <f>SUBTOTAL(103,B$4:B9)</f>
        <v>6</v>
      </c>
      <c r="B9" s="266" t="s">
        <v>475</v>
      </c>
      <c r="C9" s="203">
        <v>1660</v>
      </c>
      <c r="D9" s="195">
        <f t="shared" si="0"/>
        <v>1660</v>
      </c>
      <c r="E9" s="197">
        <f>SUM($D$3:D9)</f>
        <v>29818</v>
      </c>
      <c r="F9" s="165">
        <f t="shared" si="1"/>
        <v>6</v>
      </c>
    </row>
    <row r="10" spans="1:7">
      <c r="A10" s="187">
        <f>SUBTOTAL(103,B$4:B10)</f>
        <v>7</v>
      </c>
      <c r="B10" s="266" t="s">
        <v>476</v>
      </c>
      <c r="C10" s="203">
        <v>3400</v>
      </c>
      <c r="D10" s="195">
        <f t="shared" si="0"/>
        <v>3400</v>
      </c>
      <c r="E10" s="197">
        <f>SUM($D$3:D10)</f>
        <v>33218</v>
      </c>
      <c r="F10" s="165">
        <f t="shared" si="1"/>
        <v>7</v>
      </c>
    </row>
    <row r="11" spans="1:7" hidden="1">
      <c r="A11" s="187">
        <f>SUBTOTAL(103,B$4:B10)</f>
        <v>7</v>
      </c>
      <c r="B11" s="266"/>
      <c r="C11" s="203"/>
      <c r="D11" s="195">
        <f>C11</f>
        <v>0</v>
      </c>
      <c r="E11" s="197">
        <f>SUM($D$3:D11)</f>
        <v>33218</v>
      </c>
      <c r="F11" s="165">
        <f t="shared" si="1"/>
        <v>7</v>
      </c>
    </row>
    <row r="12" spans="1:7" hidden="1">
      <c r="A12" s="187">
        <f>SUBTOTAL(103,B$4:B11)</f>
        <v>7</v>
      </c>
      <c r="B12" s="266"/>
      <c r="C12" s="203"/>
      <c r="D12" s="195">
        <f>C12</f>
        <v>0</v>
      </c>
      <c r="E12" s="197">
        <f>SUM($D$3:D12)</f>
        <v>33218</v>
      </c>
      <c r="F12" s="165">
        <f t="shared" si="1"/>
        <v>7</v>
      </c>
    </row>
    <row r="13" spans="1:7" hidden="1">
      <c r="A13" s="187">
        <f>SUBTOTAL(103,B$4:B12)</f>
        <v>7</v>
      </c>
      <c r="B13" s="164"/>
      <c r="C13" s="203"/>
      <c r="D13" s="195">
        <f>C13</f>
        <v>0</v>
      </c>
      <c r="E13" s="197">
        <f>SUM($D$3:D13)</f>
        <v>33218</v>
      </c>
      <c r="F13" s="165">
        <f t="shared" si="1"/>
        <v>7</v>
      </c>
    </row>
    <row r="14" spans="1:7" hidden="1">
      <c r="A14" s="187">
        <f>SUBTOTAL(103,B$4:B14)</f>
        <v>7</v>
      </c>
      <c r="B14" s="332"/>
      <c r="C14" s="198"/>
      <c r="D14" s="195">
        <f t="shared" si="0"/>
        <v>0</v>
      </c>
      <c r="E14" s="197">
        <f>SUM($D$3:D14)</f>
        <v>33218</v>
      </c>
      <c r="F14" s="165">
        <f t="shared" si="1"/>
        <v>7</v>
      </c>
    </row>
    <row r="15" spans="1:7" hidden="1">
      <c r="A15" s="187">
        <f>SUBTOTAL(103,B$4:B15)</f>
        <v>7</v>
      </c>
      <c r="B15" s="266"/>
      <c r="C15" s="198"/>
      <c r="D15" s="195">
        <f t="shared" si="0"/>
        <v>0</v>
      </c>
      <c r="E15" s="197">
        <f>SUM($D$3:D15)</f>
        <v>33218</v>
      </c>
      <c r="F15" s="165">
        <f t="shared" si="1"/>
        <v>7</v>
      </c>
    </row>
    <row r="16" spans="1:7" hidden="1">
      <c r="A16" s="187">
        <f>SUBTOTAL(103,B$4:B16)</f>
        <v>7</v>
      </c>
      <c r="B16" s="266"/>
      <c r="C16" s="198"/>
      <c r="D16" s="195">
        <f t="shared" si="0"/>
        <v>0</v>
      </c>
      <c r="E16" s="197">
        <f>SUM($D$3:D16)</f>
        <v>33218</v>
      </c>
      <c r="F16" s="165">
        <f t="shared" si="1"/>
        <v>7</v>
      </c>
    </row>
    <row r="17" spans="1:6" hidden="1">
      <c r="A17" s="187">
        <f>SUBTOTAL(103,B$4:B17)</f>
        <v>7</v>
      </c>
      <c r="B17" s="266"/>
      <c r="C17" s="198"/>
      <c r="D17" s="195">
        <f t="shared" si="0"/>
        <v>0</v>
      </c>
      <c r="E17" s="197">
        <f>SUM($D$3:D17)</f>
        <v>33218</v>
      </c>
      <c r="F17" s="165">
        <f t="shared" si="1"/>
        <v>7</v>
      </c>
    </row>
    <row r="18" spans="1:6" hidden="1">
      <c r="A18" s="187">
        <f>SUBTOTAL(103,B$4:B18)</f>
        <v>7</v>
      </c>
      <c r="B18" s="266"/>
      <c r="C18" s="198"/>
      <c r="D18" s="195">
        <f t="shared" si="0"/>
        <v>0</v>
      </c>
      <c r="E18" s="197">
        <f>SUM($D$3:D18)</f>
        <v>33218</v>
      </c>
      <c r="F18" s="165">
        <f t="shared" si="1"/>
        <v>7</v>
      </c>
    </row>
    <row r="19" spans="1:6" hidden="1">
      <c r="A19" s="187">
        <f>SUBTOTAL(103,B$4:B19)</f>
        <v>7</v>
      </c>
      <c r="B19" s="266"/>
      <c r="C19" s="198"/>
      <c r="D19" s="195">
        <f t="shared" si="0"/>
        <v>0</v>
      </c>
      <c r="E19" s="197">
        <f>SUM($D$3:D19)</f>
        <v>33218</v>
      </c>
      <c r="F19" s="165">
        <f t="shared" si="1"/>
        <v>7</v>
      </c>
    </row>
    <row r="20" spans="1:6" hidden="1">
      <c r="A20" s="187">
        <f>SUBTOTAL(103,B$4:B20)</f>
        <v>7</v>
      </c>
      <c r="B20" s="266"/>
      <c r="C20" s="198"/>
      <c r="D20" s="195">
        <f t="shared" si="0"/>
        <v>0</v>
      </c>
      <c r="E20" s="197">
        <f>SUM($D$3:D20)</f>
        <v>33218</v>
      </c>
      <c r="F20" s="165">
        <f t="shared" si="1"/>
        <v>7</v>
      </c>
    </row>
    <row r="21" spans="1:6" hidden="1">
      <c r="A21" s="187">
        <f>SUBTOTAL(103,B$4:B21)</f>
        <v>7</v>
      </c>
      <c r="B21" s="266"/>
      <c r="C21" s="198"/>
      <c r="D21" s="195">
        <f t="shared" si="0"/>
        <v>0</v>
      </c>
      <c r="E21" s="197">
        <f>SUM($D$3:D21)</f>
        <v>33218</v>
      </c>
      <c r="F21" s="165">
        <f t="shared" si="1"/>
        <v>7</v>
      </c>
    </row>
    <row r="22" spans="1:6" hidden="1">
      <c r="A22" s="187">
        <f>SUBTOTAL(103,B$4:B22)</f>
        <v>7</v>
      </c>
      <c r="B22" s="266"/>
      <c r="C22" s="198"/>
      <c r="D22" s="195">
        <f t="shared" si="0"/>
        <v>0</v>
      </c>
      <c r="E22" s="197">
        <f>SUM($D$3:D22)</f>
        <v>33218</v>
      </c>
      <c r="F22" s="165">
        <f t="shared" si="1"/>
        <v>7</v>
      </c>
    </row>
    <row r="23" spans="1:6" hidden="1">
      <c r="A23" s="187">
        <f>SUBTOTAL(103,B$4:B23)</f>
        <v>7</v>
      </c>
      <c r="B23" s="266"/>
      <c r="C23" s="198"/>
      <c r="D23" s="195">
        <f t="shared" si="0"/>
        <v>0</v>
      </c>
      <c r="E23" s="197">
        <f>SUM($D$3:D23)</f>
        <v>33218</v>
      </c>
      <c r="F23" s="165">
        <f t="shared" si="1"/>
        <v>7</v>
      </c>
    </row>
    <row r="24" spans="1:6" hidden="1">
      <c r="A24" s="187">
        <f>SUBTOTAL(103,B$4:B24)</f>
        <v>7</v>
      </c>
      <c r="B24" s="266"/>
      <c r="C24" s="198"/>
      <c r="D24" s="195">
        <f t="shared" si="0"/>
        <v>0</v>
      </c>
      <c r="E24" s="197">
        <f>SUM($D$3:D24)</f>
        <v>33218</v>
      </c>
      <c r="F24" s="165">
        <f t="shared" si="1"/>
        <v>7</v>
      </c>
    </row>
    <row r="25" spans="1:6" hidden="1">
      <c r="A25" s="187">
        <f>SUBTOTAL(103,B$4:B25)</f>
        <v>7</v>
      </c>
      <c r="B25" s="266"/>
      <c r="C25" s="198"/>
      <c r="D25" s="195">
        <f t="shared" si="0"/>
        <v>0</v>
      </c>
      <c r="E25" s="197">
        <f>SUM($D$3:D25)</f>
        <v>33218</v>
      </c>
      <c r="F25" s="165">
        <f t="shared" si="1"/>
        <v>7</v>
      </c>
    </row>
    <row r="26" spans="1:6" hidden="1">
      <c r="A26" s="187">
        <f>SUBTOTAL(103,B$4:B26)</f>
        <v>7</v>
      </c>
      <c r="B26" s="266"/>
      <c r="C26" s="198"/>
      <c r="D26" s="195">
        <f t="shared" si="0"/>
        <v>0</v>
      </c>
      <c r="E26" s="197">
        <f>SUM($D$3:D26)</f>
        <v>33218</v>
      </c>
      <c r="F26" s="165">
        <f t="shared" si="1"/>
        <v>7</v>
      </c>
    </row>
    <row r="27" spans="1:6" hidden="1">
      <c r="A27" s="187">
        <f>SUBTOTAL(103,B$4:B27)</f>
        <v>7</v>
      </c>
      <c r="B27" s="266"/>
      <c r="C27" s="198"/>
      <c r="D27" s="195">
        <f t="shared" si="0"/>
        <v>0</v>
      </c>
      <c r="E27" s="197">
        <f>SUM($D$3:D27)</f>
        <v>33218</v>
      </c>
      <c r="F27" s="165">
        <f t="shared" si="1"/>
        <v>7</v>
      </c>
    </row>
    <row r="28" spans="1:6" hidden="1">
      <c r="A28" s="187">
        <f>SUBTOTAL(103,B$4:B28)</f>
        <v>7</v>
      </c>
      <c r="B28" s="266"/>
      <c r="C28" s="198"/>
      <c r="D28" s="195">
        <f t="shared" si="0"/>
        <v>0</v>
      </c>
      <c r="E28" s="197">
        <f>SUM($D$3:D28)</f>
        <v>33218</v>
      </c>
      <c r="F28" s="165">
        <f t="shared" si="1"/>
        <v>7</v>
      </c>
    </row>
    <row r="29" spans="1:6" hidden="1">
      <c r="A29" s="187">
        <f>SUBTOTAL(103,B$4:B29)</f>
        <v>7</v>
      </c>
      <c r="B29" s="266"/>
      <c r="C29" s="198"/>
      <c r="D29" s="195">
        <f t="shared" si="0"/>
        <v>0</v>
      </c>
      <c r="E29" s="197">
        <f>SUM($D$3:D29)</f>
        <v>33218</v>
      </c>
      <c r="F29" s="165">
        <f t="shared" si="1"/>
        <v>7</v>
      </c>
    </row>
    <row r="30" spans="1:6" hidden="1">
      <c r="A30" s="187">
        <f>SUBTOTAL(103,B$4:B30)</f>
        <v>7</v>
      </c>
      <c r="B30" s="266"/>
      <c r="C30" s="198"/>
      <c r="D30" s="195">
        <f t="shared" si="0"/>
        <v>0</v>
      </c>
      <c r="E30" s="197">
        <f>SUM($D$3:D30)</f>
        <v>33218</v>
      </c>
      <c r="F30" s="165">
        <f t="shared" si="1"/>
        <v>7</v>
      </c>
    </row>
    <row r="31" spans="1:6" hidden="1">
      <c r="A31" s="187">
        <f>SUBTOTAL(103,B$4:B31)</f>
        <v>7</v>
      </c>
      <c r="B31" s="266"/>
      <c r="C31" s="198"/>
      <c r="D31" s="195">
        <f t="shared" si="0"/>
        <v>0</v>
      </c>
      <c r="E31" s="197">
        <f>SUM($D$3:D31)</f>
        <v>33218</v>
      </c>
      <c r="F31" s="165">
        <f t="shared" si="1"/>
        <v>7</v>
      </c>
    </row>
    <row r="32" spans="1:6" hidden="1">
      <c r="A32" s="187">
        <f>SUBTOTAL(103,B$4:B32)</f>
        <v>7</v>
      </c>
      <c r="B32" s="266"/>
      <c r="C32" s="198"/>
      <c r="D32" s="195">
        <f t="shared" si="0"/>
        <v>0</v>
      </c>
      <c r="E32" s="197">
        <f>SUM($D$3:D32)</f>
        <v>33218</v>
      </c>
      <c r="F32" s="165">
        <f t="shared" si="1"/>
        <v>7</v>
      </c>
    </row>
    <row r="33" spans="1:6" hidden="1">
      <c r="A33" s="187">
        <f>SUBTOTAL(103,B$4:B33)</f>
        <v>7</v>
      </c>
      <c r="B33" s="266"/>
      <c r="C33" s="198"/>
      <c r="D33" s="195">
        <f t="shared" si="0"/>
        <v>0</v>
      </c>
      <c r="E33" s="197">
        <f>SUM($D$3:D33)</f>
        <v>33218</v>
      </c>
      <c r="F33" s="165">
        <f t="shared" si="1"/>
        <v>7</v>
      </c>
    </row>
    <row r="34" spans="1:6" hidden="1">
      <c r="A34" s="187">
        <f>SUBTOTAL(103,B$4:B34)</f>
        <v>7</v>
      </c>
      <c r="B34" s="266"/>
      <c r="C34" s="198"/>
      <c r="D34" s="195">
        <f t="shared" si="0"/>
        <v>0</v>
      </c>
      <c r="E34" s="197">
        <f>SUM($D$3:D34)</f>
        <v>33218</v>
      </c>
      <c r="F34" s="165">
        <f t="shared" si="1"/>
        <v>7</v>
      </c>
    </row>
    <row r="35" spans="1:6" hidden="1">
      <c r="A35" s="187">
        <f>SUBTOTAL(103,B$4:B35)</f>
        <v>7</v>
      </c>
      <c r="B35" s="266"/>
      <c r="C35" s="198"/>
      <c r="D35" s="195">
        <f t="shared" si="0"/>
        <v>0</v>
      </c>
      <c r="E35" s="197">
        <f>SUM($D$3:D35)</f>
        <v>33218</v>
      </c>
      <c r="F35" s="165">
        <f t="shared" si="1"/>
        <v>7</v>
      </c>
    </row>
    <row r="36" spans="1:6" hidden="1">
      <c r="A36" s="187">
        <f>SUBTOTAL(103,B$4:B36)</f>
        <v>7</v>
      </c>
      <c r="B36" s="266"/>
      <c r="C36" s="198"/>
      <c r="D36" s="195">
        <f t="shared" si="0"/>
        <v>0</v>
      </c>
      <c r="E36" s="197">
        <f>SUM($D$3:D36)</f>
        <v>33218</v>
      </c>
      <c r="F36" s="165">
        <f t="shared" si="1"/>
        <v>7</v>
      </c>
    </row>
    <row r="37" spans="1:6" hidden="1">
      <c r="A37" s="187">
        <f>SUBTOTAL(103,B$4:B37)</f>
        <v>7</v>
      </c>
      <c r="B37" s="266"/>
      <c r="C37" s="198"/>
      <c r="D37" s="195">
        <f t="shared" si="0"/>
        <v>0</v>
      </c>
      <c r="E37" s="197">
        <f>SUM($D$3:D37)</f>
        <v>33218</v>
      </c>
      <c r="F37" s="165">
        <f t="shared" si="1"/>
        <v>7</v>
      </c>
    </row>
    <row r="38" spans="1:6" hidden="1">
      <c r="A38" s="187">
        <f>SUBTOTAL(103,B$4:B38)</f>
        <v>7</v>
      </c>
      <c r="B38" s="266"/>
      <c r="C38" s="198"/>
      <c r="D38" s="195">
        <f t="shared" si="0"/>
        <v>0</v>
      </c>
      <c r="E38" s="197">
        <f>SUM($D$3:D38)</f>
        <v>33218</v>
      </c>
      <c r="F38" s="165">
        <f t="shared" si="1"/>
        <v>7</v>
      </c>
    </row>
    <row r="39" spans="1:6" hidden="1">
      <c r="A39" s="187">
        <f>SUBTOTAL(103,B$4:B39)</f>
        <v>7</v>
      </c>
      <c r="B39" s="266"/>
      <c r="C39" s="198"/>
      <c r="D39" s="195">
        <f t="shared" si="0"/>
        <v>0</v>
      </c>
      <c r="E39" s="197">
        <f>SUM($D$3:D39)</f>
        <v>33218</v>
      </c>
      <c r="F39" s="165">
        <f t="shared" si="1"/>
        <v>7</v>
      </c>
    </row>
    <row r="40" spans="1:6" hidden="1">
      <c r="A40" s="187">
        <f>SUBTOTAL(103,B$4:B40)</f>
        <v>7</v>
      </c>
      <c r="B40" s="266"/>
      <c r="C40" s="198"/>
      <c r="D40" s="195">
        <f t="shared" si="0"/>
        <v>0</v>
      </c>
      <c r="E40" s="197">
        <f>SUM($D$3:D40)</f>
        <v>33218</v>
      </c>
      <c r="F40" s="165">
        <f t="shared" si="1"/>
        <v>7</v>
      </c>
    </row>
    <row r="41" spans="1:6" hidden="1">
      <c r="A41" s="187">
        <f>SUBTOTAL(103,B$4:B41)</f>
        <v>7</v>
      </c>
      <c r="B41" s="266"/>
      <c r="C41" s="198"/>
      <c r="D41" s="195">
        <f t="shared" si="0"/>
        <v>0</v>
      </c>
      <c r="E41" s="197">
        <f>SUM($D$3:D41)</f>
        <v>33218</v>
      </c>
      <c r="F41" s="165">
        <f t="shared" si="1"/>
        <v>7</v>
      </c>
    </row>
    <row r="42" spans="1:6">
      <c r="A42" s="187"/>
      <c r="B42" s="169" t="s">
        <v>243</v>
      </c>
      <c r="C42" s="170">
        <f>SUM(C4:C41)</f>
        <v>33218</v>
      </c>
    </row>
    <row r="43" spans="1:6">
      <c r="A43" s="480" t="s">
        <v>511</v>
      </c>
      <c r="B43" s="481"/>
      <c r="C43" s="482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D9" sqref="D9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45860.559703125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45839</v>
      </c>
      <c r="I7" s="260" t="s">
        <v>357</v>
      </c>
      <c r="J7" s="260" t="s">
        <v>362</v>
      </c>
    </row>
    <row r="8" spans="2:10" ht="22.5">
      <c r="B8" s="63"/>
      <c r="C8" s="63"/>
      <c r="I8" s="259" t="s">
        <v>365</v>
      </c>
      <c r="J8" s="261" t="s">
        <v>463</v>
      </c>
    </row>
    <row r="9" spans="2:10" ht="21">
      <c r="B9"/>
      <c r="C9"/>
      <c r="D9" s="53"/>
      <c r="I9" s="259" t="s">
        <v>360</v>
      </c>
      <c r="J9" s="261" t="s">
        <v>463</v>
      </c>
    </row>
    <row r="10" spans="2:10" ht="21.75" customHeight="1">
      <c r="B10"/>
      <c r="C10"/>
      <c r="D10" s="404" t="s">
        <v>319</v>
      </c>
      <c r="E10" s="404"/>
      <c r="F10" s="404"/>
      <c r="I10" s="259" t="s">
        <v>358</v>
      </c>
      <c r="J10" s="261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0</v>
      </c>
      <c r="G11" s="28"/>
      <c r="I11" s="259" t="s">
        <v>359</v>
      </c>
      <c r="J11" s="261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0</v>
      </c>
      <c r="I12" s="259" t="s">
        <v>363</v>
      </c>
      <c r="J12" s="261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0</v>
      </c>
      <c r="I13" s="259" t="s">
        <v>361</v>
      </c>
      <c r="J13" s="261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0</v>
      </c>
      <c r="I14" s="259" t="s">
        <v>364</v>
      </c>
      <c r="J14" s="261"/>
    </row>
    <row r="15" spans="2:10" ht="22.5">
      <c r="B15"/>
      <c r="C15"/>
      <c r="D15" s="71" t="s">
        <v>233</v>
      </c>
      <c r="E15" s="69" t="s">
        <v>227</v>
      </c>
      <c r="F15" s="70">
        <f>'R'!F250</f>
        <v>0</v>
      </c>
      <c r="I15" s="262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0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0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06">
        <f>'R'!H254</f>
        <v>642762</v>
      </c>
      <c r="F21" s="406"/>
    </row>
    <row r="22" spans="2:6">
      <c r="B22"/>
      <c r="C22"/>
      <c r="D22" s="71" t="s">
        <v>237</v>
      </c>
      <c r="E22" s="406">
        <f>'R'!J254</f>
        <v>74545.401375528614</v>
      </c>
      <c r="F22" s="406"/>
    </row>
    <row r="23" spans="2:6">
      <c r="B23"/>
      <c r="C23"/>
      <c r="D23" s="71" t="s">
        <v>238</v>
      </c>
      <c r="E23" s="406">
        <f>'R'!L254</f>
        <v>717307.40137552866</v>
      </c>
      <c r="F23" s="406"/>
    </row>
    <row r="24" spans="2:6">
      <c r="B24"/>
      <c r="C24"/>
      <c r="D24" s="79" t="s">
        <v>239</v>
      </c>
      <c r="E24" s="406">
        <f>'R'!F254</f>
        <v>0</v>
      </c>
      <c r="F24" s="406"/>
    </row>
    <row r="25" spans="2:6">
      <c r="B25"/>
      <c r="C25"/>
      <c r="D25" s="405" t="s">
        <v>342</v>
      </c>
      <c r="E25" s="405"/>
      <c r="F25" s="405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288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3"/>
  <sheetViews>
    <sheetView showGridLines="0" topLeftCell="A5" workbookViewId="0">
      <selection activeCell="B9" sqref="B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P!X3+1</f>
        <v>45850</v>
      </c>
    </row>
    <row r="2" spans="1:7" ht="34.5" customHeight="1">
      <c r="A2" s="483" t="s">
        <v>448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296" t="s">
        <v>229</v>
      </c>
      <c r="C4" s="203">
        <v>12450</v>
      </c>
      <c r="D4" s="195">
        <f t="shared" ref="D4:D41" si="0">C4</f>
        <v>12450</v>
      </c>
      <c r="E4" s="197">
        <f>SUM($D$3:D4)</f>
        <v>12450</v>
      </c>
      <c r="F4" s="165">
        <f t="shared" ref="F4:F41" si="1">A4</f>
        <v>1</v>
      </c>
    </row>
    <row r="5" spans="1:7">
      <c r="A5" s="187">
        <f>SUBTOTAL(103,B$4:B5)</f>
        <v>2</v>
      </c>
      <c r="B5" s="296" t="s">
        <v>512</v>
      </c>
      <c r="C5" s="203">
        <v>9200</v>
      </c>
      <c r="D5" s="195">
        <f t="shared" si="0"/>
        <v>9200</v>
      </c>
      <c r="E5" s="197">
        <f>SUM($D$3:D5)</f>
        <v>21650</v>
      </c>
      <c r="F5" s="165">
        <f t="shared" si="1"/>
        <v>2</v>
      </c>
    </row>
    <row r="6" spans="1:7">
      <c r="A6" s="187">
        <f>SUBTOTAL(103,B$4:B6)</f>
        <v>3</v>
      </c>
      <c r="B6" s="296" t="s">
        <v>472</v>
      </c>
      <c r="C6" s="203">
        <v>2250</v>
      </c>
      <c r="D6" s="195">
        <f t="shared" si="0"/>
        <v>2250</v>
      </c>
      <c r="E6" s="197">
        <f>SUM($D$3:D6)</f>
        <v>23900</v>
      </c>
      <c r="F6" s="165">
        <f t="shared" si="1"/>
        <v>3</v>
      </c>
    </row>
    <row r="7" spans="1:7">
      <c r="A7" s="187">
        <f>SUBTOTAL(103,B$4:B7)</f>
        <v>4</v>
      </c>
      <c r="B7" s="296" t="s">
        <v>470</v>
      </c>
      <c r="C7" s="203">
        <v>2232</v>
      </c>
      <c r="D7" s="195">
        <f t="shared" si="0"/>
        <v>2232</v>
      </c>
      <c r="E7" s="197">
        <f>SUM($D$3:D7)</f>
        <v>26132</v>
      </c>
      <c r="F7" s="165">
        <f t="shared" si="1"/>
        <v>4</v>
      </c>
    </row>
    <row r="8" spans="1:7">
      <c r="A8" s="187">
        <f>SUBTOTAL(103,B$4:B8)</f>
        <v>5</v>
      </c>
      <c r="B8" s="296" t="s">
        <v>473</v>
      </c>
      <c r="C8" s="203">
        <v>400</v>
      </c>
      <c r="D8" s="195">
        <f t="shared" si="0"/>
        <v>400</v>
      </c>
      <c r="E8" s="197">
        <f>SUM($D$3:D8)</f>
        <v>26532</v>
      </c>
      <c r="F8" s="165">
        <f t="shared" si="1"/>
        <v>5</v>
      </c>
    </row>
    <row r="9" spans="1:7">
      <c r="A9" s="187">
        <f>SUBTOTAL(103,B$4:B9)</f>
        <v>6</v>
      </c>
      <c r="B9" s="296" t="s">
        <v>513</v>
      </c>
      <c r="C9" s="203">
        <v>5080</v>
      </c>
      <c r="D9" s="195">
        <f t="shared" si="0"/>
        <v>5080</v>
      </c>
      <c r="E9" s="197">
        <f>SUM($D$3:D9)</f>
        <v>31612</v>
      </c>
      <c r="F9" s="165">
        <f t="shared" si="1"/>
        <v>6</v>
      </c>
    </row>
    <row r="10" spans="1:7">
      <c r="A10" s="187">
        <f>SUBTOTAL(103,B$4:B10)</f>
        <v>7</v>
      </c>
      <c r="B10" s="296" t="s">
        <v>228</v>
      </c>
      <c r="C10" s="203">
        <v>7644</v>
      </c>
      <c r="D10" s="195">
        <f t="shared" si="0"/>
        <v>7644</v>
      </c>
      <c r="E10" s="197">
        <f>SUM($D$3:D10)</f>
        <v>39256</v>
      </c>
      <c r="F10" s="165">
        <f t="shared" si="1"/>
        <v>7</v>
      </c>
    </row>
    <row r="11" spans="1:7">
      <c r="A11" s="187">
        <f>SUBTOTAL(103,B$4:B11)</f>
        <v>8</v>
      </c>
      <c r="B11" s="296" t="s">
        <v>514</v>
      </c>
      <c r="C11" s="203">
        <v>37400</v>
      </c>
      <c r="D11" s="195">
        <f t="shared" si="0"/>
        <v>37400</v>
      </c>
      <c r="E11" s="197">
        <f>SUM($D$3:D11)</f>
        <v>76656</v>
      </c>
      <c r="F11" s="165">
        <f t="shared" si="1"/>
        <v>8</v>
      </c>
    </row>
    <row r="12" spans="1:7">
      <c r="A12" s="187">
        <f>SUBTOTAL(103,B$4:B12)</f>
        <v>9</v>
      </c>
      <c r="B12" s="296" t="s">
        <v>475</v>
      </c>
      <c r="C12" s="203">
        <v>1510</v>
      </c>
      <c r="D12" s="195">
        <f t="shared" si="0"/>
        <v>1510</v>
      </c>
      <c r="E12" s="197">
        <f>SUM($D$3:D12)</f>
        <v>78166</v>
      </c>
      <c r="F12" s="165">
        <f t="shared" si="1"/>
        <v>9</v>
      </c>
    </row>
    <row r="13" spans="1:7">
      <c r="A13" s="187">
        <f>SUBTOTAL(103,B$4:B13)</f>
        <v>10</v>
      </c>
      <c r="B13" s="296" t="s">
        <v>476</v>
      </c>
      <c r="C13" s="203">
        <v>2100</v>
      </c>
      <c r="D13" s="195">
        <f t="shared" si="0"/>
        <v>2100</v>
      </c>
      <c r="E13" s="197">
        <f>SUM($D$3:D13)</f>
        <v>80266</v>
      </c>
      <c r="F13" s="165">
        <f t="shared" si="1"/>
        <v>10</v>
      </c>
    </row>
    <row r="14" spans="1:7" hidden="1">
      <c r="A14" s="187">
        <f>SUBTOTAL(103,B$4:B14)</f>
        <v>10</v>
      </c>
      <c r="B14" s="173"/>
      <c r="C14" s="198"/>
      <c r="D14" s="195">
        <f t="shared" si="0"/>
        <v>0</v>
      </c>
      <c r="E14" s="197">
        <f>SUM($D$3:D14)</f>
        <v>80266</v>
      </c>
      <c r="F14" s="165">
        <f t="shared" si="1"/>
        <v>10</v>
      </c>
    </row>
    <row r="15" spans="1:7" hidden="1">
      <c r="A15" s="187">
        <f>SUBTOTAL(103,B$4:B15)</f>
        <v>10</v>
      </c>
      <c r="B15" s="296"/>
      <c r="C15" s="198"/>
      <c r="D15" s="195">
        <f t="shared" si="0"/>
        <v>0</v>
      </c>
      <c r="E15" s="197">
        <f>SUM($D$3:D15)</f>
        <v>80266</v>
      </c>
      <c r="F15" s="165">
        <f t="shared" si="1"/>
        <v>10</v>
      </c>
    </row>
    <row r="16" spans="1:7" hidden="1">
      <c r="A16" s="187">
        <f>SUBTOTAL(103,B$4:B16)</f>
        <v>10</v>
      </c>
      <c r="B16" s="296"/>
      <c r="C16" s="198"/>
      <c r="D16" s="195">
        <f t="shared" si="0"/>
        <v>0</v>
      </c>
      <c r="E16" s="197">
        <f>SUM($D$3:D16)</f>
        <v>80266</v>
      </c>
      <c r="F16" s="165">
        <f t="shared" si="1"/>
        <v>10</v>
      </c>
    </row>
    <row r="17" spans="1:6" hidden="1">
      <c r="A17" s="187">
        <f>SUBTOTAL(103,B$4:B17)</f>
        <v>10</v>
      </c>
      <c r="B17" s="296"/>
      <c r="C17" s="198"/>
      <c r="D17" s="195">
        <f t="shared" si="0"/>
        <v>0</v>
      </c>
      <c r="E17" s="197">
        <f>SUM($D$3:D17)</f>
        <v>80266</v>
      </c>
      <c r="F17" s="165">
        <f t="shared" si="1"/>
        <v>10</v>
      </c>
    </row>
    <row r="18" spans="1:6" hidden="1">
      <c r="A18" s="187">
        <f>SUBTOTAL(103,B$4:B18)</f>
        <v>10</v>
      </c>
      <c r="B18" s="296"/>
      <c r="C18" s="198"/>
      <c r="D18" s="195">
        <f t="shared" si="0"/>
        <v>0</v>
      </c>
      <c r="E18" s="197">
        <f>SUM($D$3:D18)</f>
        <v>80266</v>
      </c>
      <c r="F18" s="165">
        <f t="shared" si="1"/>
        <v>10</v>
      </c>
    </row>
    <row r="19" spans="1:6" hidden="1">
      <c r="A19" s="187">
        <f>SUBTOTAL(103,B$4:B19)</f>
        <v>10</v>
      </c>
      <c r="B19" s="296"/>
      <c r="C19" s="198"/>
      <c r="D19" s="195">
        <f t="shared" si="0"/>
        <v>0</v>
      </c>
      <c r="E19" s="197">
        <f>SUM($D$3:D19)</f>
        <v>80266</v>
      </c>
      <c r="F19" s="165">
        <f t="shared" si="1"/>
        <v>10</v>
      </c>
    </row>
    <row r="20" spans="1:6" hidden="1">
      <c r="A20" s="187">
        <f>SUBTOTAL(103,B$4:B20)</f>
        <v>10</v>
      </c>
      <c r="B20" s="296"/>
      <c r="C20" s="198"/>
      <c r="D20" s="195">
        <f t="shared" si="0"/>
        <v>0</v>
      </c>
      <c r="E20" s="197">
        <f>SUM($D$3:D20)</f>
        <v>80266</v>
      </c>
      <c r="F20" s="165">
        <f t="shared" si="1"/>
        <v>10</v>
      </c>
    </row>
    <row r="21" spans="1:6" hidden="1">
      <c r="A21" s="187">
        <f>SUBTOTAL(103,B$4:B21)</f>
        <v>10</v>
      </c>
      <c r="B21" s="296"/>
      <c r="C21" s="198"/>
      <c r="D21" s="195">
        <f t="shared" si="0"/>
        <v>0</v>
      </c>
      <c r="E21" s="197">
        <f>SUM($D$3:D21)</f>
        <v>80266</v>
      </c>
      <c r="F21" s="165">
        <f t="shared" si="1"/>
        <v>10</v>
      </c>
    </row>
    <row r="22" spans="1:6" hidden="1">
      <c r="A22" s="187">
        <f>SUBTOTAL(103,B$4:B22)</f>
        <v>10</v>
      </c>
      <c r="B22" s="296"/>
      <c r="C22" s="198"/>
      <c r="D22" s="195">
        <f t="shared" si="0"/>
        <v>0</v>
      </c>
      <c r="E22" s="197">
        <f>SUM($D$3:D22)</f>
        <v>80266</v>
      </c>
      <c r="F22" s="165">
        <f t="shared" si="1"/>
        <v>10</v>
      </c>
    </row>
    <row r="23" spans="1:6" hidden="1">
      <c r="A23" s="187">
        <f>SUBTOTAL(103,B$4:B23)</f>
        <v>10</v>
      </c>
      <c r="B23" s="296"/>
      <c r="C23" s="198"/>
      <c r="D23" s="195">
        <f t="shared" si="0"/>
        <v>0</v>
      </c>
      <c r="E23" s="197">
        <f>SUM($D$3:D23)</f>
        <v>80266</v>
      </c>
      <c r="F23" s="165">
        <f t="shared" si="1"/>
        <v>10</v>
      </c>
    </row>
    <row r="24" spans="1:6" hidden="1">
      <c r="A24" s="187">
        <f>SUBTOTAL(103,B$4:B24)</f>
        <v>10</v>
      </c>
      <c r="B24" s="296"/>
      <c r="C24" s="198"/>
      <c r="D24" s="195">
        <f t="shared" si="0"/>
        <v>0</v>
      </c>
      <c r="E24" s="197">
        <f>SUM($D$3:D24)</f>
        <v>80266</v>
      </c>
      <c r="F24" s="165">
        <f t="shared" si="1"/>
        <v>10</v>
      </c>
    </row>
    <row r="25" spans="1:6" hidden="1">
      <c r="A25" s="187">
        <f>SUBTOTAL(103,B$4:B25)</f>
        <v>10</v>
      </c>
      <c r="B25" s="296"/>
      <c r="C25" s="198"/>
      <c r="D25" s="195">
        <f t="shared" si="0"/>
        <v>0</v>
      </c>
      <c r="E25" s="197">
        <f>SUM($D$3:D25)</f>
        <v>80266</v>
      </c>
      <c r="F25" s="165">
        <f t="shared" si="1"/>
        <v>10</v>
      </c>
    </row>
    <row r="26" spans="1:6" hidden="1">
      <c r="A26" s="187">
        <f>SUBTOTAL(103,B$4:B26)</f>
        <v>10</v>
      </c>
      <c r="B26" s="296"/>
      <c r="C26" s="198"/>
      <c r="D26" s="195">
        <f t="shared" si="0"/>
        <v>0</v>
      </c>
      <c r="E26" s="197">
        <f>SUM($D$3:D26)</f>
        <v>80266</v>
      </c>
      <c r="F26" s="165">
        <f t="shared" si="1"/>
        <v>10</v>
      </c>
    </row>
    <row r="27" spans="1:6" hidden="1">
      <c r="A27" s="187">
        <f>SUBTOTAL(103,B$4:B27)</f>
        <v>10</v>
      </c>
      <c r="B27" s="296"/>
      <c r="C27" s="198"/>
      <c r="D27" s="195">
        <f t="shared" si="0"/>
        <v>0</v>
      </c>
      <c r="E27" s="197">
        <f>SUM($D$3:D27)</f>
        <v>80266</v>
      </c>
      <c r="F27" s="165">
        <f t="shared" si="1"/>
        <v>10</v>
      </c>
    </row>
    <row r="28" spans="1:6" hidden="1">
      <c r="A28" s="187">
        <f>SUBTOTAL(103,B$4:B28)</f>
        <v>10</v>
      </c>
      <c r="B28" s="296"/>
      <c r="C28" s="198"/>
      <c r="D28" s="195">
        <f t="shared" si="0"/>
        <v>0</v>
      </c>
      <c r="E28" s="197">
        <f>SUM($D$3:D28)</f>
        <v>80266</v>
      </c>
      <c r="F28" s="165">
        <f t="shared" si="1"/>
        <v>10</v>
      </c>
    </row>
    <row r="29" spans="1:6" hidden="1">
      <c r="A29" s="187">
        <f>SUBTOTAL(103,B$4:B29)</f>
        <v>10</v>
      </c>
      <c r="B29" s="296"/>
      <c r="C29" s="198"/>
      <c r="D29" s="195">
        <f t="shared" si="0"/>
        <v>0</v>
      </c>
      <c r="E29" s="197">
        <f>SUM($D$3:D29)</f>
        <v>80266</v>
      </c>
      <c r="F29" s="165">
        <f t="shared" si="1"/>
        <v>10</v>
      </c>
    </row>
    <row r="30" spans="1:6" hidden="1">
      <c r="A30" s="187">
        <f>SUBTOTAL(103,B$4:B30)</f>
        <v>10</v>
      </c>
      <c r="B30" s="296"/>
      <c r="C30" s="198"/>
      <c r="D30" s="195">
        <f t="shared" si="0"/>
        <v>0</v>
      </c>
      <c r="E30" s="197">
        <f>SUM($D$3:D30)</f>
        <v>80266</v>
      </c>
      <c r="F30" s="165">
        <f t="shared" si="1"/>
        <v>10</v>
      </c>
    </row>
    <row r="31" spans="1:6" hidden="1">
      <c r="A31" s="187">
        <f>SUBTOTAL(103,B$4:B31)</f>
        <v>10</v>
      </c>
      <c r="B31" s="296"/>
      <c r="C31" s="198"/>
      <c r="D31" s="195">
        <f t="shared" si="0"/>
        <v>0</v>
      </c>
      <c r="E31" s="197">
        <f>SUM($D$3:D31)</f>
        <v>80266</v>
      </c>
      <c r="F31" s="165">
        <f t="shared" si="1"/>
        <v>10</v>
      </c>
    </row>
    <row r="32" spans="1:6" hidden="1">
      <c r="A32" s="187">
        <f>SUBTOTAL(103,B$4:B32)</f>
        <v>10</v>
      </c>
      <c r="B32" s="296"/>
      <c r="C32" s="198"/>
      <c r="D32" s="195">
        <f t="shared" si="0"/>
        <v>0</v>
      </c>
      <c r="E32" s="197">
        <f>SUM($D$3:D32)</f>
        <v>80266</v>
      </c>
      <c r="F32" s="165">
        <f t="shared" si="1"/>
        <v>10</v>
      </c>
    </row>
    <row r="33" spans="1:6" hidden="1">
      <c r="A33" s="187">
        <f>SUBTOTAL(103,B$4:B33)</f>
        <v>10</v>
      </c>
      <c r="B33" s="296"/>
      <c r="C33" s="198"/>
      <c r="D33" s="195">
        <f t="shared" si="0"/>
        <v>0</v>
      </c>
      <c r="E33" s="197">
        <f>SUM($D$3:D33)</f>
        <v>80266</v>
      </c>
      <c r="F33" s="165">
        <f t="shared" si="1"/>
        <v>10</v>
      </c>
    </row>
    <row r="34" spans="1:6" hidden="1">
      <c r="A34" s="187">
        <f>SUBTOTAL(103,B$4:B34)</f>
        <v>10</v>
      </c>
      <c r="B34" s="296"/>
      <c r="C34" s="198"/>
      <c r="D34" s="195">
        <f t="shared" si="0"/>
        <v>0</v>
      </c>
      <c r="E34" s="197">
        <f>SUM($D$3:D34)</f>
        <v>80266</v>
      </c>
      <c r="F34" s="165">
        <f t="shared" si="1"/>
        <v>10</v>
      </c>
    </row>
    <row r="35" spans="1:6" hidden="1">
      <c r="A35" s="187">
        <f>SUBTOTAL(103,B$4:B35)</f>
        <v>10</v>
      </c>
      <c r="B35" s="296"/>
      <c r="C35" s="198"/>
      <c r="D35" s="195">
        <f t="shared" si="0"/>
        <v>0</v>
      </c>
      <c r="E35" s="197">
        <f>SUM($D$3:D35)</f>
        <v>80266</v>
      </c>
      <c r="F35" s="165">
        <f t="shared" si="1"/>
        <v>10</v>
      </c>
    </row>
    <row r="36" spans="1:6" hidden="1">
      <c r="A36" s="187">
        <f>SUBTOTAL(103,B$4:B36)</f>
        <v>10</v>
      </c>
      <c r="B36" s="296"/>
      <c r="C36" s="198"/>
      <c r="D36" s="195">
        <f t="shared" si="0"/>
        <v>0</v>
      </c>
      <c r="E36" s="197">
        <f>SUM($D$3:D36)</f>
        <v>80266</v>
      </c>
      <c r="F36" s="165">
        <f t="shared" si="1"/>
        <v>10</v>
      </c>
    </row>
    <row r="37" spans="1:6" hidden="1">
      <c r="A37" s="187">
        <f>SUBTOTAL(103,B$4:B37)</f>
        <v>10</v>
      </c>
      <c r="B37" s="296"/>
      <c r="C37" s="198"/>
      <c r="D37" s="195">
        <f t="shared" si="0"/>
        <v>0</v>
      </c>
      <c r="E37" s="197">
        <f>SUM($D$3:D37)</f>
        <v>80266</v>
      </c>
      <c r="F37" s="165">
        <f t="shared" si="1"/>
        <v>10</v>
      </c>
    </row>
    <row r="38" spans="1:6" hidden="1">
      <c r="A38" s="187">
        <f>SUBTOTAL(103,B$4:B38)</f>
        <v>10</v>
      </c>
      <c r="B38" s="296"/>
      <c r="C38" s="198"/>
      <c r="D38" s="195">
        <f t="shared" si="0"/>
        <v>0</v>
      </c>
      <c r="E38" s="197">
        <f>SUM($D$3:D38)</f>
        <v>80266</v>
      </c>
      <c r="F38" s="165">
        <f t="shared" si="1"/>
        <v>10</v>
      </c>
    </row>
    <row r="39" spans="1:6" hidden="1">
      <c r="A39" s="187">
        <f>SUBTOTAL(103,B$4:B39)</f>
        <v>10</v>
      </c>
      <c r="B39" s="296"/>
      <c r="C39" s="198"/>
      <c r="D39" s="195">
        <f t="shared" si="0"/>
        <v>0</v>
      </c>
      <c r="E39" s="197">
        <f>SUM($D$3:D39)</f>
        <v>80266</v>
      </c>
      <c r="F39" s="165">
        <f t="shared" si="1"/>
        <v>10</v>
      </c>
    </row>
    <row r="40" spans="1:6" hidden="1">
      <c r="A40" s="187">
        <f>SUBTOTAL(103,B$4:B40)</f>
        <v>10</v>
      </c>
      <c r="B40" s="296"/>
      <c r="C40" s="198"/>
      <c r="D40" s="195">
        <f t="shared" si="0"/>
        <v>0</v>
      </c>
      <c r="E40" s="197">
        <f>SUM($D$3:D40)</f>
        <v>80266</v>
      </c>
      <c r="F40" s="165">
        <f t="shared" si="1"/>
        <v>10</v>
      </c>
    </row>
    <row r="41" spans="1:6" hidden="1">
      <c r="A41" s="187">
        <f>SUBTOTAL(103,B$4:B41)</f>
        <v>10</v>
      </c>
      <c r="B41" s="296"/>
      <c r="C41" s="198"/>
      <c r="D41" s="195">
        <f t="shared" si="0"/>
        <v>0</v>
      </c>
      <c r="E41" s="197">
        <f>SUM($D$3:D41)</f>
        <v>80266</v>
      </c>
      <c r="F41" s="165">
        <f t="shared" si="1"/>
        <v>10</v>
      </c>
    </row>
    <row r="42" spans="1:6">
      <c r="A42" s="187"/>
      <c r="B42" s="169" t="s">
        <v>243</v>
      </c>
      <c r="C42" s="170">
        <f>SUM(C4:C41)</f>
        <v>80266</v>
      </c>
    </row>
    <row r="43" spans="1:6">
      <c r="A43" s="480" t="s">
        <v>515</v>
      </c>
      <c r="B43" s="481"/>
      <c r="C43" s="482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AC2D-FAE0-4334-A760-48467785BD73}">
  <dimension ref="A1:G43"/>
  <sheetViews>
    <sheetView topLeftCell="A8" workbookViewId="0">
      <selection activeCell="E4" sqref="E4:E1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P!AB3</f>
        <v>45851</v>
      </c>
    </row>
    <row r="2" spans="1:7" ht="34.5" customHeight="1">
      <c r="A2" s="483" t="s">
        <v>450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340" t="s">
        <v>229</v>
      </c>
      <c r="C4" s="203">
        <v>16814</v>
      </c>
      <c r="D4" s="195">
        <f t="shared" ref="D4:D41" si="0">C4</f>
        <v>16814</v>
      </c>
      <c r="E4" s="197">
        <f>SUM($D$3:D4)</f>
        <v>16814</v>
      </c>
      <c r="F4" s="165">
        <f t="shared" ref="F4:F41" si="1">A4</f>
        <v>1</v>
      </c>
    </row>
    <row r="5" spans="1:7">
      <c r="A5" s="187">
        <f>SUBTOTAL(103,B$4:B5)</f>
        <v>2</v>
      </c>
      <c r="B5" s="340" t="s">
        <v>516</v>
      </c>
      <c r="C5" s="203">
        <v>710</v>
      </c>
      <c r="D5" s="195">
        <f t="shared" si="0"/>
        <v>710</v>
      </c>
      <c r="E5" s="197">
        <f>SUM($D$3:D5)</f>
        <v>17524</v>
      </c>
      <c r="F5" s="165">
        <f t="shared" si="1"/>
        <v>2</v>
      </c>
    </row>
    <row r="6" spans="1:7">
      <c r="A6" s="187">
        <f>SUBTOTAL(103,B$4:B6)</f>
        <v>3</v>
      </c>
      <c r="B6" s="340" t="s">
        <v>517</v>
      </c>
      <c r="C6" s="203">
        <v>6100</v>
      </c>
      <c r="D6" s="195">
        <f t="shared" si="0"/>
        <v>6100</v>
      </c>
      <c r="E6" s="197">
        <f>SUM($D$3:D6)</f>
        <v>23624</v>
      </c>
      <c r="F6" s="165">
        <f t="shared" si="1"/>
        <v>3</v>
      </c>
    </row>
    <row r="7" spans="1:7">
      <c r="A7" s="187">
        <f>SUBTOTAL(103,B$4:B7)</f>
        <v>4</v>
      </c>
      <c r="B7" s="340" t="s">
        <v>473</v>
      </c>
      <c r="C7" s="203">
        <v>400</v>
      </c>
      <c r="D7" s="195">
        <f t="shared" si="0"/>
        <v>400</v>
      </c>
      <c r="E7" s="197">
        <f>SUM($D$3:D7)</f>
        <v>24024</v>
      </c>
      <c r="F7" s="165">
        <f t="shared" si="1"/>
        <v>4</v>
      </c>
    </row>
    <row r="8" spans="1:7">
      <c r="A8" s="187">
        <f>SUBTOTAL(103,B$4:B8)</f>
        <v>5</v>
      </c>
      <c r="B8" s="340" t="s">
        <v>470</v>
      </c>
      <c r="C8" s="203">
        <v>7162</v>
      </c>
      <c r="D8" s="195">
        <f t="shared" si="0"/>
        <v>7162</v>
      </c>
      <c r="E8" s="197">
        <f>SUM($D$3:D8)</f>
        <v>31186</v>
      </c>
      <c r="F8" s="165">
        <f t="shared" si="1"/>
        <v>5</v>
      </c>
    </row>
    <row r="9" spans="1:7">
      <c r="A9" s="187">
        <f>SUBTOTAL(103,B$4:B9)</f>
        <v>6</v>
      </c>
      <c r="B9" s="340" t="s">
        <v>518</v>
      </c>
      <c r="C9" s="203">
        <v>5835</v>
      </c>
      <c r="D9" s="195">
        <f t="shared" si="0"/>
        <v>5835</v>
      </c>
      <c r="E9" s="197">
        <f>SUM($D$3:D9)</f>
        <v>37021</v>
      </c>
      <c r="F9" s="165">
        <f t="shared" si="1"/>
        <v>6</v>
      </c>
    </row>
    <row r="10" spans="1:7">
      <c r="A10" s="187">
        <f>SUBTOTAL(103,B$4:B10)</f>
        <v>7</v>
      </c>
      <c r="B10" s="340" t="s">
        <v>469</v>
      </c>
      <c r="C10" s="203">
        <v>11375</v>
      </c>
      <c r="D10" s="195">
        <f t="shared" si="0"/>
        <v>11375</v>
      </c>
      <c r="E10" s="197">
        <f>SUM($D$3:D10)</f>
        <v>48396</v>
      </c>
      <c r="F10" s="165">
        <f t="shared" si="1"/>
        <v>7</v>
      </c>
    </row>
    <row r="11" spans="1:7">
      <c r="A11" s="187">
        <f>SUBTOTAL(103,B$4:B11)</f>
        <v>8</v>
      </c>
      <c r="B11" s="340" t="s">
        <v>475</v>
      </c>
      <c r="C11" s="203">
        <v>500</v>
      </c>
      <c r="D11" s="195">
        <f t="shared" si="0"/>
        <v>500</v>
      </c>
      <c r="E11" s="197">
        <f>SUM($D$3:D11)</f>
        <v>48896</v>
      </c>
      <c r="F11" s="165">
        <f t="shared" si="1"/>
        <v>8</v>
      </c>
    </row>
    <row r="12" spans="1:7">
      <c r="A12" s="187">
        <f>SUBTOTAL(103,B$4:B12)</f>
        <v>9</v>
      </c>
      <c r="B12" s="340" t="s">
        <v>483</v>
      </c>
      <c r="C12" s="203">
        <v>1200</v>
      </c>
      <c r="D12" s="195">
        <f t="shared" si="0"/>
        <v>1200</v>
      </c>
      <c r="E12" s="197">
        <f>SUM($D$3:D12)</f>
        <v>50096</v>
      </c>
      <c r="F12" s="165">
        <f t="shared" si="1"/>
        <v>9</v>
      </c>
    </row>
    <row r="13" spans="1:7">
      <c r="A13" s="187">
        <f>SUBTOTAL(103,B$4:B13)</f>
        <v>10</v>
      </c>
      <c r="B13" s="340" t="s">
        <v>476</v>
      </c>
      <c r="C13" s="203">
        <v>3700</v>
      </c>
      <c r="D13" s="195">
        <f t="shared" si="0"/>
        <v>3700</v>
      </c>
      <c r="E13" s="197">
        <f>SUM($D$3:D13)</f>
        <v>53796</v>
      </c>
      <c r="F13" s="165">
        <f t="shared" si="1"/>
        <v>10</v>
      </c>
    </row>
    <row r="14" spans="1:7" hidden="1">
      <c r="A14" s="187">
        <f>SUBTOTAL(103,B$4:B14)</f>
        <v>10</v>
      </c>
      <c r="B14" s="173"/>
      <c r="C14" s="198"/>
      <c r="D14" s="195">
        <f t="shared" si="0"/>
        <v>0</v>
      </c>
      <c r="E14" s="197">
        <f>SUM($D$3:D14)</f>
        <v>53796</v>
      </c>
      <c r="F14" s="165">
        <f t="shared" si="1"/>
        <v>10</v>
      </c>
    </row>
    <row r="15" spans="1:7" hidden="1">
      <c r="A15" s="187">
        <f>SUBTOTAL(103,B$4:B15)</f>
        <v>10</v>
      </c>
      <c r="B15" s="340"/>
      <c r="C15" s="198"/>
      <c r="D15" s="195">
        <f t="shared" si="0"/>
        <v>0</v>
      </c>
      <c r="E15" s="197">
        <f>SUM($D$3:D15)</f>
        <v>53796</v>
      </c>
      <c r="F15" s="165">
        <f t="shared" si="1"/>
        <v>10</v>
      </c>
    </row>
    <row r="16" spans="1:7" hidden="1">
      <c r="A16" s="187">
        <f>SUBTOTAL(103,B$4:B16)</f>
        <v>10</v>
      </c>
      <c r="B16" s="340"/>
      <c r="C16" s="198"/>
      <c r="D16" s="195">
        <f t="shared" si="0"/>
        <v>0</v>
      </c>
      <c r="E16" s="197">
        <f>SUM($D$3:D16)</f>
        <v>53796</v>
      </c>
      <c r="F16" s="165">
        <f t="shared" si="1"/>
        <v>10</v>
      </c>
    </row>
    <row r="17" spans="1:6" hidden="1">
      <c r="A17" s="187">
        <f>SUBTOTAL(103,B$4:B17)</f>
        <v>10</v>
      </c>
      <c r="B17" s="340"/>
      <c r="C17" s="198"/>
      <c r="D17" s="195">
        <f t="shared" si="0"/>
        <v>0</v>
      </c>
      <c r="E17" s="197">
        <f>SUM($D$3:D17)</f>
        <v>53796</v>
      </c>
      <c r="F17" s="165">
        <f t="shared" si="1"/>
        <v>10</v>
      </c>
    </row>
    <row r="18" spans="1:6" hidden="1">
      <c r="A18" s="187">
        <f>SUBTOTAL(103,B$4:B18)</f>
        <v>10</v>
      </c>
      <c r="B18" s="340"/>
      <c r="C18" s="198"/>
      <c r="D18" s="195">
        <f t="shared" si="0"/>
        <v>0</v>
      </c>
      <c r="E18" s="197">
        <f>SUM($D$3:D18)</f>
        <v>53796</v>
      </c>
      <c r="F18" s="165">
        <f t="shared" si="1"/>
        <v>10</v>
      </c>
    </row>
    <row r="19" spans="1:6" hidden="1">
      <c r="A19" s="187">
        <f>SUBTOTAL(103,B$4:B19)</f>
        <v>10</v>
      </c>
      <c r="B19" s="340"/>
      <c r="C19" s="198"/>
      <c r="D19" s="195">
        <f t="shared" si="0"/>
        <v>0</v>
      </c>
      <c r="E19" s="197">
        <f>SUM($D$3:D19)</f>
        <v>53796</v>
      </c>
      <c r="F19" s="165">
        <f t="shared" si="1"/>
        <v>10</v>
      </c>
    </row>
    <row r="20" spans="1:6" hidden="1">
      <c r="A20" s="187">
        <f>SUBTOTAL(103,B$4:B20)</f>
        <v>10</v>
      </c>
      <c r="B20" s="340"/>
      <c r="C20" s="198"/>
      <c r="D20" s="195">
        <f t="shared" si="0"/>
        <v>0</v>
      </c>
      <c r="E20" s="197">
        <f>SUM($D$3:D20)</f>
        <v>53796</v>
      </c>
      <c r="F20" s="165">
        <f t="shared" si="1"/>
        <v>10</v>
      </c>
    </row>
    <row r="21" spans="1:6" hidden="1">
      <c r="A21" s="187">
        <f>SUBTOTAL(103,B$4:B21)</f>
        <v>10</v>
      </c>
      <c r="B21" s="340"/>
      <c r="C21" s="198"/>
      <c r="D21" s="195">
        <f t="shared" si="0"/>
        <v>0</v>
      </c>
      <c r="E21" s="197">
        <f>SUM($D$3:D21)</f>
        <v>53796</v>
      </c>
      <c r="F21" s="165">
        <f t="shared" si="1"/>
        <v>10</v>
      </c>
    </row>
    <row r="22" spans="1:6" hidden="1">
      <c r="A22" s="187">
        <f>SUBTOTAL(103,B$4:B22)</f>
        <v>10</v>
      </c>
      <c r="B22" s="340"/>
      <c r="C22" s="198"/>
      <c r="D22" s="195">
        <f t="shared" si="0"/>
        <v>0</v>
      </c>
      <c r="E22" s="197">
        <f>SUM($D$3:D22)</f>
        <v>53796</v>
      </c>
      <c r="F22" s="165">
        <f t="shared" si="1"/>
        <v>10</v>
      </c>
    </row>
    <row r="23" spans="1:6" hidden="1">
      <c r="A23" s="187">
        <f>SUBTOTAL(103,B$4:B23)</f>
        <v>10</v>
      </c>
      <c r="B23" s="340"/>
      <c r="C23" s="198"/>
      <c r="D23" s="195">
        <f t="shared" si="0"/>
        <v>0</v>
      </c>
      <c r="E23" s="197">
        <f>SUM($D$3:D23)</f>
        <v>53796</v>
      </c>
      <c r="F23" s="165">
        <f t="shared" si="1"/>
        <v>10</v>
      </c>
    </row>
    <row r="24" spans="1:6" hidden="1">
      <c r="A24" s="187">
        <f>SUBTOTAL(103,B$4:B24)</f>
        <v>10</v>
      </c>
      <c r="B24" s="340"/>
      <c r="C24" s="198"/>
      <c r="D24" s="195">
        <f t="shared" si="0"/>
        <v>0</v>
      </c>
      <c r="E24" s="197">
        <f>SUM($D$3:D24)</f>
        <v>53796</v>
      </c>
      <c r="F24" s="165">
        <f t="shared" si="1"/>
        <v>10</v>
      </c>
    </row>
    <row r="25" spans="1:6" hidden="1">
      <c r="A25" s="187">
        <f>SUBTOTAL(103,B$4:B25)</f>
        <v>10</v>
      </c>
      <c r="B25" s="340"/>
      <c r="C25" s="198"/>
      <c r="D25" s="195">
        <f t="shared" si="0"/>
        <v>0</v>
      </c>
      <c r="E25" s="197">
        <f>SUM($D$3:D25)</f>
        <v>53796</v>
      </c>
      <c r="F25" s="165">
        <f t="shared" si="1"/>
        <v>10</v>
      </c>
    </row>
    <row r="26" spans="1:6" hidden="1">
      <c r="A26" s="187">
        <f>SUBTOTAL(103,B$4:B26)</f>
        <v>10</v>
      </c>
      <c r="B26" s="340"/>
      <c r="C26" s="198"/>
      <c r="D26" s="195">
        <f t="shared" si="0"/>
        <v>0</v>
      </c>
      <c r="E26" s="197">
        <f>SUM($D$3:D26)</f>
        <v>53796</v>
      </c>
      <c r="F26" s="165">
        <f t="shared" si="1"/>
        <v>10</v>
      </c>
    </row>
    <row r="27" spans="1:6" hidden="1">
      <c r="A27" s="187">
        <f>SUBTOTAL(103,B$4:B27)</f>
        <v>10</v>
      </c>
      <c r="B27" s="340"/>
      <c r="C27" s="198"/>
      <c r="D27" s="195">
        <f t="shared" si="0"/>
        <v>0</v>
      </c>
      <c r="E27" s="197">
        <f>SUM($D$3:D27)</f>
        <v>53796</v>
      </c>
      <c r="F27" s="165">
        <f t="shared" si="1"/>
        <v>10</v>
      </c>
    </row>
    <row r="28" spans="1:6" hidden="1">
      <c r="A28" s="187">
        <f>SUBTOTAL(103,B$4:B28)</f>
        <v>10</v>
      </c>
      <c r="B28" s="340"/>
      <c r="C28" s="198"/>
      <c r="D28" s="195">
        <f t="shared" si="0"/>
        <v>0</v>
      </c>
      <c r="E28" s="197">
        <f>SUM($D$3:D28)</f>
        <v>53796</v>
      </c>
      <c r="F28" s="165">
        <f t="shared" si="1"/>
        <v>10</v>
      </c>
    </row>
    <row r="29" spans="1:6" hidden="1">
      <c r="A29" s="187">
        <f>SUBTOTAL(103,B$4:B29)</f>
        <v>10</v>
      </c>
      <c r="B29" s="340"/>
      <c r="C29" s="198"/>
      <c r="D29" s="195">
        <f t="shared" si="0"/>
        <v>0</v>
      </c>
      <c r="E29" s="197">
        <f>SUM($D$3:D29)</f>
        <v>53796</v>
      </c>
      <c r="F29" s="165">
        <f t="shared" si="1"/>
        <v>10</v>
      </c>
    </row>
    <row r="30" spans="1:6" hidden="1">
      <c r="A30" s="187">
        <f>SUBTOTAL(103,B$4:B30)</f>
        <v>10</v>
      </c>
      <c r="B30" s="340"/>
      <c r="C30" s="198"/>
      <c r="D30" s="195">
        <f t="shared" si="0"/>
        <v>0</v>
      </c>
      <c r="E30" s="197">
        <f>SUM($D$3:D30)</f>
        <v>53796</v>
      </c>
      <c r="F30" s="165">
        <f t="shared" si="1"/>
        <v>10</v>
      </c>
    </row>
    <row r="31" spans="1:6" hidden="1">
      <c r="A31" s="187">
        <f>SUBTOTAL(103,B$4:B31)</f>
        <v>10</v>
      </c>
      <c r="B31" s="340"/>
      <c r="C31" s="198"/>
      <c r="D31" s="195">
        <f t="shared" si="0"/>
        <v>0</v>
      </c>
      <c r="E31" s="197">
        <f>SUM($D$3:D31)</f>
        <v>53796</v>
      </c>
      <c r="F31" s="165">
        <f t="shared" si="1"/>
        <v>10</v>
      </c>
    </row>
    <row r="32" spans="1:6" hidden="1">
      <c r="A32" s="187">
        <f>SUBTOTAL(103,B$4:B32)</f>
        <v>10</v>
      </c>
      <c r="B32" s="340"/>
      <c r="C32" s="198"/>
      <c r="D32" s="195">
        <f t="shared" si="0"/>
        <v>0</v>
      </c>
      <c r="E32" s="197">
        <f>SUM($D$3:D32)</f>
        <v>53796</v>
      </c>
      <c r="F32" s="165">
        <f t="shared" si="1"/>
        <v>10</v>
      </c>
    </row>
    <row r="33" spans="1:6" hidden="1">
      <c r="A33" s="187">
        <f>SUBTOTAL(103,B$4:B33)</f>
        <v>10</v>
      </c>
      <c r="B33" s="340"/>
      <c r="C33" s="198"/>
      <c r="D33" s="195">
        <f t="shared" si="0"/>
        <v>0</v>
      </c>
      <c r="E33" s="197">
        <f>SUM($D$3:D33)</f>
        <v>53796</v>
      </c>
      <c r="F33" s="165">
        <f t="shared" si="1"/>
        <v>10</v>
      </c>
    </row>
    <row r="34" spans="1:6" hidden="1">
      <c r="A34" s="187">
        <f>SUBTOTAL(103,B$4:B34)</f>
        <v>10</v>
      </c>
      <c r="B34" s="340"/>
      <c r="C34" s="198"/>
      <c r="D34" s="195">
        <f t="shared" si="0"/>
        <v>0</v>
      </c>
      <c r="E34" s="197">
        <f>SUM($D$3:D34)</f>
        <v>53796</v>
      </c>
      <c r="F34" s="165">
        <f t="shared" si="1"/>
        <v>10</v>
      </c>
    </row>
    <row r="35" spans="1:6" hidden="1">
      <c r="A35" s="187">
        <f>SUBTOTAL(103,B$4:B35)</f>
        <v>10</v>
      </c>
      <c r="B35" s="340"/>
      <c r="C35" s="198"/>
      <c r="D35" s="195">
        <f t="shared" si="0"/>
        <v>0</v>
      </c>
      <c r="E35" s="197">
        <f>SUM($D$3:D35)</f>
        <v>53796</v>
      </c>
      <c r="F35" s="165">
        <f t="shared" si="1"/>
        <v>10</v>
      </c>
    </row>
    <row r="36" spans="1:6" hidden="1">
      <c r="A36" s="187">
        <f>SUBTOTAL(103,B$4:B36)</f>
        <v>10</v>
      </c>
      <c r="B36" s="340"/>
      <c r="C36" s="198"/>
      <c r="D36" s="195">
        <f t="shared" si="0"/>
        <v>0</v>
      </c>
      <c r="E36" s="197">
        <f>SUM($D$3:D36)</f>
        <v>53796</v>
      </c>
      <c r="F36" s="165">
        <f t="shared" si="1"/>
        <v>10</v>
      </c>
    </row>
    <row r="37" spans="1:6" hidden="1">
      <c r="A37" s="187">
        <f>SUBTOTAL(103,B$4:B37)</f>
        <v>10</v>
      </c>
      <c r="B37" s="340"/>
      <c r="C37" s="198"/>
      <c r="D37" s="195">
        <f t="shared" si="0"/>
        <v>0</v>
      </c>
      <c r="E37" s="197">
        <f>SUM($D$3:D37)</f>
        <v>53796</v>
      </c>
      <c r="F37" s="165">
        <f t="shared" si="1"/>
        <v>10</v>
      </c>
    </row>
    <row r="38" spans="1:6" hidden="1">
      <c r="A38" s="187">
        <f>SUBTOTAL(103,B$4:B38)</f>
        <v>10</v>
      </c>
      <c r="B38" s="340"/>
      <c r="C38" s="198"/>
      <c r="D38" s="195">
        <f t="shared" si="0"/>
        <v>0</v>
      </c>
      <c r="E38" s="197">
        <f>SUM($D$3:D38)</f>
        <v>53796</v>
      </c>
      <c r="F38" s="165">
        <f t="shared" si="1"/>
        <v>10</v>
      </c>
    </row>
    <row r="39" spans="1:6" hidden="1">
      <c r="A39" s="187">
        <f>SUBTOTAL(103,B$4:B39)</f>
        <v>10</v>
      </c>
      <c r="B39" s="340"/>
      <c r="C39" s="198"/>
      <c r="D39" s="195">
        <f t="shared" si="0"/>
        <v>0</v>
      </c>
      <c r="E39" s="197">
        <f>SUM($D$3:D39)</f>
        <v>53796</v>
      </c>
      <c r="F39" s="165">
        <f t="shared" si="1"/>
        <v>10</v>
      </c>
    </row>
    <row r="40" spans="1:6" hidden="1">
      <c r="A40" s="187">
        <f>SUBTOTAL(103,B$4:B40)</f>
        <v>10</v>
      </c>
      <c r="B40" s="340"/>
      <c r="C40" s="198"/>
      <c r="D40" s="195">
        <f t="shared" si="0"/>
        <v>0</v>
      </c>
      <c r="E40" s="197">
        <f>SUM($D$3:D40)</f>
        <v>53796</v>
      </c>
      <c r="F40" s="165">
        <f t="shared" si="1"/>
        <v>10</v>
      </c>
    </row>
    <row r="41" spans="1:6" hidden="1">
      <c r="A41" s="187">
        <f>SUBTOTAL(103,B$4:B41)</f>
        <v>10</v>
      </c>
      <c r="B41" s="340"/>
      <c r="C41" s="198"/>
      <c r="D41" s="195">
        <f t="shared" si="0"/>
        <v>0</v>
      </c>
      <c r="E41" s="197">
        <f>SUM($D$3:D41)</f>
        <v>53796</v>
      </c>
      <c r="F41" s="165">
        <f t="shared" si="1"/>
        <v>10</v>
      </c>
    </row>
    <row r="42" spans="1:6">
      <c r="A42" s="187"/>
      <c r="B42" s="169" t="s">
        <v>243</v>
      </c>
      <c r="C42" s="170">
        <f>SUM(C4:C41)</f>
        <v>53796</v>
      </c>
    </row>
    <row r="43" spans="1:6">
      <c r="A43" s="480" t="s">
        <v>519</v>
      </c>
      <c r="B43" s="481"/>
      <c r="C43" s="482"/>
    </row>
  </sheetData>
  <mergeCells count="3">
    <mergeCell ref="A1:C1"/>
    <mergeCell ref="A2:C2"/>
    <mergeCell ref="A43:C43"/>
  </mergeCells>
  <pageMargins left="0.4" right="0.4" top="0.5" bottom="0.5" header="0" footer="0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0F4B-9F58-4C1E-B5F8-A8725BDBB342}">
  <dimension ref="A1:G43"/>
  <sheetViews>
    <sheetView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P!AD3</f>
        <v>45852</v>
      </c>
    </row>
    <row r="2" spans="1:7" ht="34.5" customHeight="1">
      <c r="A2" s="483" t="s">
        <v>449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68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68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68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68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68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68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68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68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68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68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68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68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68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68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68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68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68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68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68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68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68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68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68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68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68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68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68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68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68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68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68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68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68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68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68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68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68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5157-8602-41A8-9CC2-EFE66FBC98FD}">
  <dimension ref="A1:G43"/>
  <sheetViews>
    <sheetView workbookViewId="0">
      <selection activeCell="B8" sqref="B8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P!AH3</f>
        <v>45854</v>
      </c>
    </row>
    <row r="2" spans="1:7" ht="34.5" customHeight="1">
      <c r="A2" s="483" t="s">
        <v>451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68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68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68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68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68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68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68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68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68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68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68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68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68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68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68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68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68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68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68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68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68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68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68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68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68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68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68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68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68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68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68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68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68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68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68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68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68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308F-EC35-4D9A-B82E-900DD6F0C208}">
  <dimension ref="A1:G43"/>
  <sheetViews>
    <sheetView workbookViewId="0">
      <selection activeCell="G9" sqref="G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P!AH3</f>
        <v>45854</v>
      </c>
    </row>
    <row r="2" spans="1:7" ht="34.5" customHeight="1">
      <c r="A2" s="483" t="s">
        <v>451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95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95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95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95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95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95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95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95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95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95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95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95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95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95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95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95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95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95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95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95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95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95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95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95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95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95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95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95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95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95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95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95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95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95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95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95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95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rgb="FF7030A0"/>
  </sheetPr>
  <dimension ref="A1:F21"/>
  <sheetViews>
    <sheetView showGridLines="0" zoomScaleNormal="100" workbookViewId="0">
      <selection activeCell="A3" sqref="A3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11.28515625" style="325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476" t="s">
        <v>245</v>
      </c>
      <c r="B1" s="476"/>
      <c r="C1" s="476"/>
      <c r="D1" s="476"/>
      <c r="E1" s="476"/>
    </row>
    <row r="2" spans="1:6" ht="51" customHeight="1">
      <c r="A2" s="483" t="s">
        <v>521</v>
      </c>
      <c r="B2" s="483"/>
      <c r="C2" s="483"/>
      <c r="D2" s="483"/>
      <c r="E2" s="483"/>
      <c r="F2" s="325" t="s">
        <v>391</v>
      </c>
    </row>
    <row r="3" spans="1:6" ht="19.5">
      <c r="A3" s="200" t="s">
        <v>246</v>
      </c>
      <c r="B3" s="200" t="s">
        <v>249</v>
      </c>
      <c r="C3" s="175" t="s">
        <v>223</v>
      </c>
      <c r="D3" s="200" t="s">
        <v>10</v>
      </c>
      <c r="E3" s="200" t="s">
        <v>250</v>
      </c>
    </row>
    <row r="4" spans="1:6" ht="36">
      <c r="A4" s="21">
        <v>1</v>
      </c>
      <c r="B4" s="207">
        <f>P!D3</f>
        <v>45839</v>
      </c>
      <c r="C4" s="288" t="str">
        <f>'1'!A2</f>
        <v>01 জুলাই 2025 হোস্টেল অতিথি ও প্রত্যাশি প্রতিষ্ঠানের জন্য ক্রয়কৃত মালামালের ভাউচার সমূহের টপশীট</v>
      </c>
      <c r="D4" s="272">
        <f>'1'!C35</f>
        <v>48756</v>
      </c>
      <c r="E4" s="11" t="s">
        <v>411</v>
      </c>
    </row>
    <row r="5" spans="1:6" ht="36">
      <c r="A5" s="21">
        <v>2</v>
      </c>
      <c r="B5" s="207">
        <f>P!F3</f>
        <v>45840</v>
      </c>
      <c r="C5" s="288" t="str">
        <f>'2'!A2</f>
        <v xml:space="preserve">02 জুলাই  2025 হোস্টেল অতিথি ও প্রত্যাশি প্রতিষ্ঠানের জন্য ক্রয়কৃত মালামালের ভাউচার সমূহের টপশীট </v>
      </c>
      <c r="D5" s="272">
        <f>'2'!C59</f>
        <v>13578</v>
      </c>
      <c r="E5" s="11" t="s">
        <v>412</v>
      </c>
    </row>
    <row r="6" spans="1:6" ht="36">
      <c r="A6" s="21">
        <v>3</v>
      </c>
      <c r="B6" s="207">
        <f>P!H3</f>
        <v>45841</v>
      </c>
      <c r="C6" s="288" t="str">
        <f>'3'!A2</f>
        <v>03 জুলাই  2025 হোস্টেল অতিথি ও প্রত্যাশি প্রতিষ্ঠানের জন্য ক্রয়কৃত মালামালের ভাউচার সমূহের টপশীট</v>
      </c>
      <c r="D6" s="272">
        <f>'3'!C27</f>
        <v>76163</v>
      </c>
      <c r="E6" s="11" t="s">
        <v>398</v>
      </c>
    </row>
    <row r="7" spans="1:6" ht="36">
      <c r="A7" s="21">
        <v>4</v>
      </c>
      <c r="B7" s="207">
        <f>P!J3</f>
        <v>45842</v>
      </c>
      <c r="C7" s="288" t="str">
        <f>'4'!A2</f>
        <v>04 জুলাই  2025 হোস্টেল অতিথি ও প্রত্যাশি প্রতিষ্ঠানের জন্য ক্রয়কৃত মালামালের ভাউচার সমূহের টপশীট</v>
      </c>
      <c r="D7" s="272">
        <f>'4'!C29</f>
        <v>7887</v>
      </c>
      <c r="E7" s="11" t="s">
        <v>413</v>
      </c>
    </row>
    <row r="8" spans="1:6" ht="36">
      <c r="A8" s="21">
        <v>5</v>
      </c>
      <c r="B8" s="207">
        <f>P!L3</f>
        <v>45843</v>
      </c>
      <c r="C8" s="288" t="str">
        <f>'5'!A2</f>
        <v>05 জুলাই  2025 হোস্টেল অতিথি ও প্রত্যাশি প্রতিষ্ঠানের জন্য ক্রয়কৃত মালামালের ভাউচার সমূহের টপশীট</v>
      </c>
      <c r="D8" s="272">
        <f>'5'!C24</f>
        <v>8717</v>
      </c>
      <c r="E8" s="11" t="s">
        <v>414</v>
      </c>
    </row>
    <row r="9" spans="1:6" ht="36">
      <c r="A9" s="21">
        <v>6</v>
      </c>
      <c r="B9" s="207">
        <f>P!N3</f>
        <v>45844</v>
      </c>
      <c r="C9" s="288" t="str">
        <f>'6'!A2</f>
        <v>06 জুলাই  2025 হোস্টেল অতিথি ও প্রত্যাশি প্রতিষ্ঠানের জন্য ক্রয়কৃত মালামালের ভাউচার সমূহের টপশীট</v>
      </c>
      <c r="D9" s="272">
        <f>'6'!C20</f>
        <v>13005</v>
      </c>
      <c r="E9" s="11" t="s">
        <v>415</v>
      </c>
    </row>
    <row r="10" spans="1:6" ht="36">
      <c r="A10" s="21">
        <v>7</v>
      </c>
      <c r="B10" s="207">
        <f>P!P3</f>
        <v>45845</v>
      </c>
      <c r="C10" s="288" t="str">
        <f>'7'!A2</f>
        <v>07 জুলাই  2025 হোস্টেল অতিথি ও প্রত্যাশি প্রতিষ্ঠানের জন্য ক্রয়কৃত মালামালের ভাউচার সমূহের টপশীট</v>
      </c>
      <c r="D10" s="272">
        <f>'7'!C39</f>
        <v>19208</v>
      </c>
      <c r="E10" s="11" t="s">
        <v>416</v>
      </c>
    </row>
    <row r="11" spans="1:6" ht="36">
      <c r="A11" s="21">
        <v>8</v>
      </c>
      <c r="B11" s="207">
        <f>P!R3</f>
        <v>45846</v>
      </c>
      <c r="C11" s="288" t="str">
        <f>'8'!A2</f>
        <v>08 জুলাই  2025 হোস্টেল অতিথি ও প্রত্যাশি প্রতিষ্ঠানের জন্য ক্রয়কৃত মালামালের ভাউচার সমূহের টপশীট</v>
      </c>
      <c r="D11" s="272">
        <f>'8'!C42</f>
        <v>236954</v>
      </c>
      <c r="E11" s="11" t="s">
        <v>417</v>
      </c>
    </row>
    <row r="12" spans="1:6" ht="36">
      <c r="A12" s="21">
        <v>9</v>
      </c>
      <c r="B12" s="207">
        <f>P!T3</f>
        <v>45847</v>
      </c>
      <c r="C12" s="288" t="str">
        <f>'9'!A2</f>
        <v>09 জুলাই  2025 হোস্টেল অতিথি ও প্রত্যাশি প্রতিষ্ঠানের জন্য ক্রয়কৃত মালামালের ভাউচার সমূহের টপশীট</v>
      </c>
      <c r="D12" s="272">
        <f>'9'!C42</f>
        <v>22171</v>
      </c>
      <c r="E12" s="11" t="s">
        <v>418</v>
      </c>
    </row>
    <row r="13" spans="1:6" ht="36">
      <c r="A13" s="21">
        <v>10</v>
      </c>
      <c r="B13" s="207">
        <f>P!V3</f>
        <v>45848</v>
      </c>
      <c r="C13" s="288" t="str">
        <f>'10'!A2</f>
        <v>10 জুলাই 2025 হোস্টেল অতিথি ও প্রত্যাশি প্রতিষ্ঠানের জন্য ক্রয়কৃত মালামালের ভাউচার সমূহের টপশীট</v>
      </c>
      <c r="D13" s="272">
        <f>'10'!C42</f>
        <v>29043</v>
      </c>
      <c r="E13" s="11" t="s">
        <v>419</v>
      </c>
    </row>
    <row r="14" spans="1:6" ht="41.25" customHeight="1">
      <c r="A14" s="21">
        <v>11</v>
      </c>
      <c r="B14" s="207">
        <f>P!X3</f>
        <v>45849</v>
      </c>
      <c r="C14" s="295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72">
        <f>'11'!C42</f>
        <v>33218</v>
      </c>
      <c r="E14" s="11" t="s">
        <v>399</v>
      </c>
    </row>
    <row r="15" spans="1:6" ht="41.25" customHeight="1">
      <c r="A15" s="21">
        <v>11</v>
      </c>
      <c r="B15" s="207">
        <f>P!Z3</f>
        <v>45850</v>
      </c>
      <c r="C15" s="288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72">
        <f>'12'!C42</f>
        <v>80266</v>
      </c>
      <c r="E15" s="11" t="s">
        <v>444</v>
      </c>
    </row>
    <row r="16" spans="1:6" ht="41.25" customHeight="1">
      <c r="A16" s="21">
        <v>11</v>
      </c>
      <c r="B16" s="207">
        <f>P!AB3</f>
        <v>45851</v>
      </c>
      <c r="C16" s="366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72">
        <f>'13'!C42</f>
        <v>53796</v>
      </c>
      <c r="E16" s="11" t="s">
        <v>445</v>
      </c>
    </row>
    <row r="17" spans="1:6" ht="41.25" hidden="1" customHeight="1">
      <c r="A17" s="21">
        <v>11</v>
      </c>
      <c r="B17" s="207">
        <f>P!AD3</f>
        <v>45852</v>
      </c>
      <c r="C17" s="366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72">
        <f>'14'!C42</f>
        <v>0</v>
      </c>
      <c r="E17" s="11" t="s">
        <v>446</v>
      </c>
    </row>
    <row r="18" spans="1:6" ht="41.25" hidden="1" customHeight="1">
      <c r="A18" s="21">
        <v>11</v>
      </c>
      <c r="B18" s="207"/>
      <c r="C18" s="391"/>
      <c r="D18" s="272"/>
      <c r="E18" s="11"/>
    </row>
    <row r="19" spans="1:6" ht="41.25" hidden="1" customHeight="1">
      <c r="A19" s="21">
        <v>11</v>
      </c>
      <c r="B19" s="207"/>
      <c r="C19" s="366"/>
      <c r="D19" s="272">
        <f>'15'!C42</f>
        <v>0</v>
      </c>
      <c r="E19" s="11" t="s">
        <v>447</v>
      </c>
    </row>
    <row r="20" spans="1:6" s="27" customFormat="1" ht="19.5">
      <c r="A20" s="201"/>
      <c r="B20" s="202"/>
      <c r="C20" s="289" t="s">
        <v>243</v>
      </c>
      <c r="D20" s="486">
        <f>SUM(D4:D19)</f>
        <v>642762</v>
      </c>
      <c r="E20" s="487"/>
      <c r="F20" s="308"/>
    </row>
    <row r="21" spans="1:6" ht="19.5">
      <c r="C21" s="485" t="s">
        <v>520</v>
      </c>
      <c r="D21" s="485"/>
      <c r="E21" s="485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98" customWidth="1"/>
  </cols>
  <sheetData>
    <row r="1" spans="1:1" ht="34.5" customHeight="1">
      <c r="A1" s="305" t="s">
        <v>387</v>
      </c>
    </row>
    <row r="2" spans="1:1" ht="13.5" customHeight="1">
      <c r="A2" s="299" t="s">
        <v>382</v>
      </c>
    </row>
    <row r="3" spans="1:1">
      <c r="A3" s="300">
        <v>45572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52"/>
  <sheetViews>
    <sheetView showGridLines="0" topLeftCell="A238" workbookViewId="0">
      <selection activeCell="H247" sqref="H247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73" customWidth="1"/>
    <col min="7" max="7" width="8.42578125" style="173" customWidth="1"/>
    <col min="8" max="8" width="51.85546875" style="27" customWidth="1"/>
    <col min="9" max="9" width="26.42578125" style="173" customWidth="1"/>
    <col min="10" max="16384" width="9.140625" style="27"/>
  </cols>
  <sheetData>
    <row r="1" spans="1:8" ht="26.25" customHeight="1">
      <c r="A1" s="488"/>
      <c r="B1" s="489"/>
      <c r="C1" s="490"/>
      <c r="D1" s="491">
        <f>P!D3</f>
        <v>45839</v>
      </c>
      <c r="E1" s="491"/>
      <c r="F1" s="491"/>
      <c r="G1" s="327"/>
      <c r="H1" s="164"/>
    </row>
    <row r="2" spans="1:8" ht="40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393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S!H3</f>
        <v>0</v>
      </c>
      <c r="E3" s="205">
        <f>P!D5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S!H4</f>
        <v>0</v>
      </c>
      <c r="E4" s="205">
        <f>P!D6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S!H5</f>
        <v>0</v>
      </c>
      <c r="E5" s="205">
        <f>P!D7</f>
        <v>50</v>
      </c>
      <c r="F5" s="304" t="str">
        <f t="shared" si="0"/>
        <v>নাই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S!H6</f>
        <v>0</v>
      </c>
      <c r="E6" s="205">
        <f>P!D8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S!H7</f>
        <v>0</v>
      </c>
      <c r="E7" s="205">
        <f>P!D9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S!H8</f>
        <v>0</v>
      </c>
      <c r="E8" s="205">
        <f>P!D10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S!H9</f>
        <v>0</v>
      </c>
      <c r="E9" s="205">
        <f>P!D11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S!H10</f>
        <v>0</v>
      </c>
      <c r="E10" s="205">
        <f>P!D12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S!H11</f>
        <v>0</v>
      </c>
      <c r="E11" s="205">
        <f>P!D13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S!H12</f>
        <v>0</v>
      </c>
      <c r="E12" s="205">
        <f>P!D14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S!H13</f>
        <v>0</v>
      </c>
      <c r="E13" s="205">
        <f>P!D15</f>
        <v>15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S!H14</f>
        <v>0</v>
      </c>
      <c r="E14" s="205">
        <f>P!D16</f>
        <v>2</v>
      </c>
      <c r="F14" s="304" t="str">
        <f t="shared" si="0"/>
        <v>নাই</v>
      </c>
      <c r="G14" s="328" t="str">
        <f t="shared" si="1"/>
        <v>++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S!H15</f>
        <v>0</v>
      </c>
      <c r="E15" s="205">
        <f>P!D17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S!H16</f>
        <v>0</v>
      </c>
      <c r="E16" s="205">
        <f>P!D18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S!H17</f>
        <v>0</v>
      </c>
      <c r="E17" s="205">
        <f>P!D19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S!H18</f>
        <v>0</v>
      </c>
      <c r="E18" s="205">
        <f>P!D20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S!H19</f>
        <v>0</v>
      </c>
      <c r="E19" s="205">
        <f>P!D21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S!H20</f>
        <v>0</v>
      </c>
      <c r="E20" s="205">
        <f>P!D22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S!H21</f>
        <v>0</v>
      </c>
      <c r="E21" s="205">
        <f>P!D23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S!H22</f>
        <v>0</v>
      </c>
      <c r="E22" s="205">
        <f>P!D24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S!H23</f>
        <v>0</v>
      </c>
      <c r="E23" s="205">
        <f>P!D25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S!H24</f>
        <v>0</v>
      </c>
      <c r="E24" s="205">
        <f>P!D26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S!H25</f>
        <v>0</v>
      </c>
      <c r="E25" s="205">
        <f>P!D27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S!H26</f>
        <v>0</v>
      </c>
      <c r="E26" s="205">
        <f>P!D28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S!H27</f>
        <v>0</v>
      </c>
      <c r="E27" s="205">
        <f>P!D29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S!H28</f>
        <v>0</v>
      </c>
      <c r="E28" s="205">
        <f>P!D30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S!H29</f>
        <v>0</v>
      </c>
      <c r="E29" s="205">
        <f>P!D31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S!H30</f>
        <v>0</v>
      </c>
      <c r="E30" s="205">
        <f>P!D32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S!H31</f>
        <v>0</v>
      </c>
      <c r="E31" s="205">
        <f>P!D33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S!H32</f>
        <v>0</v>
      </c>
      <c r="E32" s="205">
        <f>P!D34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S!H33</f>
        <v>0</v>
      </c>
      <c r="E33" s="205">
        <f>P!D35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S!H34</f>
        <v>0</v>
      </c>
      <c r="E34" s="205">
        <f>P!D36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S!H35</f>
        <v>0</v>
      </c>
      <c r="E35" s="205">
        <f>P!D37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S!H36</f>
        <v>0</v>
      </c>
      <c r="E36" s="205">
        <f>P!D38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S!H37</f>
        <v>0</v>
      </c>
      <c r="E37" s="205">
        <f>P!D39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S!H38</f>
        <v>0</v>
      </c>
      <c r="E38" s="205">
        <f>P!D40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S!H39</f>
        <v>0</v>
      </c>
      <c r="E39" s="205">
        <f>P!D41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S!H40</f>
        <v>0</v>
      </c>
      <c r="E40" s="205">
        <f>P!D42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S!H41</f>
        <v>0</v>
      </c>
      <c r="E41" s="205">
        <f>P!D43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S!H42</f>
        <v>0</v>
      </c>
      <c r="E42" s="205">
        <f>P!D44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S!H43</f>
        <v>0</v>
      </c>
      <c r="E43" s="205">
        <f>P!D45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S!H44</f>
        <v>0</v>
      </c>
      <c r="E44" s="205">
        <f>P!D46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S!H45</f>
        <v>0</v>
      </c>
      <c r="E45" s="205">
        <f>P!D47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S!H46</f>
        <v>0</v>
      </c>
      <c r="E46" s="205">
        <f>P!D48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S!H47</f>
        <v>0</v>
      </c>
      <c r="E47" s="205">
        <f>P!D49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S!H48</f>
        <v>0</v>
      </c>
      <c r="E48" s="205">
        <f>P!D50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S!H49</f>
        <v>0</v>
      </c>
      <c r="E49" s="205">
        <f>P!D51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S!H50</f>
        <v>0</v>
      </c>
      <c r="E50" s="205">
        <f>P!D52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S!H51</f>
        <v>0</v>
      </c>
      <c r="E51" s="205">
        <f>P!D53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S!H52</f>
        <v>0</v>
      </c>
      <c r="E52" s="205">
        <f>P!D54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S!H53</f>
        <v>0</v>
      </c>
      <c r="E53" s="205">
        <f>P!D55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S!H54</f>
        <v>0</v>
      </c>
      <c r="E54" s="205">
        <f>P!D56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S!H55</f>
        <v>0</v>
      </c>
      <c r="E55" s="205">
        <f>P!D57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S!H56</f>
        <v>0</v>
      </c>
      <c r="E56" s="205">
        <f>P!D58</f>
        <v>5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S!H57</f>
        <v>0</v>
      </c>
      <c r="E57" s="205">
        <f>P!D59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S!H58</f>
        <v>0</v>
      </c>
      <c r="E58" s="205">
        <f>P!D60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S!H59</f>
        <v>0</v>
      </c>
      <c r="E59" s="205">
        <f>P!D61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S!H60</f>
        <v>0</v>
      </c>
      <c r="E60" s="205">
        <f>P!D62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S!H61</f>
        <v>0</v>
      </c>
      <c r="E61" s="205">
        <f>P!D63</f>
        <v>0.5</v>
      </c>
      <c r="F61" s="304" t="str">
        <f t="shared" si="0"/>
        <v>নাই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S!H62</f>
        <v>0</v>
      </c>
      <c r="E62" s="205">
        <f>P!D64</f>
        <v>0.5</v>
      </c>
      <c r="F62" s="304" t="str">
        <f t="shared" si="0"/>
        <v>নাই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S!H63</f>
        <v>0</v>
      </c>
      <c r="E63" s="205">
        <f>P!D65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S!H64</f>
        <v>0</v>
      </c>
      <c r="E64" s="205">
        <f>P!D66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S!H65</f>
        <v>0</v>
      </c>
      <c r="E65" s="205">
        <f>P!D67</f>
        <v>0.1</v>
      </c>
      <c r="F65" s="304" t="str">
        <f t="shared" si="0"/>
        <v>নাই</v>
      </c>
      <c r="G65" s="328" t="str">
        <f t="shared" si="1"/>
        <v>++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S!H66</f>
        <v>0</v>
      </c>
      <c r="E66" s="205">
        <f>P!D68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S!H67</f>
        <v>0</v>
      </c>
      <c r="E67" s="205">
        <f>P!D69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S!H68</f>
        <v>0</v>
      </c>
      <c r="E68" s="205">
        <f>P!D70</f>
        <v>0.1</v>
      </c>
      <c r="F68" s="304" t="str">
        <f t="shared" ref="F68:F131" si="2">IF(AND(D68=0,E68&lt;&gt;0),"নাই","হ্যা")</f>
        <v>নাই</v>
      </c>
      <c r="G68" s="328" t="str">
        <f t="shared" ref="G68:G131" si="3">IF(D68 = E68, "OK", IF((D68 - E68) &lt; 0, "++", "--"))</f>
        <v>++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S!H69</f>
        <v>0</v>
      </c>
      <c r="E69" s="205">
        <f>P!D71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S!H70</f>
        <v>0</v>
      </c>
      <c r="E70" s="205">
        <f>P!D72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S!H71</f>
        <v>0</v>
      </c>
      <c r="E71" s="205">
        <f>P!D73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S!H72</f>
        <v>0</v>
      </c>
      <c r="E72" s="205">
        <f>P!D74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S!H73</f>
        <v>0</v>
      </c>
      <c r="E73" s="205">
        <f>P!D75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S!H74</f>
        <v>0</v>
      </c>
      <c r="E74" s="205">
        <f>P!D76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S!H75</f>
        <v>0</v>
      </c>
      <c r="E75" s="205">
        <f>P!D77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S!H76</f>
        <v>0</v>
      </c>
      <c r="E76" s="205">
        <f>P!D78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S!H77</f>
        <v>0</v>
      </c>
      <c r="E77" s="205">
        <f>P!D79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S!H78</f>
        <v>0</v>
      </c>
      <c r="E78" s="205">
        <f>P!D80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S!H79</f>
        <v>0</v>
      </c>
      <c r="E79" s="205">
        <f>P!D81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S!H80</f>
        <v>0</v>
      </c>
      <c r="E80" s="205">
        <f>P!D82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S!H81</f>
        <v>0</v>
      </c>
      <c r="E81" s="205">
        <f>P!D83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S!H82</f>
        <v>0</v>
      </c>
      <c r="E82" s="205">
        <f>P!D84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S!H83</f>
        <v>0</v>
      </c>
      <c r="E83" s="205">
        <f>P!D85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S!H84</f>
        <v>0</v>
      </c>
      <c r="E84" s="205">
        <f>P!D86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S!H85</f>
        <v>0</v>
      </c>
      <c r="E85" s="205">
        <f>P!D87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S!H86</f>
        <v>0</v>
      </c>
      <c r="E86" s="205">
        <f>P!D88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S!H87</f>
        <v>0</v>
      </c>
      <c r="E87" s="205">
        <f>P!D89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S!H88</f>
        <v>0</v>
      </c>
      <c r="E88" s="205">
        <f>P!D90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S!H89</f>
        <v>0</v>
      </c>
      <c r="E89" s="205">
        <f>P!D91</f>
        <v>40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S!H90</f>
        <v>0</v>
      </c>
      <c r="E90" s="205">
        <f>P!D92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S!H91</f>
        <v>0</v>
      </c>
      <c r="E91" s="205">
        <f>P!D93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S!H92</f>
        <v>0</v>
      </c>
      <c r="E92" s="205">
        <f>P!D94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S!H93</f>
        <v>0</v>
      </c>
      <c r="E93" s="205">
        <f>P!D95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S!H94</f>
        <v>0</v>
      </c>
      <c r="E94" s="205">
        <f>P!D96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S!H95</f>
        <v>0</v>
      </c>
      <c r="E95" s="205">
        <f>P!D97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S!H96</f>
        <v>0</v>
      </c>
      <c r="E96" s="205">
        <f>P!D98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S!H97</f>
        <v>0</v>
      </c>
      <c r="E97" s="205">
        <f>P!D99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S!H98</f>
        <v>0</v>
      </c>
      <c r="E98" s="205">
        <f>P!D100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S!H99</f>
        <v>0</v>
      </c>
      <c r="E99" s="205">
        <f>P!D101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S!H100</f>
        <v>0</v>
      </c>
      <c r="E100" s="205">
        <f>P!D102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S!H101</f>
        <v>0</v>
      </c>
      <c r="E101" s="205">
        <f>P!D103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S!H102</f>
        <v>0</v>
      </c>
      <c r="E102" s="205">
        <f>P!D104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S!H103</f>
        <v>0</v>
      </c>
      <c r="E103" s="205">
        <f>P!D105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S!H104</f>
        <v>0</v>
      </c>
      <c r="E104" s="205">
        <f>P!D106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S!H105</f>
        <v>0</v>
      </c>
      <c r="E105" s="205">
        <f>P!D107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S!H106</f>
        <v>0</v>
      </c>
      <c r="E106" s="205">
        <f>P!D108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S!H107</f>
        <v>0</v>
      </c>
      <c r="E107" s="205">
        <f>P!D109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S!H108</f>
        <v>0</v>
      </c>
      <c r="E108" s="205">
        <f>P!D110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S!H109</f>
        <v>0</v>
      </c>
      <c r="E109" s="205">
        <f>P!D111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S!H110</f>
        <v>0</v>
      </c>
      <c r="E110" s="205">
        <f>P!D112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S!H111</f>
        <v>0</v>
      </c>
      <c r="E111" s="205">
        <f>P!D113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S!H112</f>
        <v>0</v>
      </c>
      <c r="E112" s="205">
        <f>P!D114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S!H113</f>
        <v>0</v>
      </c>
      <c r="E113" s="205">
        <f>P!D115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S!H114</f>
        <v>0</v>
      </c>
      <c r="E114" s="205">
        <f>P!D116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S!H115</f>
        <v>0</v>
      </c>
      <c r="E115" s="205">
        <f>P!D117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S!H116</f>
        <v>0</v>
      </c>
      <c r="E116" s="205">
        <f>P!D118</f>
        <v>0</v>
      </c>
      <c r="F116" s="304" t="str">
        <f t="shared" si="2"/>
        <v>হ্যা</v>
      </c>
      <c r="G116" s="328" t="str">
        <f t="shared" si="3"/>
        <v>OK</v>
      </c>
      <c r="H116" s="164" t="s">
        <v>420</v>
      </c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S!H117</f>
        <v>0</v>
      </c>
      <c r="E117" s="205">
        <f>P!D119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S!H118</f>
        <v>0</v>
      </c>
      <c r="E118" s="205">
        <f>P!D120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S!H119</f>
        <v>0</v>
      </c>
      <c r="E119" s="205">
        <f>P!D121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S!H120</f>
        <v>0</v>
      </c>
      <c r="E120" s="205">
        <f>P!D122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S!H121</f>
        <v>0</v>
      </c>
      <c r="E121" s="205">
        <f>P!D123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S!H122</f>
        <v>0</v>
      </c>
      <c r="E122" s="205">
        <f>P!D124</f>
        <v>0</v>
      </c>
      <c r="F122" s="304" t="str">
        <f t="shared" si="2"/>
        <v>হ্যা</v>
      </c>
      <c r="G122" s="328" t="str">
        <f t="shared" si="3"/>
        <v>OK</v>
      </c>
      <c r="H122" s="164" t="s">
        <v>420</v>
      </c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S!H123</f>
        <v>0</v>
      </c>
      <c r="E123" s="205">
        <f>P!D125</f>
        <v>4</v>
      </c>
      <c r="F123" s="304" t="str">
        <f t="shared" si="2"/>
        <v>নাই</v>
      </c>
      <c r="G123" s="328" t="str">
        <f t="shared" si="3"/>
        <v>++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S!H124</f>
        <v>0</v>
      </c>
      <c r="E124" s="205">
        <f>P!D126</f>
        <v>15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S!H125</f>
        <v>0</v>
      </c>
      <c r="E125" s="205">
        <f>P!D127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S!H126</f>
        <v>0</v>
      </c>
      <c r="E126" s="205">
        <f>P!D128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S!H127</f>
        <v>0</v>
      </c>
      <c r="E127" s="205">
        <f>P!D129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S!H128</f>
        <v>0</v>
      </c>
      <c r="E128" s="205">
        <f>P!D130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S!H129</f>
        <v>0</v>
      </c>
      <c r="E129" s="205">
        <f>P!D131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S!H130</f>
        <v>0</v>
      </c>
      <c r="E130" s="205">
        <f>P!D132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S!H131</f>
        <v>0</v>
      </c>
      <c r="E131" s="205">
        <f>P!D133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S!H132</f>
        <v>0</v>
      </c>
      <c r="E132" s="205">
        <f>P!D134</f>
        <v>2</v>
      </c>
      <c r="F132" s="304" t="str">
        <f t="shared" ref="F132:F195" si="4">IF(AND(D132=0,E132&lt;&gt;0),"নাই","হ্যা")</f>
        <v>নাই</v>
      </c>
      <c r="G132" s="328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S!H133</f>
        <v>0</v>
      </c>
      <c r="E133" s="205">
        <f>P!D135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S!H134</f>
        <v>0</v>
      </c>
      <c r="E134" s="205">
        <f>P!D136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S!H135</f>
        <v>0</v>
      </c>
      <c r="E135" s="205">
        <f>P!D137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S!H136</f>
        <v>0</v>
      </c>
      <c r="E136" s="205">
        <f>P!D138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S!H137</f>
        <v>0</v>
      </c>
      <c r="E137" s="205">
        <f>P!D139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S!H138</f>
        <v>0</v>
      </c>
      <c r="E138" s="205">
        <f>P!D140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S!H139</f>
        <v>0</v>
      </c>
      <c r="E139" s="205">
        <f>P!D141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S!H140</f>
        <v>0</v>
      </c>
      <c r="E140" s="205">
        <f>P!D142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S!H141</f>
        <v>0</v>
      </c>
      <c r="E141" s="205">
        <f>P!D143</f>
        <v>30</v>
      </c>
      <c r="F141" s="304" t="str">
        <f t="shared" si="4"/>
        <v>নাই</v>
      </c>
      <c r="G141" s="328" t="str">
        <f t="shared" si="5"/>
        <v>++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S!H142</f>
        <v>0</v>
      </c>
      <c r="E142" s="205">
        <f>P!D144</f>
        <v>0</v>
      </c>
      <c r="F142" s="304" t="str">
        <f t="shared" si="4"/>
        <v>হ্যা</v>
      </c>
      <c r="G142" s="328" t="str">
        <f t="shared" si="5"/>
        <v>OK</v>
      </c>
      <c r="H142" s="164" t="s">
        <v>421</v>
      </c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S!H143</f>
        <v>0</v>
      </c>
      <c r="E143" s="205">
        <f>P!D145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S!H144</f>
        <v>0</v>
      </c>
      <c r="E144" s="205">
        <f>P!D146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S!H145</f>
        <v>0</v>
      </c>
      <c r="E145" s="205">
        <f>P!D147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S!H146</f>
        <v>0</v>
      </c>
      <c r="E146" s="205">
        <f>P!D148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S!H147</f>
        <v>0</v>
      </c>
      <c r="E147" s="205">
        <f>P!D149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S!H148</f>
        <v>0</v>
      </c>
      <c r="E148" s="205">
        <f>P!D150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S!H149</f>
        <v>0</v>
      </c>
      <c r="E149" s="205">
        <f>P!D151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S!H150</f>
        <v>0</v>
      </c>
      <c r="E150" s="205">
        <f>P!D152</f>
        <v>42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S!H151</f>
        <v>0</v>
      </c>
      <c r="E151" s="205">
        <f>P!D153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S!H152</f>
        <v>0</v>
      </c>
      <c r="E152" s="205">
        <f>P!D154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S!H153</f>
        <v>0</v>
      </c>
      <c r="E153" s="205">
        <f>P!D155</f>
        <v>16</v>
      </c>
      <c r="F153" s="304" t="str">
        <f t="shared" si="4"/>
        <v>নাই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S!H154</f>
        <v>0</v>
      </c>
      <c r="E154" s="205">
        <f>P!D156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S!H155</f>
        <v>0</v>
      </c>
      <c r="E155" s="205">
        <f>P!D157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S!H156</f>
        <v>0</v>
      </c>
      <c r="E156" s="205">
        <f>P!D158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S!H157</f>
        <v>0</v>
      </c>
      <c r="E157" s="205">
        <f>P!D159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S!H158</f>
        <v>0</v>
      </c>
      <c r="E158" s="205">
        <f>P!D160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S!H159</f>
        <v>0</v>
      </c>
      <c r="E159" s="205">
        <f>P!D161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S!H160</f>
        <v>0</v>
      </c>
      <c r="E160" s="205">
        <f>P!D162</f>
        <v>1</v>
      </c>
      <c r="F160" s="304" t="str">
        <f t="shared" si="4"/>
        <v>নাই</v>
      </c>
      <c r="G160" s="328" t="str">
        <f t="shared" si="5"/>
        <v>++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S!H161</f>
        <v>0</v>
      </c>
      <c r="E161" s="205">
        <f>P!D163</f>
        <v>0.5</v>
      </c>
      <c r="F161" s="304" t="str">
        <f t="shared" si="4"/>
        <v>নাই</v>
      </c>
      <c r="G161" s="328" t="str">
        <f t="shared" si="5"/>
        <v>++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S!H162</f>
        <v>0</v>
      </c>
      <c r="E162" s="205">
        <f>P!D164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S!H163</f>
        <v>0</v>
      </c>
      <c r="E163" s="205">
        <f>P!D165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S!H164</f>
        <v>0</v>
      </c>
      <c r="E164" s="205">
        <f>P!D166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S!H165</f>
        <v>0</v>
      </c>
      <c r="E165" s="205">
        <f>P!D167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S!H166</f>
        <v>0</v>
      </c>
      <c r="E166" s="205">
        <f>P!D168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S!H167</f>
        <v>0</v>
      </c>
      <c r="E167" s="205">
        <f>P!D169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S!H168</f>
        <v>0</v>
      </c>
      <c r="E168" s="205">
        <f>P!D170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S!H169</f>
        <v>0</v>
      </c>
      <c r="E169" s="205">
        <f>P!D171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S!H170</f>
        <v>0</v>
      </c>
      <c r="E170" s="205">
        <f>P!D172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S!H171</f>
        <v>0</v>
      </c>
      <c r="E171" s="205">
        <f>P!D173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S!H172</f>
        <v>0</v>
      </c>
      <c r="E172" s="205">
        <f>P!D174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S!H173</f>
        <v>0</v>
      </c>
      <c r="E173" s="205">
        <f>P!D175</f>
        <v>0</v>
      </c>
      <c r="F173" s="304" t="str">
        <f t="shared" si="4"/>
        <v>হ্যা</v>
      </c>
      <c r="G173" s="328" t="str">
        <f t="shared" si="5"/>
        <v>OK</v>
      </c>
      <c r="H173" s="164" t="s">
        <v>421</v>
      </c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S!H174</f>
        <v>0</v>
      </c>
      <c r="E174" s="205">
        <f>P!D176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S!H175</f>
        <v>0</v>
      </c>
      <c r="E175" s="205">
        <f>P!D177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S!H176</f>
        <v>0</v>
      </c>
      <c r="E176" s="205">
        <f>P!D178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S!H177</f>
        <v>0</v>
      </c>
      <c r="E177" s="205">
        <f>P!D179</f>
        <v>20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S!H178</f>
        <v>0</v>
      </c>
      <c r="E178" s="205">
        <f>P!D180</f>
        <v>10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S!H179</f>
        <v>0</v>
      </c>
      <c r="E179" s="205">
        <f>P!D181</f>
        <v>1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S!H180</f>
        <v>0</v>
      </c>
      <c r="E180" s="205">
        <f>P!D182</f>
        <v>1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S!H181</f>
        <v>0</v>
      </c>
      <c r="E181" s="205">
        <f>P!D183</f>
        <v>1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S!H182</f>
        <v>0</v>
      </c>
      <c r="E182" s="205">
        <f>P!D184</f>
        <v>30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S!H183</f>
        <v>0</v>
      </c>
      <c r="E183" s="205">
        <f>P!D185</f>
        <v>10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S!H184</f>
        <v>0</v>
      </c>
      <c r="E184" s="205">
        <f>P!D186</f>
        <v>5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S!H185</f>
        <v>0</v>
      </c>
      <c r="E185" s="205">
        <f>P!D187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S!H186</f>
        <v>0</v>
      </c>
      <c r="E186" s="205">
        <f>P!D188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S!H187</f>
        <v>0</v>
      </c>
      <c r="E187" s="205">
        <f>P!D189</f>
        <v>4</v>
      </c>
      <c r="F187" s="304" t="str">
        <f t="shared" si="4"/>
        <v>নাই</v>
      </c>
      <c r="G187" s="328" t="str">
        <f t="shared" si="5"/>
        <v>++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S!H188</f>
        <v>0</v>
      </c>
      <c r="E188" s="205">
        <f>P!D190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S!H189</f>
        <v>0</v>
      </c>
      <c r="E189" s="205">
        <f>P!D191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S!H190</f>
        <v>0</v>
      </c>
      <c r="E190" s="205">
        <f>P!D192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S!H191</f>
        <v>0</v>
      </c>
      <c r="E191" s="205">
        <f>P!D193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S!H192</f>
        <v>0</v>
      </c>
      <c r="E192" s="205">
        <f>P!D194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S!H193</f>
        <v>0</v>
      </c>
      <c r="E193" s="205">
        <f>P!D195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S!H194</f>
        <v>0</v>
      </c>
      <c r="E194" s="205">
        <f>P!D196</f>
        <v>9</v>
      </c>
      <c r="F194" s="304" t="str">
        <f t="shared" si="4"/>
        <v>নাই</v>
      </c>
      <c r="G194" s="328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S!H195</f>
        <v>0</v>
      </c>
      <c r="E195" s="205">
        <f>P!D197</f>
        <v>12</v>
      </c>
      <c r="F195" s="304" t="str">
        <f t="shared" si="4"/>
        <v>নাই</v>
      </c>
      <c r="G195" s="328" t="str">
        <f t="shared" si="5"/>
        <v>++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S!H196</f>
        <v>0</v>
      </c>
      <c r="E196" s="205">
        <f>P!D198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S!H197</f>
        <v>0</v>
      </c>
      <c r="E197" s="205">
        <f>P!D199</f>
        <v>2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S!H198</f>
        <v>0</v>
      </c>
      <c r="E198" s="205">
        <f>P!D200</f>
        <v>2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S!H199</f>
        <v>0</v>
      </c>
      <c r="E199" s="205">
        <f>P!D201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S!H200</f>
        <v>0</v>
      </c>
      <c r="E200" s="205">
        <f>P!D202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S!H201</f>
        <v>0</v>
      </c>
      <c r="E201" s="205">
        <f>P!D203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S!H202</f>
        <v>0</v>
      </c>
      <c r="E202" s="205">
        <f>P!D204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S!H203</f>
        <v>0</v>
      </c>
      <c r="E203" s="205">
        <f>P!D205</f>
        <v>5</v>
      </c>
      <c r="F203" s="304" t="str">
        <f t="shared" si="6"/>
        <v>নাই</v>
      </c>
      <c r="G203" s="328" t="str">
        <f t="shared" si="7"/>
        <v>++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S!H204</f>
        <v>0</v>
      </c>
      <c r="E204" s="205">
        <f>P!D206</f>
        <v>12</v>
      </c>
      <c r="F204" s="304" t="str">
        <f t="shared" si="6"/>
        <v>নাই</v>
      </c>
      <c r="G204" s="328" t="str">
        <f t="shared" si="7"/>
        <v>++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S!H205</f>
        <v>0</v>
      </c>
      <c r="E205" s="205">
        <f>P!D207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S!H206</f>
        <v>0</v>
      </c>
      <c r="E206" s="205">
        <f>P!D208</f>
        <v>10</v>
      </c>
      <c r="F206" s="304" t="str">
        <f t="shared" si="6"/>
        <v>নাই</v>
      </c>
      <c r="G206" s="328" t="str">
        <f t="shared" si="7"/>
        <v>++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S!H207</f>
        <v>0</v>
      </c>
      <c r="E207" s="205">
        <f>P!D209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S!H208</f>
        <v>0</v>
      </c>
      <c r="E208" s="205">
        <f>P!D210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S!H209</f>
        <v>0</v>
      </c>
      <c r="E209" s="205">
        <f>P!D211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S!H210</f>
        <v>0</v>
      </c>
      <c r="E210" s="205">
        <f>P!D212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S!H211</f>
        <v>0</v>
      </c>
      <c r="E211" s="205">
        <f>P!D213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S!H212</f>
        <v>0</v>
      </c>
      <c r="E212" s="205">
        <f>P!D214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S!H213</f>
        <v>0</v>
      </c>
      <c r="E213" s="205">
        <f>P!D215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S!H214</f>
        <v>0</v>
      </c>
      <c r="E214" s="205">
        <f>P!D216</f>
        <v>5</v>
      </c>
      <c r="F214" s="304" t="str">
        <f t="shared" si="6"/>
        <v>নাই</v>
      </c>
      <c r="G214" s="328" t="str">
        <f t="shared" si="7"/>
        <v>++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S!H215</f>
        <v>0</v>
      </c>
      <c r="E215" s="205">
        <f>P!D217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S!H216</f>
        <v>0</v>
      </c>
      <c r="E216" s="205">
        <f>P!D218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S!H217</f>
        <v>0</v>
      </c>
      <c r="E217" s="205">
        <f>P!D219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S!H218</f>
        <v>0</v>
      </c>
      <c r="E218" s="205">
        <f>P!D220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S!H219</f>
        <v>0</v>
      </c>
      <c r="E219" s="205">
        <f>P!D221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S!H220</f>
        <v>0</v>
      </c>
      <c r="E220" s="205">
        <f>P!D222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S!H221</f>
        <v>0</v>
      </c>
      <c r="E221" s="205">
        <f>P!D223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S!H222</f>
        <v>0</v>
      </c>
      <c r="E222" s="205">
        <f>P!D224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S!H223</f>
        <v>0</v>
      </c>
      <c r="E223" s="205">
        <f>P!D225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S!H224</f>
        <v>0</v>
      </c>
      <c r="E224" s="205">
        <f>P!D226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S!H225</f>
        <v>0</v>
      </c>
      <c r="E225" s="205">
        <f>P!D227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S!H226</f>
        <v>0</v>
      </c>
      <c r="E226" s="205">
        <f>P!D228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S!H227</f>
        <v>0</v>
      </c>
      <c r="E227" s="205">
        <f>P!D229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S!H228</f>
        <v>0</v>
      </c>
      <c r="E228" s="205">
        <f>P!D230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S!H229</f>
        <v>0</v>
      </c>
      <c r="E229" s="205">
        <f>P!D231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S!H230</f>
        <v>0</v>
      </c>
      <c r="E230" s="205">
        <f>P!D232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S!H231</f>
        <v>0</v>
      </c>
      <c r="E231" s="205">
        <f>P!D233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S!H232</f>
        <v>0</v>
      </c>
      <c r="E232" s="205">
        <f>P!D234</f>
        <v>108</v>
      </c>
      <c r="F232" s="304" t="str">
        <f t="shared" si="6"/>
        <v>নাই</v>
      </c>
      <c r="G232" s="328" t="str">
        <f t="shared" si="7"/>
        <v>++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S!H233</f>
        <v>0</v>
      </c>
      <c r="E233" s="205">
        <f>P!D235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S!H234</f>
        <v>0</v>
      </c>
      <c r="E234" s="205">
        <f>P!D236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S!H235</f>
        <v>0</v>
      </c>
      <c r="E235" s="205">
        <f>P!D237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S!H236</f>
        <v>0</v>
      </c>
      <c r="E236" s="205">
        <f>P!D238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S!H237</f>
        <v>0</v>
      </c>
      <c r="E237" s="205">
        <f>P!D239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S!H238</f>
        <v>0</v>
      </c>
      <c r="E238" s="205">
        <f>P!D240</f>
        <v>11.7</v>
      </c>
      <c r="F238" s="304" t="str">
        <f t="shared" si="6"/>
        <v>নাই</v>
      </c>
      <c r="G238" s="328" t="str">
        <f t="shared" si="7"/>
        <v>++</v>
      </c>
      <c r="H238" s="164" t="s">
        <v>431</v>
      </c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S!H239</f>
        <v>0</v>
      </c>
      <c r="E239" s="205">
        <f>P!D241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S!H240</f>
        <v>0</v>
      </c>
      <c r="E240" s="205">
        <f>P!D242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9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S!H241</f>
        <v>0</v>
      </c>
      <c r="E241" s="205">
        <f>P!D243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9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S!H242</f>
        <v>0</v>
      </c>
      <c r="E242" s="205">
        <f>P!D244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9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S!H243</f>
        <v>0</v>
      </c>
      <c r="E243" s="205">
        <f>P!D245</f>
        <v>41</v>
      </c>
      <c r="F243" s="304" t="str">
        <f t="shared" si="6"/>
        <v>নাই</v>
      </c>
      <c r="G243" s="328" t="str">
        <f t="shared" si="7"/>
        <v>++</v>
      </c>
      <c r="H243" s="164"/>
    </row>
    <row r="244" spans="1:9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S!H244</f>
        <v>0</v>
      </c>
      <c r="E244" s="205">
        <f>P!D246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9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S!H245</f>
        <v>0</v>
      </c>
      <c r="E245" s="205">
        <f>P!D247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9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S!H246</f>
        <v>0</v>
      </c>
      <c r="E246" s="205">
        <f>P!D248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9" s="255" customFormat="1">
      <c r="A247" s="341">
        <f>P!A249</f>
        <v>245</v>
      </c>
      <c r="B247" s="348" t="str">
        <f>P!B249</f>
        <v xml:space="preserve">বিবিধ  </v>
      </c>
      <c r="C247" s="341" t="str">
        <f>P!C249</f>
        <v>টাকা</v>
      </c>
      <c r="D247" s="341">
        <f>S!H247</f>
        <v>0</v>
      </c>
      <c r="E247" s="341">
        <f>P!D249</f>
        <v>1176</v>
      </c>
      <c r="F247" s="352"/>
      <c r="G247" s="328" t="str">
        <f t="shared" si="7"/>
        <v>++</v>
      </c>
      <c r="H247" s="349"/>
      <c r="I247" s="173"/>
    </row>
    <row r="248" spans="1:9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S!H248</f>
        <v>0</v>
      </c>
      <c r="E248" s="205">
        <f>P!D250</f>
        <v>60</v>
      </c>
      <c r="F248" s="352"/>
      <c r="G248" s="328" t="str">
        <f t="shared" si="7"/>
        <v>++</v>
      </c>
      <c r="H248" s="164"/>
    </row>
    <row r="249" spans="1:9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S!H249</f>
        <v>0</v>
      </c>
      <c r="E249" s="205">
        <f>P!D251</f>
        <v>0</v>
      </c>
      <c r="F249" s="352"/>
      <c r="G249" s="328" t="str">
        <f t="shared" si="7"/>
        <v>OK</v>
      </c>
      <c r="H249" s="164"/>
    </row>
    <row r="250" spans="1:9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S!H250</f>
        <v>0</v>
      </c>
      <c r="E250" s="205">
        <f>P!D252</f>
        <v>160</v>
      </c>
      <c r="F250" s="352"/>
      <c r="G250" s="328" t="str">
        <f t="shared" si="7"/>
        <v>++</v>
      </c>
      <c r="H250" s="164"/>
    </row>
    <row r="251" spans="1:9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S!H251</f>
        <v>0</v>
      </c>
      <c r="E251" s="205">
        <f>P!D253</f>
        <v>550</v>
      </c>
      <c r="F251" s="352"/>
      <c r="G251" s="328" t="str">
        <f t="shared" si="7"/>
        <v>++</v>
      </c>
      <c r="H251" s="164"/>
    </row>
    <row r="252" spans="1:9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S!H252</f>
        <v>0</v>
      </c>
      <c r="E252" s="205">
        <f>P!D254</f>
        <v>3600</v>
      </c>
      <c r="F252" s="352"/>
      <c r="G252" s="328" t="str">
        <f t="shared" si="7"/>
        <v>++</v>
      </c>
      <c r="H252" s="164"/>
    </row>
  </sheetData>
  <autoFilter ref="G1:G252" xr:uid="{00000000-0009-0000-0000-000016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73" customWidth="1"/>
    <col min="7" max="7" width="9.5703125" style="173" customWidth="1"/>
    <col min="8" max="8" width="90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P!F3</f>
        <v>45840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S!J3</f>
        <v>0</v>
      </c>
      <c r="E3" s="205">
        <f>P!F5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S!J4</f>
        <v>0</v>
      </c>
      <c r="E4" s="205">
        <f>P!F6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S!J5</f>
        <v>0</v>
      </c>
      <c r="E5" s="205">
        <f>P!F7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S!J6</f>
        <v>0</v>
      </c>
      <c r="E6" s="205">
        <f>P!F8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S!J7</f>
        <v>0</v>
      </c>
      <c r="E7" s="205">
        <f>P!F9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S!J8</f>
        <v>0</v>
      </c>
      <c r="E8" s="205">
        <f>P!F10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S!J9</f>
        <v>0</v>
      </c>
      <c r="E9" s="205">
        <f>P!F11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S!J10</f>
        <v>0</v>
      </c>
      <c r="E10" s="205">
        <f>P!F12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S!J11</f>
        <v>0</v>
      </c>
      <c r="E11" s="205">
        <f>P!F13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S!J12</f>
        <v>0</v>
      </c>
      <c r="E12" s="205">
        <f>P!F14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S!J13</f>
        <v>0</v>
      </c>
      <c r="E13" s="205">
        <f>P!F15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S!J14</f>
        <v>0</v>
      </c>
      <c r="E14" s="205">
        <f>P!F16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S!J15</f>
        <v>0</v>
      </c>
      <c r="E15" s="205">
        <f>P!F17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S!J16</f>
        <v>0</v>
      </c>
      <c r="E16" s="205">
        <f>P!F18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S!J17</f>
        <v>0</v>
      </c>
      <c r="E17" s="205">
        <f>P!F19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S!J18</f>
        <v>0</v>
      </c>
      <c r="E18" s="205">
        <f>P!F20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S!J19</f>
        <v>0</v>
      </c>
      <c r="E19" s="205">
        <f>P!F21</f>
        <v>63</v>
      </c>
      <c r="F19" s="304" t="str">
        <f t="shared" si="0"/>
        <v>নাই</v>
      </c>
      <c r="G19" s="328" t="str">
        <f t="shared" si="1"/>
        <v>++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S!J20</f>
        <v>0</v>
      </c>
      <c r="E20" s="205">
        <f>P!F22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S!J21</f>
        <v>0</v>
      </c>
      <c r="E21" s="205">
        <f>P!F23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S!J22</f>
        <v>0</v>
      </c>
      <c r="E22" s="205">
        <f>P!F24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S!J23</f>
        <v>0</v>
      </c>
      <c r="E23" s="205">
        <f>P!F25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S!J24</f>
        <v>0</v>
      </c>
      <c r="E24" s="205">
        <f>P!F26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S!J25</f>
        <v>0</v>
      </c>
      <c r="E25" s="205">
        <f>P!F27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S!J26</f>
        <v>0</v>
      </c>
      <c r="E26" s="205">
        <f>P!F28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S!J27</f>
        <v>0</v>
      </c>
      <c r="E27" s="205">
        <f>P!F29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S!J28</f>
        <v>0</v>
      </c>
      <c r="E28" s="205">
        <f>P!F30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S!J29</f>
        <v>0</v>
      </c>
      <c r="E29" s="205">
        <f>P!F31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S!J30</f>
        <v>0</v>
      </c>
      <c r="E30" s="205">
        <f>P!F32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S!J31</f>
        <v>0</v>
      </c>
      <c r="E31" s="205">
        <f>P!F33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S!J32</f>
        <v>0</v>
      </c>
      <c r="E32" s="205">
        <f>P!F34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S!J33</f>
        <v>0</v>
      </c>
      <c r="E33" s="205">
        <f>P!F35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S!J34</f>
        <v>0</v>
      </c>
      <c r="E34" s="205">
        <f>P!F36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S!J35</f>
        <v>0</v>
      </c>
      <c r="E35" s="205">
        <f>P!F37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S!J36</f>
        <v>0</v>
      </c>
      <c r="E36" s="205">
        <f>P!F38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S!J37</f>
        <v>0</v>
      </c>
      <c r="E37" s="205">
        <f>P!F39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S!J38</f>
        <v>0</v>
      </c>
      <c r="E38" s="205">
        <f>P!F40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S!J39</f>
        <v>0</v>
      </c>
      <c r="E39" s="205">
        <f>P!F41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S!J40</f>
        <v>0</v>
      </c>
      <c r="E40" s="205">
        <f>P!F42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S!J41</f>
        <v>0</v>
      </c>
      <c r="E41" s="205">
        <f>P!F43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S!J42</f>
        <v>0</v>
      </c>
      <c r="E42" s="205">
        <f>P!F44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S!J43</f>
        <v>0</v>
      </c>
      <c r="E43" s="205">
        <f>P!F45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S!J44</f>
        <v>0</v>
      </c>
      <c r="E44" s="205">
        <f>P!F46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S!J45</f>
        <v>0</v>
      </c>
      <c r="E45" s="205">
        <f>P!F47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S!J46</f>
        <v>0</v>
      </c>
      <c r="E46" s="205">
        <f>P!F48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S!J47</f>
        <v>0</v>
      </c>
      <c r="E47" s="205">
        <f>P!F49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S!J48</f>
        <v>0</v>
      </c>
      <c r="E48" s="205">
        <f>P!F50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S!J49</f>
        <v>0</v>
      </c>
      <c r="E49" s="205">
        <f>P!F51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S!J50</f>
        <v>0</v>
      </c>
      <c r="E50" s="205">
        <f>P!F52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S!J51</f>
        <v>0</v>
      </c>
      <c r="E51" s="205">
        <f>P!F53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S!J52</f>
        <v>0</v>
      </c>
      <c r="E52" s="205">
        <f>P!F54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S!J53</f>
        <v>0</v>
      </c>
      <c r="E53" s="205">
        <f>P!F55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S!J54</f>
        <v>0</v>
      </c>
      <c r="E54" s="205">
        <f>P!F56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S!J55</f>
        <v>0</v>
      </c>
      <c r="E55" s="205">
        <f>P!F57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S!J56</f>
        <v>0</v>
      </c>
      <c r="E56" s="205">
        <f>P!F58</f>
        <v>5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S!J57</f>
        <v>0</v>
      </c>
      <c r="E57" s="205">
        <f>P!F59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S!J58</f>
        <v>0</v>
      </c>
      <c r="E58" s="205">
        <f>P!F60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S!J59</f>
        <v>0</v>
      </c>
      <c r="E59" s="205">
        <f>P!F61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S!J60</f>
        <v>0</v>
      </c>
      <c r="E60" s="205">
        <f>P!F62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S!J61</f>
        <v>0</v>
      </c>
      <c r="E61" s="205">
        <f>P!F63</f>
        <v>0.5</v>
      </c>
      <c r="F61" s="304" t="str">
        <f t="shared" si="0"/>
        <v>নাই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S!J62</f>
        <v>0</v>
      </c>
      <c r="E62" s="205">
        <f>P!F64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S!J63</f>
        <v>0</v>
      </c>
      <c r="E63" s="205">
        <f>P!F65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S!J64</f>
        <v>0</v>
      </c>
      <c r="E64" s="205">
        <f>P!F66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S!J65</f>
        <v>0</v>
      </c>
      <c r="E65" s="205">
        <f>P!F67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S!J66</f>
        <v>0</v>
      </c>
      <c r="E66" s="205">
        <f>P!F68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S!J67</f>
        <v>0</v>
      </c>
      <c r="E67" s="205">
        <f>P!F69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S!J68</f>
        <v>0</v>
      </c>
      <c r="E68" s="205">
        <f>P!F70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S!J69</f>
        <v>0</v>
      </c>
      <c r="E69" s="205">
        <f>P!F71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S!J70</f>
        <v>0</v>
      </c>
      <c r="E70" s="205">
        <f>P!F72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S!J71</f>
        <v>0</v>
      </c>
      <c r="E71" s="205">
        <f>P!F73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S!J72</f>
        <v>0</v>
      </c>
      <c r="E72" s="205">
        <f>P!F74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S!J73</f>
        <v>0</v>
      </c>
      <c r="E73" s="205">
        <f>P!F75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S!J74</f>
        <v>0</v>
      </c>
      <c r="E74" s="205">
        <f>P!F76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S!J75</f>
        <v>0</v>
      </c>
      <c r="E75" s="205">
        <f>P!F77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S!J76</f>
        <v>0</v>
      </c>
      <c r="E76" s="205">
        <f>P!F78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S!J77</f>
        <v>0</v>
      </c>
      <c r="E77" s="205">
        <f>P!F79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S!J78</f>
        <v>0</v>
      </c>
      <c r="E78" s="205">
        <f>P!F80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S!J79</f>
        <v>0</v>
      </c>
      <c r="E79" s="205">
        <f>P!F81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S!J80</f>
        <v>0</v>
      </c>
      <c r="E80" s="205">
        <f>P!F82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S!J81</f>
        <v>0</v>
      </c>
      <c r="E81" s="205">
        <f>P!F83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S!J82</f>
        <v>0</v>
      </c>
      <c r="E82" s="205">
        <f>P!F84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S!J83</f>
        <v>0</v>
      </c>
      <c r="E83" s="205">
        <f>P!F85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S!J84</f>
        <v>0</v>
      </c>
      <c r="E84" s="205">
        <f>P!F86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S!J85</f>
        <v>0</v>
      </c>
      <c r="E85" s="205">
        <f>P!F87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S!J86</f>
        <v>0</v>
      </c>
      <c r="E86" s="205">
        <f>P!F88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S!J87</f>
        <v>0</v>
      </c>
      <c r="E87" s="205">
        <f>P!F89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S!J88</f>
        <v>0</v>
      </c>
      <c r="E88" s="205">
        <f>P!F90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S!J89</f>
        <v>0</v>
      </c>
      <c r="E89" s="205">
        <f>P!F91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S!J90</f>
        <v>0</v>
      </c>
      <c r="E90" s="205">
        <f>P!F92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S!J91</f>
        <v>0</v>
      </c>
      <c r="E91" s="205">
        <f>P!F93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S!J92</f>
        <v>0</v>
      </c>
      <c r="E92" s="205">
        <f>P!F94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S!J93</f>
        <v>0</v>
      </c>
      <c r="E93" s="205">
        <f>P!F95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S!J94</f>
        <v>0</v>
      </c>
      <c r="E94" s="205">
        <f>P!F96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S!J95</f>
        <v>0</v>
      </c>
      <c r="E95" s="205">
        <f>P!F97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S!J96</f>
        <v>0</v>
      </c>
      <c r="E96" s="205">
        <f>P!F98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S!J97</f>
        <v>0</v>
      </c>
      <c r="E97" s="205">
        <f>P!F99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S!J98</f>
        <v>0</v>
      </c>
      <c r="E98" s="205">
        <f>P!F100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S!J99</f>
        <v>0</v>
      </c>
      <c r="E99" s="205">
        <f>P!F101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S!J100</f>
        <v>0</v>
      </c>
      <c r="E100" s="205">
        <f>P!F102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S!J101</f>
        <v>0</v>
      </c>
      <c r="E101" s="205">
        <f>P!F103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S!J102</f>
        <v>0</v>
      </c>
      <c r="E102" s="205">
        <f>P!F104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S!J103</f>
        <v>0</v>
      </c>
      <c r="E103" s="205">
        <f>P!F105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S!J104</f>
        <v>0</v>
      </c>
      <c r="E104" s="205">
        <f>P!F106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S!J105</f>
        <v>0</v>
      </c>
      <c r="E105" s="205">
        <f>P!F107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S!J106</f>
        <v>0</v>
      </c>
      <c r="E106" s="205">
        <f>P!F108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S!J107</f>
        <v>0</v>
      </c>
      <c r="E107" s="205">
        <f>P!F109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S!J108</f>
        <v>0</v>
      </c>
      <c r="E108" s="205">
        <f>P!F110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S!J109</f>
        <v>0</v>
      </c>
      <c r="E109" s="205">
        <f>P!F111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S!J110</f>
        <v>0</v>
      </c>
      <c r="E110" s="205">
        <f>P!F112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S!J111</f>
        <v>0</v>
      </c>
      <c r="E111" s="205">
        <f>P!F113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S!J112</f>
        <v>0</v>
      </c>
      <c r="E112" s="205">
        <f>P!F114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S!J113</f>
        <v>0</v>
      </c>
      <c r="E113" s="205">
        <f>P!F115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S!J114</f>
        <v>0</v>
      </c>
      <c r="E114" s="205">
        <f>P!F116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S!J115</f>
        <v>0</v>
      </c>
      <c r="E115" s="205">
        <f>P!F117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S!J116</f>
        <v>0</v>
      </c>
      <c r="E116" s="205">
        <f>P!F118</f>
        <v>144</v>
      </c>
      <c r="F116" s="304" t="str">
        <f t="shared" si="2"/>
        <v>নাই</v>
      </c>
      <c r="G116" s="328" t="str">
        <f t="shared" si="3"/>
        <v>++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S!J117</f>
        <v>0</v>
      </c>
      <c r="E117" s="205">
        <f>P!F119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S!J118</f>
        <v>0</v>
      </c>
      <c r="E118" s="205">
        <f>P!F120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S!J119</f>
        <v>0</v>
      </c>
      <c r="E119" s="205">
        <f>P!F121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S!J120</f>
        <v>0</v>
      </c>
      <c r="E120" s="205">
        <f>P!F122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S!J121</f>
        <v>0</v>
      </c>
      <c r="E121" s="205">
        <f>P!F123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S!J122</f>
        <v>0</v>
      </c>
      <c r="E122" s="205">
        <f>P!F124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S!J123</f>
        <v>0</v>
      </c>
      <c r="E123" s="205">
        <f>P!F125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S!J124</f>
        <v>0</v>
      </c>
      <c r="E124" s="205">
        <f>P!F126</f>
        <v>21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S!J125</f>
        <v>0</v>
      </c>
      <c r="E125" s="205">
        <f>P!F127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S!J126</f>
        <v>0</v>
      </c>
      <c r="E126" s="205">
        <f>P!F128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S!J127</f>
        <v>0</v>
      </c>
      <c r="E127" s="205">
        <f>P!F129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S!J128</f>
        <v>0</v>
      </c>
      <c r="E128" s="205">
        <f>P!F130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S!J129</f>
        <v>0</v>
      </c>
      <c r="E129" s="205">
        <f>P!F131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S!J130</f>
        <v>0</v>
      </c>
      <c r="E130" s="205">
        <f>P!F132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S!J131</f>
        <v>0</v>
      </c>
      <c r="E131" s="205">
        <f>P!F133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S!J132</f>
        <v>0</v>
      </c>
      <c r="E132" s="205">
        <f>P!F134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S!J133</f>
        <v>0</v>
      </c>
      <c r="E133" s="205">
        <f>P!F135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S!J134</f>
        <v>0</v>
      </c>
      <c r="E134" s="205">
        <f>P!F136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S!J135</f>
        <v>0</v>
      </c>
      <c r="E135" s="205">
        <f>P!F137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S!J136</f>
        <v>0</v>
      </c>
      <c r="E136" s="205">
        <f>P!F138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S!J137</f>
        <v>0</v>
      </c>
      <c r="E137" s="205">
        <f>P!F139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S!J138</f>
        <v>0</v>
      </c>
      <c r="E138" s="205">
        <f>P!F140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S!J139</f>
        <v>0</v>
      </c>
      <c r="E139" s="205">
        <f>P!F141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S!J140</f>
        <v>0</v>
      </c>
      <c r="E140" s="205">
        <f>P!F142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S!J141</f>
        <v>0</v>
      </c>
      <c r="E141" s="205">
        <f>P!F143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S!J142</f>
        <v>0</v>
      </c>
      <c r="E142" s="205">
        <f>P!F144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S!J143</f>
        <v>0</v>
      </c>
      <c r="E143" s="205">
        <f>P!F145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S!J144</f>
        <v>0</v>
      </c>
      <c r="E144" s="205">
        <f>P!F146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S!J145</f>
        <v>0</v>
      </c>
      <c r="E145" s="205">
        <f>P!F147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S!J146</f>
        <v>0</v>
      </c>
      <c r="E146" s="205">
        <f>P!F148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S!J147</f>
        <v>0</v>
      </c>
      <c r="E147" s="205">
        <f>P!F149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S!J148</f>
        <v>0</v>
      </c>
      <c r="E148" s="205">
        <f>P!F150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S!J149</f>
        <v>0</v>
      </c>
      <c r="E149" s="205">
        <f>P!F151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S!J150</f>
        <v>0</v>
      </c>
      <c r="E150" s="205">
        <f>P!F152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S!J151</f>
        <v>0</v>
      </c>
      <c r="E151" s="205">
        <f>P!F153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S!J152</f>
        <v>0</v>
      </c>
      <c r="E152" s="205">
        <f>P!F154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S!J153</f>
        <v>0</v>
      </c>
      <c r="E153" s="205">
        <f>P!F155</f>
        <v>8.1999999999999993</v>
      </c>
      <c r="F153" s="304" t="str">
        <f t="shared" si="4"/>
        <v>নাই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S!J154</f>
        <v>0</v>
      </c>
      <c r="E154" s="205">
        <f>P!F156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S!J155</f>
        <v>0</v>
      </c>
      <c r="E155" s="205">
        <f>P!F157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S!J156</f>
        <v>0</v>
      </c>
      <c r="E156" s="205">
        <f>P!F158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S!J157</f>
        <v>0</v>
      </c>
      <c r="E157" s="205">
        <f>P!F159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S!J158</f>
        <v>0</v>
      </c>
      <c r="E158" s="205">
        <f>P!F160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S!J159</f>
        <v>0</v>
      </c>
      <c r="E159" s="205">
        <f>P!F161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S!J160</f>
        <v>0</v>
      </c>
      <c r="E160" s="205">
        <f>P!F162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S!J161</f>
        <v>0</v>
      </c>
      <c r="E161" s="205">
        <f>P!F163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S!J162</f>
        <v>0</v>
      </c>
      <c r="E162" s="205">
        <f>P!F164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S!J163</f>
        <v>0</v>
      </c>
      <c r="E163" s="205">
        <f>P!F165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S!J164</f>
        <v>0</v>
      </c>
      <c r="E164" s="205">
        <f>P!F166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S!J165</f>
        <v>0</v>
      </c>
      <c r="E165" s="205">
        <f>P!F167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S!J166</f>
        <v>0</v>
      </c>
      <c r="E166" s="205">
        <f>P!F168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S!J167</f>
        <v>0</v>
      </c>
      <c r="E167" s="205">
        <f>P!F169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S!J168</f>
        <v>0</v>
      </c>
      <c r="E168" s="205">
        <f>P!F170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S!J169</f>
        <v>0</v>
      </c>
      <c r="E169" s="205">
        <f>P!F171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S!J170</f>
        <v>0</v>
      </c>
      <c r="E170" s="205">
        <f>P!F172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S!J171</f>
        <v>0</v>
      </c>
      <c r="E171" s="205">
        <f>P!F173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S!J172</f>
        <v>0</v>
      </c>
      <c r="E172" s="205">
        <f>P!F174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S!J173</f>
        <v>0</v>
      </c>
      <c r="E173" s="205">
        <f>P!F175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S!J174</f>
        <v>0</v>
      </c>
      <c r="E174" s="205">
        <f>P!F176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S!J175</f>
        <v>0</v>
      </c>
      <c r="E175" s="205">
        <f>P!F177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S!J176</f>
        <v>0</v>
      </c>
      <c r="E176" s="205">
        <f>P!F178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S!J177</f>
        <v>0</v>
      </c>
      <c r="E177" s="205">
        <f>P!F179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S!J178</f>
        <v>0</v>
      </c>
      <c r="E178" s="205">
        <f>P!F180</f>
        <v>5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S!J179</f>
        <v>0</v>
      </c>
      <c r="E179" s="205">
        <f>P!F181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S!J180</f>
        <v>0</v>
      </c>
      <c r="E180" s="205">
        <f>P!F182</f>
        <v>0.3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S!J181</f>
        <v>0</v>
      </c>
      <c r="E181" s="205">
        <f>P!F183</f>
        <v>0.5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S!J182</f>
        <v>0</v>
      </c>
      <c r="E182" s="205">
        <f>P!F184</f>
        <v>12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S!J183</f>
        <v>0</v>
      </c>
      <c r="E183" s="205">
        <f>P!F185</f>
        <v>3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S!J184</f>
        <v>0</v>
      </c>
      <c r="E184" s="205">
        <f>P!F186</f>
        <v>1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S!J185</f>
        <v>0</v>
      </c>
      <c r="E185" s="205">
        <f>P!F187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S!J186</f>
        <v>0</v>
      </c>
      <c r="E186" s="205">
        <f>P!F188</f>
        <v>3</v>
      </c>
      <c r="F186" s="304" t="str">
        <f t="shared" si="4"/>
        <v>নাই</v>
      </c>
      <c r="G186" s="328" t="str">
        <f t="shared" si="5"/>
        <v>++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S!J187</f>
        <v>0</v>
      </c>
      <c r="E187" s="205">
        <f>P!F189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S!J188</f>
        <v>0</v>
      </c>
      <c r="E188" s="205">
        <f>P!F190</f>
        <v>50</v>
      </c>
      <c r="F188" s="304" t="str">
        <f t="shared" si="4"/>
        <v>নাই</v>
      </c>
      <c r="G188" s="328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S!J189</f>
        <v>0</v>
      </c>
      <c r="E189" s="205">
        <f>P!F191</f>
        <v>15</v>
      </c>
      <c r="F189" s="304" t="str">
        <f t="shared" si="4"/>
        <v>নাই</v>
      </c>
      <c r="G189" s="328" t="str">
        <f t="shared" si="5"/>
        <v>++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S!J190</f>
        <v>0</v>
      </c>
      <c r="E190" s="205">
        <f>P!F192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S!J191</f>
        <v>0</v>
      </c>
      <c r="E191" s="205">
        <f>P!F193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S!J192</f>
        <v>0</v>
      </c>
      <c r="E192" s="205">
        <f>P!F194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S!J193</f>
        <v>0</v>
      </c>
      <c r="E193" s="205">
        <f>P!F195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S!J194</f>
        <v>0</v>
      </c>
      <c r="E194" s="205">
        <f>P!F196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S!J195</f>
        <v>0</v>
      </c>
      <c r="E195" s="205">
        <f>P!F197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S!J196</f>
        <v>0</v>
      </c>
      <c r="E196" s="205">
        <f>P!F198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S!J197</f>
        <v>0</v>
      </c>
      <c r="E197" s="205">
        <f>P!F199</f>
        <v>1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S!J198</f>
        <v>0</v>
      </c>
      <c r="E198" s="205">
        <f>P!F200</f>
        <v>0.5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S!J199</f>
        <v>0</v>
      </c>
      <c r="E199" s="205">
        <f>P!F201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S!J200</f>
        <v>0</v>
      </c>
      <c r="E200" s="205">
        <f>P!F202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S!J201</f>
        <v>0</v>
      </c>
      <c r="E201" s="205">
        <f>P!F203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S!J202</f>
        <v>0</v>
      </c>
      <c r="E202" s="205">
        <f>P!F204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S!J203</f>
        <v>0</v>
      </c>
      <c r="E203" s="205">
        <f>P!F205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S!J204</f>
        <v>0</v>
      </c>
      <c r="E204" s="205">
        <f>P!F206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S!J205</f>
        <v>0</v>
      </c>
      <c r="E205" s="205">
        <f>P!F207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S!J206</f>
        <v>0</v>
      </c>
      <c r="E206" s="205">
        <f>P!F208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S!J207</f>
        <v>0</v>
      </c>
      <c r="E207" s="205">
        <f>P!F209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S!J208</f>
        <v>0</v>
      </c>
      <c r="E208" s="205">
        <f>P!F210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S!J209</f>
        <v>0</v>
      </c>
      <c r="E209" s="205">
        <f>P!F211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S!J210</f>
        <v>0</v>
      </c>
      <c r="E210" s="205">
        <f>P!F212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S!J211</f>
        <v>0</v>
      </c>
      <c r="E211" s="205">
        <f>P!F213</f>
        <v>5</v>
      </c>
      <c r="F211" s="304" t="str">
        <f t="shared" si="6"/>
        <v>নাই</v>
      </c>
      <c r="G211" s="328" t="str">
        <f t="shared" si="7"/>
        <v>++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S!J212</f>
        <v>0</v>
      </c>
      <c r="E212" s="205">
        <f>P!F214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S!J213</f>
        <v>0</v>
      </c>
      <c r="E213" s="205">
        <f>P!F215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S!J214</f>
        <v>0</v>
      </c>
      <c r="E214" s="205">
        <f>P!F216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S!J215</f>
        <v>0</v>
      </c>
      <c r="E215" s="205">
        <f>P!F217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S!J216</f>
        <v>0</v>
      </c>
      <c r="E216" s="205">
        <f>P!F218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S!J217</f>
        <v>0</v>
      </c>
      <c r="E217" s="205">
        <f>P!F219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S!J218</f>
        <v>0</v>
      </c>
      <c r="E218" s="205">
        <f>P!F220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S!J219</f>
        <v>0</v>
      </c>
      <c r="E219" s="205">
        <f>P!F221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S!J220</f>
        <v>0</v>
      </c>
      <c r="E220" s="205">
        <f>P!F222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S!J221</f>
        <v>0</v>
      </c>
      <c r="E221" s="205">
        <f>P!F223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S!J222</f>
        <v>0</v>
      </c>
      <c r="E222" s="205">
        <f>P!F224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S!J223</f>
        <v>0</v>
      </c>
      <c r="E223" s="205">
        <f>P!F225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S!J224</f>
        <v>0</v>
      </c>
      <c r="E224" s="205">
        <f>P!F226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S!J225</f>
        <v>0</v>
      </c>
      <c r="E225" s="205">
        <f>P!F227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S!J226</f>
        <v>0</v>
      </c>
      <c r="E226" s="205">
        <f>P!F228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S!J227</f>
        <v>0</v>
      </c>
      <c r="E227" s="205">
        <f>P!F229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S!J228</f>
        <v>0</v>
      </c>
      <c r="E228" s="205">
        <f>P!F230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S!J229</f>
        <v>0</v>
      </c>
      <c r="E229" s="205">
        <f>P!F231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S!J230</f>
        <v>0</v>
      </c>
      <c r="E230" s="205">
        <f>P!F232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S!J231</f>
        <v>0</v>
      </c>
      <c r="E231" s="205">
        <f>P!F233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S!J232</f>
        <v>0</v>
      </c>
      <c r="E232" s="205">
        <f>P!F234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S!J233</f>
        <v>0</v>
      </c>
      <c r="E233" s="205">
        <f>P!F235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S!J234</f>
        <v>0</v>
      </c>
      <c r="E234" s="205">
        <f>P!F236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S!J235</f>
        <v>0</v>
      </c>
      <c r="E235" s="205">
        <f>P!F237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S!J236</f>
        <v>0</v>
      </c>
      <c r="E236" s="205">
        <f>P!F238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S!J237</f>
        <v>0</v>
      </c>
      <c r="E237" s="205">
        <f>P!F239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S!J238</f>
        <v>0</v>
      </c>
      <c r="E238" s="205">
        <f>P!F240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S!J239</f>
        <v>0</v>
      </c>
      <c r="E239" s="205">
        <f>P!F241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S!J240</f>
        <v>0</v>
      </c>
      <c r="E240" s="205">
        <f>P!F242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S!J241</f>
        <v>0</v>
      </c>
      <c r="E241" s="205">
        <f>P!F243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S!J242</f>
        <v>0</v>
      </c>
      <c r="E242" s="205">
        <f>P!F244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S!J243</f>
        <v>0</v>
      </c>
      <c r="E243" s="205">
        <f>P!F245</f>
        <v>64</v>
      </c>
      <c r="F243" s="304" t="str">
        <f t="shared" si="6"/>
        <v>নাই</v>
      </c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S!J244</f>
        <v>0</v>
      </c>
      <c r="E244" s="205">
        <f>P!F246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S!J245</f>
        <v>0</v>
      </c>
      <c r="E245" s="205">
        <f>P!F247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S!J246</f>
        <v>0</v>
      </c>
      <c r="E246" s="205">
        <f>P!F248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S!J247</f>
        <v>0</v>
      </c>
      <c r="E247" s="353">
        <f>P!F249</f>
        <v>0</v>
      </c>
      <c r="F247" s="352"/>
      <c r="G247" s="354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S!J248</f>
        <v>0</v>
      </c>
      <c r="E248" s="353">
        <f>P!F250</f>
        <v>0</v>
      </c>
      <c r="F248" s="352"/>
      <c r="G248" s="354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S!J249</f>
        <v>0</v>
      </c>
      <c r="E249" s="353">
        <f>P!F251</f>
        <v>0</v>
      </c>
      <c r="F249" s="352"/>
      <c r="G249" s="354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S!J250</f>
        <v>0</v>
      </c>
      <c r="E250" s="353">
        <f>P!F252</f>
        <v>80</v>
      </c>
      <c r="F250" s="352"/>
      <c r="G250" s="354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S!J251</f>
        <v>0</v>
      </c>
      <c r="E251" s="353">
        <f>P!F253</f>
        <v>300</v>
      </c>
      <c r="F251" s="352"/>
      <c r="G251" s="354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S!J252</f>
        <v>0</v>
      </c>
      <c r="E252" s="353">
        <f>P!F254</f>
        <v>1500</v>
      </c>
      <c r="F252" s="352"/>
      <c r="G252" s="354" t="str">
        <f t="shared" si="7"/>
        <v>++</v>
      </c>
      <c r="H252" s="164"/>
    </row>
    <row r="253" spans="1:8">
      <c r="F253" s="342"/>
    </row>
  </sheetData>
  <autoFilter ref="F1:F252" xr:uid="{00000000-0009-0000-0000-000017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" style="173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488"/>
      <c r="B1" s="489"/>
      <c r="C1" s="490"/>
      <c r="D1" s="491">
        <f>P!D3+2</f>
        <v>45841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S!L3</f>
        <v>0</v>
      </c>
      <c r="E3" s="205">
        <f>P!H5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S!L4</f>
        <v>0</v>
      </c>
      <c r="E4" s="205">
        <f>P!H6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S!L5</f>
        <v>0</v>
      </c>
      <c r="E5" s="205">
        <f>P!H7</f>
        <v>50</v>
      </c>
      <c r="F5" s="304" t="str">
        <f t="shared" si="0"/>
        <v>নাই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S!L6</f>
        <v>0</v>
      </c>
      <c r="E6" s="205">
        <f>P!H8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S!L7</f>
        <v>0</v>
      </c>
      <c r="E7" s="205">
        <f>P!H9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S!L8</f>
        <v>0</v>
      </c>
      <c r="E8" s="205">
        <f>P!H10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S!L9</f>
        <v>0</v>
      </c>
      <c r="E9" s="205">
        <f>P!H11</f>
        <v>30</v>
      </c>
      <c r="F9" s="304" t="str">
        <f t="shared" si="0"/>
        <v>নাই</v>
      </c>
      <c r="G9" s="328" t="str">
        <f t="shared" si="1"/>
        <v>++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S!L10</f>
        <v>0</v>
      </c>
      <c r="E10" s="205">
        <f>P!H12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S!L11</f>
        <v>0</v>
      </c>
      <c r="E11" s="205">
        <f>P!H13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S!L12</f>
        <v>0</v>
      </c>
      <c r="E12" s="205">
        <f>P!H14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S!L13</f>
        <v>0</v>
      </c>
      <c r="E13" s="205">
        <f>P!H15</f>
        <v>10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S!L14</f>
        <v>0</v>
      </c>
      <c r="E14" s="205">
        <f>P!H16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S!L15</f>
        <v>0</v>
      </c>
      <c r="E15" s="205">
        <f>P!H17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S!L16</f>
        <v>0</v>
      </c>
      <c r="E16" s="205">
        <f>P!H18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S!L17</f>
        <v>0</v>
      </c>
      <c r="E17" s="205">
        <f>P!H19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S!L18</f>
        <v>0</v>
      </c>
      <c r="E18" s="205">
        <f>P!H20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S!L19</f>
        <v>0</v>
      </c>
      <c r="E19" s="205">
        <f>P!H21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S!L20</f>
        <v>0</v>
      </c>
      <c r="E20" s="205">
        <f>P!H22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S!L21</f>
        <v>0</v>
      </c>
      <c r="E21" s="205">
        <f>P!H23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S!L22</f>
        <v>0</v>
      </c>
      <c r="E22" s="205">
        <f>P!H24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S!L23</f>
        <v>0</v>
      </c>
      <c r="E23" s="205">
        <f>P!H25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S!L24</f>
        <v>0</v>
      </c>
      <c r="E24" s="205">
        <f>P!H26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S!L25</f>
        <v>0</v>
      </c>
      <c r="E25" s="205">
        <f>P!H27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S!L26</f>
        <v>0</v>
      </c>
      <c r="E26" s="205">
        <f>P!H28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S!L27</f>
        <v>0</v>
      </c>
      <c r="E27" s="205">
        <f>P!H29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S!L28</f>
        <v>0</v>
      </c>
      <c r="E28" s="205">
        <f>P!H30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S!L29</f>
        <v>0</v>
      </c>
      <c r="E29" s="205">
        <f>P!H31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S!L30</f>
        <v>0</v>
      </c>
      <c r="E30" s="205">
        <f>P!H32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S!L31</f>
        <v>0</v>
      </c>
      <c r="E31" s="205">
        <f>P!H33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S!L32</f>
        <v>0</v>
      </c>
      <c r="E32" s="205">
        <f>P!H34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S!L33</f>
        <v>0</v>
      </c>
      <c r="E33" s="205">
        <f>P!H35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S!L34</f>
        <v>0</v>
      </c>
      <c r="E34" s="205">
        <f>P!H36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S!L35</f>
        <v>0</v>
      </c>
      <c r="E35" s="205">
        <f>P!H37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S!L36</f>
        <v>0</v>
      </c>
      <c r="E36" s="205">
        <f>P!H38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S!L37</f>
        <v>0</v>
      </c>
      <c r="E37" s="205">
        <f>P!H39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S!L38</f>
        <v>0</v>
      </c>
      <c r="E38" s="205">
        <f>P!H40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S!L39</f>
        <v>0</v>
      </c>
      <c r="E39" s="205">
        <f>P!H41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S!L40</f>
        <v>0</v>
      </c>
      <c r="E40" s="205">
        <f>P!H42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S!L41</f>
        <v>0</v>
      </c>
      <c r="E41" s="205">
        <f>P!H43</f>
        <v>1000</v>
      </c>
      <c r="F41" s="304" t="str">
        <f t="shared" si="0"/>
        <v>নাই</v>
      </c>
      <c r="G41" s="328" t="str">
        <f t="shared" si="1"/>
        <v>++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S!L42</f>
        <v>0</v>
      </c>
      <c r="E42" s="205">
        <f>P!H44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S!L43</f>
        <v>0</v>
      </c>
      <c r="E43" s="205">
        <f>P!H45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S!L44</f>
        <v>0</v>
      </c>
      <c r="E44" s="205">
        <f>P!H46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S!L45</f>
        <v>0</v>
      </c>
      <c r="E45" s="205">
        <f>P!H47</f>
        <v>1000</v>
      </c>
      <c r="F45" s="304" t="str">
        <f t="shared" si="0"/>
        <v>নাই</v>
      </c>
      <c r="G45" s="328" t="str">
        <f t="shared" si="1"/>
        <v>++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S!L46</f>
        <v>0</v>
      </c>
      <c r="E46" s="205">
        <f>P!H48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S!L47</f>
        <v>0</v>
      </c>
      <c r="E47" s="205">
        <f>P!H49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S!L48</f>
        <v>0</v>
      </c>
      <c r="E48" s="205">
        <f>P!H50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S!L49</f>
        <v>0</v>
      </c>
      <c r="E49" s="205">
        <f>P!H51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S!L50</f>
        <v>0</v>
      </c>
      <c r="E50" s="205">
        <f>P!H52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S!L51</f>
        <v>0</v>
      </c>
      <c r="E51" s="205">
        <f>P!H53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S!L52</f>
        <v>0</v>
      </c>
      <c r="E52" s="205">
        <f>P!H54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S!L53</f>
        <v>0</v>
      </c>
      <c r="E53" s="205">
        <f>P!H55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S!L54</f>
        <v>0</v>
      </c>
      <c r="E54" s="205">
        <f>P!H56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S!L55</f>
        <v>0</v>
      </c>
      <c r="E55" s="205">
        <f>P!H57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S!L56</f>
        <v>0</v>
      </c>
      <c r="E56" s="205">
        <f>P!H58</f>
        <v>7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S!L57</f>
        <v>0</v>
      </c>
      <c r="E57" s="205">
        <f>P!H59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S!L58</f>
        <v>0</v>
      </c>
      <c r="E58" s="205">
        <f>P!H60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S!L59</f>
        <v>0</v>
      </c>
      <c r="E59" s="205">
        <f>P!H61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S!L60</f>
        <v>0</v>
      </c>
      <c r="E60" s="205">
        <f>P!H62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S!L61</f>
        <v>0</v>
      </c>
      <c r="E61" s="205">
        <f>P!H63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S!L62</f>
        <v>0</v>
      </c>
      <c r="E62" s="205">
        <f>P!H64</f>
        <v>0.5</v>
      </c>
      <c r="F62" s="304" t="str">
        <f t="shared" si="0"/>
        <v>নাই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S!L63</f>
        <v>0</v>
      </c>
      <c r="E63" s="205">
        <f>P!H65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S!L64</f>
        <v>0</v>
      </c>
      <c r="E64" s="205">
        <f>P!H66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S!L65</f>
        <v>0</v>
      </c>
      <c r="E65" s="205">
        <f>P!H67</f>
        <v>0.1</v>
      </c>
      <c r="F65" s="304" t="str">
        <f t="shared" si="0"/>
        <v>নাই</v>
      </c>
      <c r="G65" s="328" t="str">
        <f t="shared" si="1"/>
        <v>++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S!L66</f>
        <v>0</v>
      </c>
      <c r="E66" s="205">
        <f>P!H68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S!L67</f>
        <v>0</v>
      </c>
      <c r="E67" s="205">
        <f>P!H69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S!L68</f>
        <v>0</v>
      </c>
      <c r="E68" s="205">
        <f>P!H70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S!L69</f>
        <v>0</v>
      </c>
      <c r="E69" s="205">
        <f>P!H71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S!L70</f>
        <v>0</v>
      </c>
      <c r="E70" s="205">
        <f>P!H72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S!L71</f>
        <v>0</v>
      </c>
      <c r="E71" s="205">
        <f>P!H73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S!L72</f>
        <v>0</v>
      </c>
      <c r="E72" s="205">
        <f>P!H74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S!L73</f>
        <v>0</v>
      </c>
      <c r="E73" s="205">
        <f>P!H75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S!L74</f>
        <v>0</v>
      </c>
      <c r="E74" s="205">
        <f>P!H76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S!L75</f>
        <v>0</v>
      </c>
      <c r="E75" s="205">
        <f>P!H77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S!L76</f>
        <v>0</v>
      </c>
      <c r="E76" s="205">
        <f>P!H78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S!L77</f>
        <v>0</v>
      </c>
      <c r="E77" s="205">
        <f>P!H79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S!L78</f>
        <v>0</v>
      </c>
      <c r="E78" s="205">
        <f>P!H80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S!L79</f>
        <v>0</v>
      </c>
      <c r="E79" s="205">
        <f>P!H81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S!L80</f>
        <v>0</v>
      </c>
      <c r="E80" s="205">
        <f>P!H82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S!L81</f>
        <v>0</v>
      </c>
      <c r="E81" s="205">
        <f>P!H83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S!L82</f>
        <v>0</v>
      </c>
      <c r="E82" s="205">
        <f>P!H84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S!L83</f>
        <v>0</v>
      </c>
      <c r="E83" s="205">
        <f>P!H85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S!L84</f>
        <v>0</v>
      </c>
      <c r="E84" s="205">
        <f>P!H86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S!L85</f>
        <v>0</v>
      </c>
      <c r="E85" s="205">
        <f>P!H87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S!L86</f>
        <v>0</v>
      </c>
      <c r="E86" s="205">
        <f>P!H88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S!L87</f>
        <v>0</v>
      </c>
      <c r="E87" s="205">
        <f>P!H89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S!L88</f>
        <v>0</v>
      </c>
      <c r="E88" s="205">
        <f>P!H90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S!L89</f>
        <v>0</v>
      </c>
      <c r="E89" s="205">
        <f>P!H91</f>
        <v>52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S!L90</f>
        <v>0</v>
      </c>
      <c r="E90" s="205">
        <f>P!H92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S!L91</f>
        <v>0</v>
      </c>
      <c r="E91" s="205">
        <f>P!H93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S!L92</f>
        <v>0</v>
      </c>
      <c r="E92" s="205">
        <f>P!H94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S!L93</f>
        <v>0</v>
      </c>
      <c r="E93" s="205">
        <f>P!H95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S!L94</f>
        <v>0</v>
      </c>
      <c r="E94" s="205">
        <f>P!H96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S!L95</f>
        <v>0</v>
      </c>
      <c r="E95" s="205">
        <f>P!H97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S!L96</f>
        <v>0</v>
      </c>
      <c r="E96" s="205">
        <f>P!H98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S!L97</f>
        <v>0</v>
      </c>
      <c r="E97" s="205">
        <f>P!H99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S!L98</f>
        <v>0</v>
      </c>
      <c r="E98" s="205">
        <f>P!H100</f>
        <v>0</v>
      </c>
      <c r="F98" s="304" t="str">
        <f t="shared" si="2"/>
        <v>হ্যা</v>
      </c>
      <c r="G98" s="328" t="str">
        <f t="shared" si="3"/>
        <v>OK</v>
      </c>
      <c r="H98" s="164" t="s">
        <v>432</v>
      </c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S!L99</f>
        <v>0</v>
      </c>
      <c r="E99" s="205">
        <f>P!H101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S!L100</f>
        <v>0</v>
      </c>
      <c r="E100" s="205">
        <f>P!H102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S!L101</f>
        <v>0</v>
      </c>
      <c r="E101" s="205">
        <f>P!H103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S!L102</f>
        <v>0</v>
      </c>
      <c r="E102" s="205">
        <f>P!H104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S!L103</f>
        <v>0</v>
      </c>
      <c r="E103" s="205">
        <f>P!H105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S!L104</f>
        <v>0</v>
      </c>
      <c r="E104" s="205">
        <f>P!H106</f>
        <v>3</v>
      </c>
      <c r="F104" s="304" t="str">
        <f t="shared" si="2"/>
        <v>নাই</v>
      </c>
      <c r="G104" s="328" t="str">
        <f t="shared" si="3"/>
        <v>++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S!L105</f>
        <v>0</v>
      </c>
      <c r="E105" s="205">
        <f>P!H107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S!L106</f>
        <v>0</v>
      </c>
      <c r="E106" s="205">
        <f>P!H108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S!L107</f>
        <v>0</v>
      </c>
      <c r="E107" s="205">
        <f>P!H109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S!L108</f>
        <v>0</v>
      </c>
      <c r="E108" s="205">
        <f>P!H110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S!L109</f>
        <v>0</v>
      </c>
      <c r="E109" s="205">
        <f>P!H111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S!L110</f>
        <v>0</v>
      </c>
      <c r="E110" s="205">
        <f>P!H112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S!L111</f>
        <v>0</v>
      </c>
      <c r="E111" s="205">
        <f>P!H113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S!L112</f>
        <v>0</v>
      </c>
      <c r="E112" s="205">
        <f>P!H114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S!L113</f>
        <v>0</v>
      </c>
      <c r="E113" s="205">
        <f>P!H115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S!L114</f>
        <v>0</v>
      </c>
      <c r="E114" s="205">
        <f>P!H116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S!L115</f>
        <v>0</v>
      </c>
      <c r="E115" s="205">
        <f>P!H117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S!L116</f>
        <v>0</v>
      </c>
      <c r="E116" s="205">
        <f>P!H118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S!L117</f>
        <v>0</v>
      </c>
      <c r="E117" s="205">
        <f>P!H119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S!L118</f>
        <v>0</v>
      </c>
      <c r="E118" s="205">
        <f>P!H120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S!L119</f>
        <v>0</v>
      </c>
      <c r="E119" s="205">
        <f>P!H121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S!L120</f>
        <v>0</v>
      </c>
      <c r="E120" s="205">
        <f>P!H122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S!L121</f>
        <v>0</v>
      </c>
      <c r="E121" s="205">
        <f>P!H123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S!L122</f>
        <v>0</v>
      </c>
      <c r="E122" s="205">
        <f>P!H124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S!L123</f>
        <v>0</v>
      </c>
      <c r="E123" s="205">
        <f>P!H125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S!L124</f>
        <v>0</v>
      </c>
      <c r="E124" s="205">
        <f>P!H126</f>
        <v>28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S!L125</f>
        <v>0</v>
      </c>
      <c r="E125" s="205">
        <f>P!H127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S!L126</f>
        <v>0</v>
      </c>
      <c r="E126" s="205">
        <f>P!H128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S!L127</f>
        <v>0</v>
      </c>
      <c r="E127" s="205">
        <f>P!H129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S!L128</f>
        <v>0</v>
      </c>
      <c r="E128" s="205">
        <f>P!H130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S!L129</f>
        <v>0</v>
      </c>
      <c r="E129" s="205">
        <f>P!H131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S!L130</f>
        <v>0</v>
      </c>
      <c r="E130" s="205">
        <f>P!H132</f>
        <v>0</v>
      </c>
      <c r="F130" s="304" t="str">
        <f t="shared" si="2"/>
        <v>হ্যা</v>
      </c>
      <c r="G130" s="328" t="str">
        <f t="shared" si="3"/>
        <v>OK</v>
      </c>
      <c r="H130" s="164" t="s">
        <v>432</v>
      </c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S!L131</f>
        <v>0</v>
      </c>
      <c r="E131" s="205">
        <f>P!H133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S!L132</f>
        <v>0</v>
      </c>
      <c r="E132" s="205">
        <f>P!H134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 t="s">
        <v>432</v>
      </c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S!L133</f>
        <v>0</v>
      </c>
      <c r="E133" s="205">
        <f>P!H135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S!L134</f>
        <v>0</v>
      </c>
      <c r="E134" s="205">
        <f>P!H136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S!L135</f>
        <v>0</v>
      </c>
      <c r="E135" s="205">
        <f>P!H137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S!L136</f>
        <v>0</v>
      </c>
      <c r="E136" s="205">
        <f>P!H138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S!L137</f>
        <v>0</v>
      </c>
      <c r="E137" s="205">
        <f>P!H139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S!L138</f>
        <v>0</v>
      </c>
      <c r="E138" s="205">
        <f>P!H140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S!L139</f>
        <v>0</v>
      </c>
      <c r="E139" s="205">
        <f>P!H141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S!L140</f>
        <v>0</v>
      </c>
      <c r="E140" s="205">
        <f>P!H142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S!L141</f>
        <v>0</v>
      </c>
      <c r="E141" s="205">
        <f>P!H143</f>
        <v>65</v>
      </c>
      <c r="F141" s="304" t="str">
        <f t="shared" si="4"/>
        <v>নাই</v>
      </c>
      <c r="G141" s="328" t="str">
        <f t="shared" si="5"/>
        <v>++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S!L142</f>
        <v>0</v>
      </c>
      <c r="E142" s="205">
        <f>P!H144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S!L143</f>
        <v>0</v>
      </c>
      <c r="E143" s="205">
        <f>P!H145</f>
        <v>11</v>
      </c>
      <c r="F143" s="304" t="str">
        <f t="shared" si="4"/>
        <v>নাই</v>
      </c>
      <c r="G143" s="328" t="str">
        <f t="shared" si="5"/>
        <v>++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S!L144</f>
        <v>0</v>
      </c>
      <c r="E144" s="205">
        <f>P!H146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S!L145</f>
        <v>0</v>
      </c>
      <c r="E145" s="205">
        <f>P!H147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S!L146</f>
        <v>0</v>
      </c>
      <c r="E146" s="205">
        <f>P!H148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S!L147</f>
        <v>0</v>
      </c>
      <c r="E147" s="205">
        <f>P!H149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S!L148</f>
        <v>0</v>
      </c>
      <c r="E148" s="205">
        <f>P!H150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S!L149</f>
        <v>0</v>
      </c>
      <c r="E149" s="205">
        <f>P!H151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S!L150</f>
        <v>0</v>
      </c>
      <c r="E150" s="205">
        <f>P!H152</f>
        <v>29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S!L151</f>
        <v>0</v>
      </c>
      <c r="E151" s="205">
        <f>P!H153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S!L152</f>
        <v>0</v>
      </c>
      <c r="E152" s="205">
        <f>P!H154</f>
        <v>2.2000000000000002</v>
      </c>
      <c r="F152" s="304" t="str">
        <f t="shared" si="4"/>
        <v>নাই</v>
      </c>
      <c r="G152" s="328" t="str">
        <f t="shared" si="5"/>
        <v>++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S!L153</f>
        <v>0</v>
      </c>
      <c r="E153" s="205">
        <f>P!H155</f>
        <v>12.1</v>
      </c>
      <c r="F153" s="304" t="str">
        <f t="shared" si="4"/>
        <v>নাই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S!L154</f>
        <v>0</v>
      </c>
      <c r="E154" s="205">
        <f>P!H156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S!L155</f>
        <v>0</v>
      </c>
      <c r="E155" s="205">
        <f>P!H157</f>
        <v>0</v>
      </c>
      <c r="F155" s="304" t="str">
        <f t="shared" si="4"/>
        <v>হ্যা</v>
      </c>
      <c r="G155" s="328" t="str">
        <f t="shared" si="5"/>
        <v>OK</v>
      </c>
      <c r="H155" s="164" t="s">
        <v>433</v>
      </c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S!L156</f>
        <v>0</v>
      </c>
      <c r="E156" s="205">
        <f>P!H158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S!L157</f>
        <v>0</v>
      </c>
      <c r="E157" s="205">
        <f>P!H159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S!L158</f>
        <v>0</v>
      </c>
      <c r="E158" s="205">
        <f>P!H160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S!L159</f>
        <v>0</v>
      </c>
      <c r="E159" s="205">
        <f>P!H161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S!L160</f>
        <v>0</v>
      </c>
      <c r="E160" s="205">
        <f>P!H162</f>
        <v>5</v>
      </c>
      <c r="F160" s="304" t="str">
        <f t="shared" si="4"/>
        <v>নাই</v>
      </c>
      <c r="G160" s="328" t="str">
        <f t="shared" si="5"/>
        <v>++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S!L161</f>
        <v>0</v>
      </c>
      <c r="E161" s="205">
        <f>P!H163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S!L162</f>
        <v>0</v>
      </c>
      <c r="E162" s="205">
        <f>P!H164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S!L163</f>
        <v>0</v>
      </c>
      <c r="E163" s="205">
        <f>P!H165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S!L164</f>
        <v>0</v>
      </c>
      <c r="E164" s="205">
        <f>P!H166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S!L165</f>
        <v>0</v>
      </c>
      <c r="E165" s="205">
        <f>P!H167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S!L166</f>
        <v>0</v>
      </c>
      <c r="E166" s="205">
        <f>P!H168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S!L167</f>
        <v>0</v>
      </c>
      <c r="E167" s="205">
        <f>P!H169</f>
        <v>3</v>
      </c>
      <c r="F167" s="304" t="str">
        <f t="shared" si="4"/>
        <v>নাই</v>
      </c>
      <c r="G167" s="328" t="str">
        <f t="shared" si="5"/>
        <v>++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S!L168</f>
        <v>0</v>
      </c>
      <c r="E168" s="205">
        <f>P!H170</f>
        <v>0</v>
      </c>
      <c r="F168" s="304" t="str">
        <f t="shared" si="4"/>
        <v>হ্যা</v>
      </c>
      <c r="G168" s="328" t="str">
        <f t="shared" si="5"/>
        <v>OK</v>
      </c>
      <c r="H168" s="164" t="s">
        <v>433</v>
      </c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S!L169</f>
        <v>0</v>
      </c>
      <c r="E169" s="205">
        <f>P!H171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S!L170</f>
        <v>0</v>
      </c>
      <c r="E170" s="205">
        <f>P!H172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S!L171</f>
        <v>0</v>
      </c>
      <c r="E171" s="205">
        <f>P!H173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S!L172</f>
        <v>0</v>
      </c>
      <c r="E172" s="205">
        <f>P!H174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S!L173</f>
        <v>0</v>
      </c>
      <c r="E173" s="205">
        <f>P!H175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S!L174</f>
        <v>0</v>
      </c>
      <c r="E174" s="205">
        <f>P!H176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S!L175</f>
        <v>0</v>
      </c>
      <c r="E175" s="205">
        <f>P!H177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S!L176</f>
        <v>0</v>
      </c>
      <c r="E176" s="205">
        <f>P!H178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S!L177</f>
        <v>0</v>
      </c>
      <c r="E177" s="205">
        <f>P!H179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S!L178</f>
        <v>0</v>
      </c>
      <c r="E178" s="205">
        <f>P!H180</f>
        <v>10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S!L179</f>
        <v>0</v>
      </c>
      <c r="E179" s="205">
        <f>P!H181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S!L180</f>
        <v>0</v>
      </c>
      <c r="E180" s="205">
        <f>P!H182</f>
        <v>0.5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S!L181</f>
        <v>0</v>
      </c>
      <c r="E181" s="205">
        <f>P!H183</f>
        <v>1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S!L182</f>
        <v>0</v>
      </c>
      <c r="E182" s="205">
        <f>P!H184</f>
        <v>30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S!L183</f>
        <v>0</v>
      </c>
      <c r="E183" s="205">
        <f>P!H185</f>
        <v>5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S!L184</f>
        <v>0</v>
      </c>
      <c r="E184" s="205">
        <f>P!H186</f>
        <v>2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S!L185</f>
        <v>0</v>
      </c>
      <c r="E185" s="205">
        <f>P!H187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S!L186</f>
        <v>0</v>
      </c>
      <c r="E186" s="205">
        <f>P!H188</f>
        <v>20</v>
      </c>
      <c r="F186" s="304" t="str">
        <f t="shared" si="4"/>
        <v>নাই</v>
      </c>
      <c r="G186" s="328" t="str">
        <f t="shared" si="5"/>
        <v>++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S!L187</f>
        <v>0</v>
      </c>
      <c r="E187" s="205">
        <f>P!H189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S!L188</f>
        <v>0</v>
      </c>
      <c r="E188" s="205">
        <f>P!H190</f>
        <v>10</v>
      </c>
      <c r="F188" s="304" t="str">
        <f t="shared" si="4"/>
        <v>নাই</v>
      </c>
      <c r="G188" s="328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S!L189</f>
        <v>0</v>
      </c>
      <c r="E189" s="205">
        <f>P!H191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S!L190</f>
        <v>0</v>
      </c>
      <c r="E190" s="205">
        <f>P!H192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S!L191</f>
        <v>0</v>
      </c>
      <c r="E191" s="205">
        <f>P!H193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S!L192</f>
        <v>0</v>
      </c>
      <c r="E192" s="205">
        <f>P!H194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S!L193</f>
        <v>0</v>
      </c>
      <c r="E193" s="205">
        <f>P!H195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S!L194</f>
        <v>0</v>
      </c>
      <c r="E194" s="205">
        <f>P!H196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S!L195</f>
        <v>0</v>
      </c>
      <c r="E195" s="205">
        <f>P!H197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S!L196</f>
        <v>0</v>
      </c>
      <c r="E196" s="205">
        <f>P!H198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S!L197</f>
        <v>0</v>
      </c>
      <c r="E197" s="205">
        <f>P!H199</f>
        <v>2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S!L198</f>
        <v>0</v>
      </c>
      <c r="E198" s="205">
        <f>P!H200</f>
        <v>0.7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S!L199</f>
        <v>0</v>
      </c>
      <c r="E199" s="205">
        <f>P!H201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S!L200</f>
        <v>0</v>
      </c>
      <c r="E200" s="205">
        <f>P!H202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S!L201</f>
        <v>0</v>
      </c>
      <c r="E201" s="205">
        <f>P!H203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S!L202</f>
        <v>0</v>
      </c>
      <c r="E202" s="205">
        <f>P!H204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S!L203</f>
        <v>0</v>
      </c>
      <c r="E203" s="205">
        <f>P!H205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S!L204</f>
        <v>0</v>
      </c>
      <c r="E204" s="205">
        <f>P!H206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S!L205</f>
        <v>0</v>
      </c>
      <c r="E205" s="205">
        <f>P!H207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S!L206</f>
        <v>0</v>
      </c>
      <c r="E206" s="205">
        <f>P!H208</f>
        <v>5</v>
      </c>
      <c r="F206" s="304" t="str">
        <f t="shared" si="6"/>
        <v>নাই</v>
      </c>
      <c r="G206" s="328" t="str">
        <f t="shared" si="7"/>
        <v>++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S!L207</f>
        <v>0</v>
      </c>
      <c r="E207" s="205">
        <f>P!H209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S!L208</f>
        <v>0</v>
      </c>
      <c r="E208" s="205">
        <f>P!H210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S!L209</f>
        <v>0</v>
      </c>
      <c r="E209" s="205">
        <f>P!H211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S!L210</f>
        <v>0</v>
      </c>
      <c r="E210" s="205">
        <f>P!H212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S!L211</f>
        <v>0</v>
      </c>
      <c r="E211" s="205">
        <f>P!H213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S!L212</f>
        <v>0</v>
      </c>
      <c r="E212" s="205">
        <f>P!H214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S!L213</f>
        <v>0</v>
      </c>
      <c r="E213" s="205">
        <f>P!H215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S!L214</f>
        <v>0</v>
      </c>
      <c r="E214" s="205">
        <f>P!H216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S!L215</f>
        <v>0</v>
      </c>
      <c r="E215" s="205">
        <f>P!H217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S!L216</f>
        <v>0</v>
      </c>
      <c r="E216" s="205">
        <f>P!H218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S!L217</f>
        <v>0</v>
      </c>
      <c r="E217" s="205">
        <f>P!H219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S!L218</f>
        <v>0</v>
      </c>
      <c r="E218" s="205">
        <f>P!H220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S!L219</f>
        <v>0</v>
      </c>
      <c r="E219" s="205">
        <f>P!H221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S!L220</f>
        <v>0</v>
      </c>
      <c r="E220" s="205">
        <f>P!H222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S!L221</f>
        <v>0</v>
      </c>
      <c r="E221" s="205">
        <f>P!H223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S!L222</f>
        <v>0</v>
      </c>
      <c r="E222" s="205">
        <f>P!H224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S!L223</f>
        <v>0</v>
      </c>
      <c r="E223" s="205">
        <f>P!H225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S!L224</f>
        <v>0</v>
      </c>
      <c r="E224" s="205">
        <f>P!H226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S!L225</f>
        <v>0</v>
      </c>
      <c r="E225" s="205">
        <f>P!H227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S!L226</f>
        <v>0</v>
      </c>
      <c r="E226" s="205">
        <f>P!H228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S!L227</f>
        <v>0</v>
      </c>
      <c r="E227" s="205">
        <f>P!H229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S!L228</f>
        <v>0</v>
      </c>
      <c r="E228" s="205">
        <f>P!H230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S!L229</f>
        <v>0</v>
      </c>
      <c r="E229" s="205">
        <f>P!H231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S!L230</f>
        <v>0</v>
      </c>
      <c r="E230" s="205">
        <f>P!H232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S!L231</f>
        <v>0</v>
      </c>
      <c r="E231" s="205">
        <f>P!H233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S!L232</f>
        <v>0</v>
      </c>
      <c r="E232" s="205">
        <f>P!H234</f>
        <v>162</v>
      </c>
      <c r="F232" s="304" t="str">
        <f t="shared" si="6"/>
        <v>নাই</v>
      </c>
      <c r="G232" s="328" t="str">
        <f t="shared" si="7"/>
        <v>++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S!L233</f>
        <v>0</v>
      </c>
      <c r="E233" s="205">
        <f>P!H235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S!L234</f>
        <v>0</v>
      </c>
      <c r="E234" s="205">
        <f>P!H236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S!L235</f>
        <v>0</v>
      </c>
      <c r="E235" s="205">
        <f>P!H237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S!L236</f>
        <v>0</v>
      </c>
      <c r="E236" s="205">
        <f>P!H238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S!L237</f>
        <v>0</v>
      </c>
      <c r="E237" s="205">
        <f>P!H239</f>
        <v>0</v>
      </c>
      <c r="F237" s="304" t="str">
        <f t="shared" si="6"/>
        <v>হ্যা</v>
      </c>
      <c r="G237" s="328" t="str">
        <f t="shared" si="7"/>
        <v>OK</v>
      </c>
      <c r="H237" s="164" t="s">
        <v>433</v>
      </c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S!L238</f>
        <v>0</v>
      </c>
      <c r="E238" s="205">
        <f>P!H240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S!L239</f>
        <v>0</v>
      </c>
      <c r="E239" s="205">
        <f>P!H241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S!L240</f>
        <v>0</v>
      </c>
      <c r="E240" s="205">
        <f>P!H242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S!L241</f>
        <v>0</v>
      </c>
      <c r="E241" s="205">
        <f>P!H243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S!L242</f>
        <v>0</v>
      </c>
      <c r="E242" s="205">
        <f>P!H244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S!L243</f>
        <v>0</v>
      </c>
      <c r="E243" s="205">
        <f>P!H245</f>
        <v>0</v>
      </c>
      <c r="F243"/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S!L244</f>
        <v>0</v>
      </c>
      <c r="E244" s="205">
        <f>P!H246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S!L245</f>
        <v>0</v>
      </c>
      <c r="E245" s="205">
        <f>P!H247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S!L246</f>
        <v>0</v>
      </c>
      <c r="E246" s="205">
        <f>P!H248</f>
        <v>0</v>
      </c>
      <c r="F246" s="352"/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S!L247</f>
        <v>0</v>
      </c>
      <c r="E247" s="205">
        <f>P!H249</f>
        <v>1945</v>
      </c>
      <c r="F247" s="352"/>
      <c r="G247" s="328" t="str">
        <f t="shared" si="7"/>
        <v>++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S!L248</f>
        <v>0</v>
      </c>
      <c r="E248" s="205">
        <f>P!H250</f>
        <v>80</v>
      </c>
      <c r="F248" s="352"/>
      <c r="G248" s="328" t="str">
        <f t="shared" si="7"/>
        <v>++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S!L249</f>
        <v>0</v>
      </c>
      <c r="E249" s="205">
        <f>P!H251</f>
        <v>1500</v>
      </c>
      <c r="F249" s="352"/>
      <c r="G249" s="328" t="str">
        <f t="shared" si="7"/>
        <v>++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S!L250</f>
        <v>0</v>
      </c>
      <c r="E250" s="205">
        <f>P!H252</f>
        <v>210</v>
      </c>
      <c r="F250" s="352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S!L251</f>
        <v>0</v>
      </c>
      <c r="E251" s="205">
        <f>P!H253</f>
        <v>710</v>
      </c>
      <c r="F251" s="352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S!L252</f>
        <v>0</v>
      </c>
      <c r="E252" s="205">
        <f>P!H254</f>
        <v>4500</v>
      </c>
      <c r="F252" s="352"/>
      <c r="G252" s="328" t="str">
        <f t="shared" si="7"/>
        <v>++</v>
      </c>
      <c r="H252" s="164"/>
    </row>
  </sheetData>
  <autoFilter ref="F1:F252" xr:uid="{00000000-0009-0000-0000-000018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Normal="100" workbookViewId="0">
      <pane xSplit="15" ySplit="2" topLeftCell="Q51" activePane="bottomRight" state="frozen"/>
      <selection pane="topRight" activeCell="P1" sqref="P1"/>
      <selection pane="bottomLeft" activeCell="A3" sqref="A3"/>
      <selection pane="bottomRight" activeCell="I180" sqref="I180"/>
    </sheetView>
  </sheetViews>
  <sheetFormatPr defaultColWidth="9.140625" defaultRowHeight="20.25" customHeight="1"/>
  <cols>
    <col min="1" max="1" width="5.28515625" style="230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20"/>
    <col min="18" max="35" width="9.140625" style="1"/>
    <col min="36" max="37" width="9.140625" style="5"/>
    <col min="38" max="16384" width="9.140625" style="1"/>
  </cols>
  <sheetData>
    <row r="1" spans="1:37" ht="54" customHeight="1">
      <c r="A1" s="408" t="s">
        <v>428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224">
        <f>COUNTIF(E4:L253, "&lt;0")</f>
        <v>0</v>
      </c>
      <c r="N1" s="221">
        <f>F254+L254</f>
        <v>717307.40137552866</v>
      </c>
      <c r="O1" s="80" t="b">
        <f>ROUND(N1,2)=ROUND(N2,2)</f>
        <v>1</v>
      </c>
      <c r="P1" s="23"/>
    </row>
    <row r="2" spans="1:37" s="2" customFormat="1" ht="52.5" customHeight="1">
      <c r="A2" s="226" t="s">
        <v>0</v>
      </c>
      <c r="B2" s="227" t="s">
        <v>214</v>
      </c>
      <c r="C2" s="227" t="s">
        <v>1</v>
      </c>
      <c r="D2" s="227" t="s">
        <v>2</v>
      </c>
      <c r="E2" s="228" t="s">
        <v>215</v>
      </c>
      <c r="F2" s="228" t="s">
        <v>348</v>
      </c>
      <c r="G2" s="228" t="s">
        <v>437</v>
      </c>
      <c r="H2" s="228" t="s">
        <v>438</v>
      </c>
      <c r="I2" s="228" t="s">
        <v>216</v>
      </c>
      <c r="J2" s="228" t="s">
        <v>218</v>
      </c>
      <c r="K2" s="228" t="s">
        <v>217</v>
      </c>
      <c r="L2" s="228" t="s">
        <v>347</v>
      </c>
      <c r="M2" s="41" t="s">
        <v>212</v>
      </c>
      <c r="N2" s="222">
        <f>H254+J254</f>
        <v>717307.40137552866</v>
      </c>
      <c r="O2" s="24"/>
      <c r="P2" s="24"/>
      <c r="Q2" s="219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25" t="s">
        <v>344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17" t="str">
        <f>IF(AND(F4=0,L4=0),"×","OK")</f>
        <v>×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17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0</v>
      </c>
      <c r="F6" s="44">
        <f t="shared" si="0"/>
        <v>0</v>
      </c>
      <c r="G6" s="44">
        <f>P!AJ7</f>
        <v>225</v>
      </c>
      <c r="H6" s="44">
        <f>G6*P!AK7</f>
        <v>22500</v>
      </c>
      <c r="I6" s="44">
        <f>S!E5</f>
        <v>41.899999999999977</v>
      </c>
      <c r="J6" s="44">
        <f>I6*S!D5</f>
        <v>4400.6825689956931</v>
      </c>
      <c r="K6" s="44">
        <f t="shared" si="1"/>
        <v>266.89999999999998</v>
      </c>
      <c r="L6" s="44">
        <f t="shared" si="2"/>
        <v>26900.682568995693</v>
      </c>
      <c r="M6" s="45">
        <f>IF(ISERR((J6+H6)/(G6+I6)),P!AK7,(J6+H6)/(G6+I6))</f>
        <v>100.78936893591494</v>
      </c>
      <c r="N6" s="46">
        <f t="shared" si="3"/>
        <v>26900.682568995693</v>
      </c>
      <c r="O6" s="46">
        <f t="shared" si="4"/>
        <v>26900.682568995693</v>
      </c>
      <c r="P6" s="47" t="b">
        <f t="shared" si="5"/>
        <v>1</v>
      </c>
      <c r="Q6" s="217" t="str">
        <f t="shared" si="6"/>
        <v>OK</v>
      </c>
      <c r="AJ6" s="64">
        <f t="shared" si="7"/>
        <v>100.78936893591494</v>
      </c>
      <c r="AK6" s="64">
        <f t="shared" si="8"/>
        <v>266.89999999999998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0</v>
      </c>
      <c r="F7" s="44">
        <f t="shared" si="0"/>
        <v>0</v>
      </c>
      <c r="G7" s="44">
        <f>P!AJ8</f>
        <v>100</v>
      </c>
      <c r="H7" s="44">
        <f>G7*P!AK8</f>
        <v>12200</v>
      </c>
      <c r="I7" s="44">
        <f>S!E6</f>
        <v>41</v>
      </c>
      <c r="J7" s="44">
        <f>I7*S!D6</f>
        <v>4998.662606348742</v>
      </c>
      <c r="K7" s="44">
        <f t="shared" si="1"/>
        <v>141</v>
      </c>
      <c r="L7" s="44">
        <f t="shared" si="2"/>
        <v>17198.662606348742</v>
      </c>
      <c r="M7" s="45">
        <f>IF(ISERR((J7+H7)/(G7+I7)),P!AK8,(J7+H7)/(G7+I7))</f>
        <v>121.97633054148044</v>
      </c>
      <c r="N7" s="46">
        <f t="shared" si="3"/>
        <v>17198.662606348742</v>
      </c>
      <c r="O7" s="46">
        <f t="shared" si="4"/>
        <v>17198.662606348742</v>
      </c>
      <c r="P7" s="47" t="b">
        <f t="shared" si="5"/>
        <v>1</v>
      </c>
      <c r="Q7" s="217" t="str">
        <f t="shared" si="6"/>
        <v>OK</v>
      </c>
      <c r="AJ7" s="64">
        <f t="shared" si="7"/>
        <v>121.97633054148044</v>
      </c>
      <c r="AK7" s="64">
        <f t="shared" si="8"/>
        <v>141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17" t="str">
        <f t="shared" si="6"/>
        <v>×</v>
      </c>
      <c r="AJ8" s="64">
        <f t="shared" si="7"/>
        <v>340</v>
      </c>
      <c r="AK8" s="64">
        <f t="shared" si="8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0</v>
      </c>
      <c r="F9" s="44">
        <f t="shared" si="0"/>
        <v>0</v>
      </c>
      <c r="G9" s="44">
        <f>P!AJ10</f>
        <v>25</v>
      </c>
      <c r="H9" s="44">
        <f>G9*P!AK10</f>
        <v>3375</v>
      </c>
      <c r="I9" s="44">
        <f>S!E8</f>
        <v>10.420000000000012</v>
      </c>
      <c r="J9" s="44">
        <f>I9*S!D8</f>
        <v>1406.6745199437773</v>
      </c>
      <c r="K9" s="44">
        <f t="shared" si="1"/>
        <v>35.420000000000016</v>
      </c>
      <c r="L9" s="44">
        <f>K9*M9</f>
        <v>4781.6745199437773</v>
      </c>
      <c r="M9" s="45">
        <f>IF(ISERR((J9+H9)/(G9+I9)),P!AK10,(J9+H9)/(G9+I9))</f>
        <v>134.9992806308237</v>
      </c>
      <c r="N9" s="46">
        <f t="shared" si="3"/>
        <v>4781.6745199437773</v>
      </c>
      <c r="O9" s="46">
        <f t="shared" si="4"/>
        <v>4781.6745199437773</v>
      </c>
      <c r="P9" s="47" t="b">
        <f t="shared" si="5"/>
        <v>1</v>
      </c>
      <c r="Q9" s="217" t="str">
        <f t="shared" si="6"/>
        <v>OK</v>
      </c>
      <c r="AJ9" s="64">
        <f t="shared" si="7"/>
        <v>134.9992806308237</v>
      </c>
      <c r="AK9" s="64">
        <f t="shared" si="8"/>
        <v>35.420000000000016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0</v>
      </c>
      <c r="F10" s="44">
        <f t="shared" si="0"/>
        <v>0</v>
      </c>
      <c r="G10" s="44">
        <f>P!AJ11</f>
        <v>30</v>
      </c>
      <c r="H10" s="44">
        <f>G10*P!AK11</f>
        <v>4800</v>
      </c>
      <c r="I10" s="44">
        <f>S!E9</f>
        <v>4.470000000000006</v>
      </c>
      <c r="J10" s="44">
        <f>I10*S!D9</f>
        <v>714.03831853203644</v>
      </c>
      <c r="K10" s="44">
        <f t="shared" si="1"/>
        <v>34.470000000000006</v>
      </c>
      <c r="L10" s="44">
        <f t="shared" si="2"/>
        <v>5514.0383185320361</v>
      </c>
      <c r="M10" s="45">
        <f>IF(ISERR((J10+H10)/(G10+I10)),P!AK11,(J10+H10)/(G10+I10))</f>
        <v>159.96629876797317</v>
      </c>
      <c r="N10" s="46">
        <f t="shared" si="3"/>
        <v>5514.0383185320361</v>
      </c>
      <c r="O10" s="46">
        <f t="shared" si="4"/>
        <v>5514.0383185320361</v>
      </c>
      <c r="P10" s="47" t="b">
        <f t="shared" si="5"/>
        <v>1</v>
      </c>
      <c r="Q10" s="217" t="str">
        <f t="shared" si="6"/>
        <v>OK</v>
      </c>
      <c r="AJ10" s="64">
        <f t="shared" si="7"/>
        <v>159.96629876797317</v>
      </c>
      <c r="AK10" s="64">
        <f t="shared" si="8"/>
        <v>34.470000000000006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0</v>
      </c>
      <c r="F11" s="44">
        <f t="shared" si="0"/>
        <v>0</v>
      </c>
      <c r="G11" s="44">
        <f>P!AJ12</f>
        <v>25</v>
      </c>
      <c r="H11" s="44">
        <f>G11*P!AK12</f>
        <v>3375</v>
      </c>
      <c r="I11" s="44">
        <f>S!E10</f>
        <v>9.4500000000000028</v>
      </c>
      <c r="J11" s="44">
        <f>I11*S!D10</f>
        <v>1275.6453278969825</v>
      </c>
      <c r="K11" s="44">
        <f t="shared" si="1"/>
        <v>34.450000000000003</v>
      </c>
      <c r="L11" s="44">
        <f t="shared" si="2"/>
        <v>4650.6453278969821</v>
      </c>
      <c r="M11" s="45">
        <f>IF(ISERR((J11+H11)/(G11+I11)),P!AK12,(J11+H11)/(G11+I11))</f>
        <v>134.9969616225539</v>
      </c>
      <c r="N11" s="46">
        <f t="shared" si="3"/>
        <v>4650.6453278969821</v>
      </c>
      <c r="O11" s="46">
        <f t="shared" si="4"/>
        <v>4650.6453278969821</v>
      </c>
      <c r="P11" s="47" t="b">
        <f t="shared" si="5"/>
        <v>1</v>
      </c>
      <c r="Q11" s="217" t="str">
        <f t="shared" si="6"/>
        <v>OK</v>
      </c>
      <c r="AJ11" s="64">
        <f t="shared" si="7"/>
        <v>134.9969616225539</v>
      </c>
      <c r="AK11" s="64">
        <f t="shared" si="8"/>
        <v>34.450000000000003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1</v>
      </c>
      <c r="H12" s="44">
        <f>G12*P!AK13</f>
        <v>95</v>
      </c>
      <c r="I12" s="44">
        <f>S!E11</f>
        <v>0</v>
      </c>
      <c r="J12" s="44">
        <f>I12*S!D11</f>
        <v>0</v>
      </c>
      <c r="K12" s="44">
        <f t="shared" si="1"/>
        <v>1</v>
      </c>
      <c r="L12" s="44">
        <f t="shared" si="2"/>
        <v>95</v>
      </c>
      <c r="M12" s="45">
        <f>IF(ISERR((J12+H12)/(G12+I12)),P!AK13,(J12+H12)/(G12+I12))</f>
        <v>95</v>
      </c>
      <c r="N12" s="46">
        <f t="shared" si="3"/>
        <v>95</v>
      </c>
      <c r="O12" s="46">
        <f t="shared" si="4"/>
        <v>95</v>
      </c>
      <c r="P12" s="47" t="b">
        <f t="shared" si="5"/>
        <v>1</v>
      </c>
      <c r="Q12" s="217" t="str">
        <f t="shared" si="6"/>
        <v>OK</v>
      </c>
      <c r="AJ12" s="64">
        <f t="shared" si="7"/>
        <v>95</v>
      </c>
      <c r="AK12" s="64">
        <f t="shared" si="8"/>
        <v>1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0</v>
      </c>
      <c r="F13" s="44">
        <f t="shared" si="0"/>
        <v>0</v>
      </c>
      <c r="G13" s="44">
        <f>P!AJ14</f>
        <v>6</v>
      </c>
      <c r="H13" s="44">
        <f>G13*P!AK14</f>
        <v>360</v>
      </c>
      <c r="I13" s="44">
        <f>S!E12</f>
        <v>0</v>
      </c>
      <c r="J13" s="44">
        <f>I13*S!D12</f>
        <v>0</v>
      </c>
      <c r="K13" s="44">
        <f t="shared" si="1"/>
        <v>6</v>
      </c>
      <c r="L13" s="44">
        <f t="shared" si="2"/>
        <v>360</v>
      </c>
      <c r="M13" s="45">
        <f>IF(ISERR((J13+H13)/(G13+I13)),P!AK14,(J13+H13)/(G13+I13))</f>
        <v>60</v>
      </c>
      <c r="N13" s="46">
        <f t="shared" si="3"/>
        <v>360</v>
      </c>
      <c r="O13" s="46">
        <f t="shared" si="4"/>
        <v>360</v>
      </c>
      <c r="P13" s="47" t="b">
        <f t="shared" si="5"/>
        <v>1</v>
      </c>
      <c r="Q13" s="217" t="str">
        <f t="shared" si="6"/>
        <v>OK</v>
      </c>
      <c r="AJ13" s="64">
        <f t="shared" si="7"/>
        <v>60</v>
      </c>
      <c r="AK13" s="64">
        <f t="shared" si="8"/>
        <v>6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0</v>
      </c>
      <c r="F14" s="44">
        <f t="shared" si="0"/>
        <v>0</v>
      </c>
      <c r="G14" s="44">
        <f>P!AJ15</f>
        <v>127</v>
      </c>
      <c r="H14" s="44">
        <f>G14*P!AK15</f>
        <v>22524</v>
      </c>
      <c r="I14" s="44">
        <f>S!E13</f>
        <v>2</v>
      </c>
      <c r="J14" s="44">
        <f>I14*S!D13</f>
        <v>353.9375</v>
      </c>
      <c r="K14" s="44">
        <f t="shared" si="1"/>
        <v>129</v>
      </c>
      <c r="L14" s="44">
        <f t="shared" si="2"/>
        <v>22877.9375</v>
      </c>
      <c r="M14" s="45">
        <f>IF(ISERR((J14+H14)/(G14+I14)),P!AK15,(J14+H14)/(G14+I14))</f>
        <v>177.34835271317829</v>
      </c>
      <c r="N14" s="46">
        <f t="shared" si="3"/>
        <v>22877.9375</v>
      </c>
      <c r="O14" s="46">
        <f t="shared" si="4"/>
        <v>22877.9375</v>
      </c>
      <c r="P14" s="47" t="b">
        <f t="shared" si="5"/>
        <v>1</v>
      </c>
      <c r="Q14" s="217" t="str">
        <f t="shared" si="6"/>
        <v>OK</v>
      </c>
      <c r="AJ14" s="64">
        <f t="shared" si="7"/>
        <v>177.34835271317829</v>
      </c>
      <c r="AK14" s="64">
        <f t="shared" si="8"/>
        <v>129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0</v>
      </c>
      <c r="F15" s="44">
        <f t="shared" si="0"/>
        <v>0</v>
      </c>
      <c r="G15" s="44">
        <f>P!AJ16</f>
        <v>6</v>
      </c>
      <c r="H15" s="44">
        <f>G15*P!AK16</f>
        <v>1920</v>
      </c>
      <c r="I15" s="44">
        <f>S!E14</f>
        <v>0.11999999999999833</v>
      </c>
      <c r="J15" s="44">
        <f>I15*S!D14</f>
        <v>38.20649987780304</v>
      </c>
      <c r="K15" s="44">
        <f t="shared" si="1"/>
        <v>6.1199999999999983</v>
      </c>
      <c r="L15" s="44">
        <f t="shared" si="2"/>
        <v>1958.206499877803</v>
      </c>
      <c r="M15" s="45">
        <f>IF(ISERR((J15+H15)/(G15+I15)),P!AK16,(J15+H15)/(G15+I15))</f>
        <v>319.96838233297444</v>
      </c>
      <c r="N15" s="46">
        <f t="shared" si="3"/>
        <v>1958.206499877803</v>
      </c>
      <c r="O15" s="46">
        <f t="shared" si="4"/>
        <v>1958.206499877803</v>
      </c>
      <c r="P15" s="47" t="b">
        <f t="shared" si="5"/>
        <v>1</v>
      </c>
      <c r="Q15" s="217" t="str">
        <f t="shared" si="6"/>
        <v>OK</v>
      </c>
      <c r="AJ15" s="64">
        <f t="shared" si="7"/>
        <v>319.96838233297444</v>
      </c>
      <c r="AK15" s="64">
        <f t="shared" si="8"/>
        <v>6.1199999999999983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0</v>
      </c>
      <c r="F16" s="44">
        <f t="shared" si="0"/>
        <v>0</v>
      </c>
      <c r="G16" s="44">
        <f>P!AJ17</f>
        <v>50</v>
      </c>
      <c r="H16" s="44">
        <f>G16*P!AK17</f>
        <v>2000</v>
      </c>
      <c r="I16" s="44">
        <f>S!E15</f>
        <v>9</v>
      </c>
      <c r="J16" s="44">
        <f>I16*S!D15</f>
        <v>359.98244499890944</v>
      </c>
      <c r="K16" s="44">
        <f t="shared" si="1"/>
        <v>59</v>
      </c>
      <c r="L16" s="44">
        <f t="shared" si="2"/>
        <v>2359.9824449989096</v>
      </c>
      <c r="M16" s="45">
        <f>IF(ISERR((J16+H16)/(G16+I16)),P!AK17,(J16+H16)/(G16+I16))</f>
        <v>39.999702457608635</v>
      </c>
      <c r="N16" s="46">
        <f t="shared" si="3"/>
        <v>2359.9824449989096</v>
      </c>
      <c r="O16" s="46">
        <f t="shared" si="4"/>
        <v>2359.9824449989096</v>
      </c>
      <c r="P16" s="47" t="b">
        <f t="shared" si="5"/>
        <v>1</v>
      </c>
      <c r="Q16" s="217" t="str">
        <f t="shared" si="6"/>
        <v>OK</v>
      </c>
      <c r="AJ16" s="64">
        <f t="shared" si="7"/>
        <v>39.999702457608635</v>
      </c>
      <c r="AK16" s="64">
        <f t="shared" si="8"/>
        <v>59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17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</v>
      </c>
      <c r="F18" s="44">
        <f t="shared" si="0"/>
        <v>0</v>
      </c>
      <c r="G18" s="44">
        <f>P!AJ19</f>
        <v>0.5</v>
      </c>
      <c r="H18" s="44">
        <f>G18*P!AK19</f>
        <v>180</v>
      </c>
      <c r="I18" s="44">
        <f>S!E17</f>
        <v>0.10000000000000009</v>
      </c>
      <c r="J18" s="44">
        <f>I18*S!D17</f>
        <v>44.000000000000043</v>
      </c>
      <c r="K18" s="44">
        <f t="shared" si="1"/>
        <v>0.60000000000000009</v>
      </c>
      <c r="L18" s="44">
        <f t="shared" si="2"/>
        <v>224.00000000000006</v>
      </c>
      <c r="M18" s="45">
        <f>IF(ISERR((J18+H18)/(G18+I18)),P!AK19,(J18+H18)/(G18+I18))</f>
        <v>373.33333333333337</v>
      </c>
      <c r="N18" s="46">
        <f t="shared" si="3"/>
        <v>224.00000000000006</v>
      </c>
      <c r="O18" s="46">
        <f t="shared" si="4"/>
        <v>224.00000000000006</v>
      </c>
      <c r="P18" s="47" t="b">
        <f t="shared" si="5"/>
        <v>1</v>
      </c>
      <c r="Q18" s="217" t="str">
        <f t="shared" si="6"/>
        <v>OK</v>
      </c>
      <c r="AJ18" s="64">
        <f t="shared" si="7"/>
        <v>373.33333333333337</v>
      </c>
      <c r="AK18" s="64">
        <f t="shared" si="8"/>
        <v>0.60000000000000009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0.5</v>
      </c>
      <c r="H19" s="44">
        <f>G19*P!AK20</f>
        <v>95</v>
      </c>
      <c r="I19" s="44">
        <f>S!E18</f>
        <v>0</v>
      </c>
      <c r="J19" s="44">
        <f>I19*S!D18</f>
        <v>0</v>
      </c>
      <c r="K19" s="44">
        <f t="shared" si="1"/>
        <v>0.5</v>
      </c>
      <c r="L19" s="44">
        <f t="shared" si="2"/>
        <v>95</v>
      </c>
      <c r="M19" s="45">
        <f>IF(ISERR((J19+H19)/(G19+I19)),P!AK20,(J19+H19)/(G19+I19))</f>
        <v>190</v>
      </c>
      <c r="N19" s="46">
        <f t="shared" si="3"/>
        <v>95</v>
      </c>
      <c r="O19" s="46">
        <f t="shared" si="4"/>
        <v>95</v>
      </c>
      <c r="P19" s="47" t="b">
        <f t="shared" si="5"/>
        <v>1</v>
      </c>
      <c r="Q19" s="217" t="str">
        <f t="shared" si="6"/>
        <v>OK</v>
      </c>
      <c r="AJ19" s="64">
        <f t="shared" si="7"/>
        <v>190</v>
      </c>
      <c r="AK19" s="64">
        <f t="shared" si="8"/>
        <v>0.5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0</v>
      </c>
      <c r="F20" s="44">
        <f t="shared" si="0"/>
        <v>0</v>
      </c>
      <c r="G20" s="44">
        <f>P!AJ21</f>
        <v>126</v>
      </c>
      <c r="H20" s="44">
        <f>G20*P!AK21</f>
        <v>7560</v>
      </c>
      <c r="I20" s="44">
        <f>S!E19</f>
        <v>15</v>
      </c>
      <c r="J20" s="44">
        <f>I20*S!D19</f>
        <v>899.99918407246457</v>
      </c>
      <c r="K20" s="44">
        <f t="shared" si="1"/>
        <v>141</v>
      </c>
      <c r="L20" s="44">
        <f t="shared" si="2"/>
        <v>8459.9991840724651</v>
      </c>
      <c r="M20" s="45">
        <f>IF(ISERR((J20+H20)/(G20+I20)),P!AK21,(J20+H20)/(G20+I20))</f>
        <v>59.999994213279898</v>
      </c>
      <c r="N20" s="46">
        <f t="shared" si="3"/>
        <v>8459.9991840724651</v>
      </c>
      <c r="O20" s="46">
        <f t="shared" si="4"/>
        <v>8459.9991840724651</v>
      </c>
      <c r="P20" s="47" t="b">
        <f t="shared" si="5"/>
        <v>1</v>
      </c>
      <c r="Q20" s="217" t="str">
        <f t="shared" si="6"/>
        <v>OK</v>
      </c>
      <c r="AJ20" s="64">
        <f t="shared" si="7"/>
        <v>59.999994213279898</v>
      </c>
      <c r="AK20" s="64">
        <f t="shared" si="8"/>
        <v>141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0</v>
      </c>
      <c r="F21" s="44">
        <f t="shared" si="0"/>
        <v>0</v>
      </c>
      <c r="G21" s="44">
        <f>P!AJ22</f>
        <v>10.4</v>
      </c>
      <c r="H21" s="44">
        <f>G21*P!AK22</f>
        <v>9420</v>
      </c>
      <c r="I21" s="44">
        <f>S!E20</f>
        <v>0.30000000000000071</v>
      </c>
      <c r="J21" s="44">
        <f>I21*S!D20</f>
        <v>267.7777777777784</v>
      </c>
      <c r="K21" s="44">
        <f t="shared" si="1"/>
        <v>10.700000000000001</v>
      </c>
      <c r="L21" s="44">
        <f t="shared" si="2"/>
        <v>9687.7777777777792</v>
      </c>
      <c r="M21" s="45">
        <f>IF(ISERR((J21+H21)/(G21+I21)),P!AK22,(J21+H21)/(G21+I21))</f>
        <v>905.3997923156802</v>
      </c>
      <c r="N21" s="46">
        <f t="shared" si="3"/>
        <v>9687.7777777777792</v>
      </c>
      <c r="O21" s="46">
        <f t="shared" si="4"/>
        <v>9687.7777777777792</v>
      </c>
      <c r="P21" s="47" t="b">
        <f t="shared" si="5"/>
        <v>1</v>
      </c>
      <c r="Q21" s="217" t="str">
        <f t="shared" si="6"/>
        <v>OK</v>
      </c>
      <c r="AJ21" s="64">
        <f t="shared" si="7"/>
        <v>905.3997923156802</v>
      </c>
      <c r="AK21" s="64">
        <f t="shared" si="8"/>
        <v>10.700000000000001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0</v>
      </c>
      <c r="F22" s="44">
        <f t="shared" si="0"/>
        <v>0</v>
      </c>
      <c r="G22" s="44">
        <f>P!AJ23</f>
        <v>5</v>
      </c>
      <c r="H22" s="44">
        <f>G22*P!AK23</f>
        <v>940</v>
      </c>
      <c r="I22" s="44">
        <f>S!E21</f>
        <v>0</v>
      </c>
      <c r="J22" s="44">
        <f>I22*S!D21</f>
        <v>0</v>
      </c>
      <c r="K22" s="44">
        <f t="shared" si="1"/>
        <v>5</v>
      </c>
      <c r="L22" s="44">
        <f t="shared" si="2"/>
        <v>940</v>
      </c>
      <c r="M22" s="45">
        <f>IF(ISERR((J22+H22)/(G22+I22)),P!AK23,(J22+H22)/(G22+I22))</f>
        <v>188</v>
      </c>
      <c r="N22" s="46">
        <f t="shared" si="3"/>
        <v>940</v>
      </c>
      <c r="O22" s="46">
        <f t="shared" si="4"/>
        <v>940</v>
      </c>
      <c r="P22" s="47" t="b">
        <f t="shared" si="5"/>
        <v>1</v>
      </c>
      <c r="Q22" s="217" t="str">
        <f t="shared" si="6"/>
        <v>OK</v>
      </c>
      <c r="AJ22" s="64">
        <f t="shared" si="7"/>
        <v>188</v>
      </c>
      <c r="AK22" s="64">
        <f t="shared" si="8"/>
        <v>5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0</v>
      </c>
      <c r="F23" s="44">
        <f t="shared" si="0"/>
        <v>0</v>
      </c>
      <c r="G23" s="44">
        <f>P!AJ24</f>
        <v>1110</v>
      </c>
      <c r="H23" s="44">
        <f>G23*P!AK24</f>
        <v>3036</v>
      </c>
      <c r="I23" s="44">
        <f>S!E22</f>
        <v>645</v>
      </c>
      <c r="J23" s="44">
        <f>I23*S!D22</f>
        <v>1805.2655067563721</v>
      </c>
      <c r="K23" s="44">
        <f t="shared" si="1"/>
        <v>1755</v>
      </c>
      <c r="L23" s="44">
        <f t="shared" si="2"/>
        <v>4841.2655067563719</v>
      </c>
      <c r="M23" s="45">
        <f>IF(ISERR((J23+H23)/(G23+I23)),P!AK24,(J23+H23)/(G23+I23))</f>
        <v>2.7585558443056248</v>
      </c>
      <c r="N23" s="46">
        <f t="shared" si="3"/>
        <v>4841.2655067563719</v>
      </c>
      <c r="O23" s="46">
        <f t="shared" si="4"/>
        <v>4841.2655067563719</v>
      </c>
      <c r="P23" s="47" t="b">
        <f t="shared" si="5"/>
        <v>1</v>
      </c>
      <c r="Q23" s="217" t="str">
        <f t="shared" si="6"/>
        <v>OK</v>
      </c>
      <c r="AJ23" s="64">
        <f t="shared" si="7"/>
        <v>2.7585558443056248</v>
      </c>
      <c r="AK23" s="64">
        <f t="shared" si="8"/>
        <v>1755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1</v>
      </c>
      <c r="J24" s="44">
        <f>I24*S!D23</f>
        <v>152.2222222222222</v>
      </c>
      <c r="K24" s="44">
        <f t="shared" si="1"/>
        <v>1</v>
      </c>
      <c r="L24" s="44">
        <f t="shared" si="2"/>
        <v>152.2222222222222</v>
      </c>
      <c r="M24" s="45">
        <f>IF(ISERR((J24+H24)/(G24+I24)),P!AK25,(J24+H24)/(G24+I24))</f>
        <v>152.2222222222222</v>
      </c>
      <c r="N24" s="46">
        <f t="shared" si="3"/>
        <v>152.2222222222222</v>
      </c>
      <c r="O24" s="46">
        <f t="shared" si="4"/>
        <v>152.2222222222222</v>
      </c>
      <c r="P24" s="47" t="b">
        <f t="shared" si="5"/>
        <v>1</v>
      </c>
      <c r="Q24" s="217" t="str">
        <f t="shared" si="6"/>
        <v>OK</v>
      </c>
      <c r="AJ24" s="64">
        <f t="shared" si="7"/>
        <v>152.2222222222222</v>
      </c>
      <c r="AK24" s="64">
        <f t="shared" si="8"/>
        <v>1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1</v>
      </c>
      <c r="J25" s="44">
        <f>I25*S!D24</f>
        <v>380</v>
      </c>
      <c r="K25" s="44">
        <f t="shared" si="1"/>
        <v>1</v>
      </c>
      <c r="L25" s="44">
        <f t="shared" si="2"/>
        <v>380</v>
      </c>
      <c r="M25" s="45">
        <f>IF(ISERR((J25+H25)/(G25+I25)),P!AK26,(J25+H25)/(G25+I25))</f>
        <v>380</v>
      </c>
      <c r="N25" s="46">
        <f t="shared" si="3"/>
        <v>380</v>
      </c>
      <c r="O25" s="46">
        <f t="shared" si="4"/>
        <v>380</v>
      </c>
      <c r="P25" s="47" t="b">
        <f t="shared" si="5"/>
        <v>1</v>
      </c>
      <c r="Q25" s="217" t="str">
        <f t="shared" si="6"/>
        <v>OK</v>
      </c>
      <c r="AJ25" s="64">
        <f t="shared" si="7"/>
        <v>380</v>
      </c>
      <c r="AK25" s="64">
        <f t="shared" si="8"/>
        <v>1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17" t="str">
        <f t="shared" si="6"/>
        <v>OK</v>
      </c>
      <c r="AJ26" s="64">
        <f t="shared" si="7"/>
        <v>245</v>
      </c>
      <c r="AK26" s="64">
        <f t="shared" si="8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17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17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1</v>
      </c>
      <c r="J29" s="44">
        <f>I29*S!D28</f>
        <v>117</v>
      </c>
      <c r="K29" s="44">
        <f t="shared" si="1"/>
        <v>1</v>
      </c>
      <c r="L29" s="44">
        <f t="shared" si="2"/>
        <v>117</v>
      </c>
      <c r="M29" s="45">
        <f>IF(ISERR((J29+H29)/(G29+I29)),P!AK30,(J29+H29)/(G29+I29))</f>
        <v>117</v>
      </c>
      <c r="N29" s="46">
        <f t="shared" si="3"/>
        <v>117</v>
      </c>
      <c r="O29" s="46">
        <f t="shared" si="4"/>
        <v>117</v>
      </c>
      <c r="P29" s="47" t="b">
        <f t="shared" si="5"/>
        <v>1</v>
      </c>
      <c r="Q29" s="217" t="str">
        <f t="shared" si="6"/>
        <v>OK</v>
      </c>
      <c r="AJ29" s="64">
        <f t="shared" si="7"/>
        <v>117</v>
      </c>
      <c r="AK29" s="64">
        <f t="shared" si="8"/>
        <v>1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0</v>
      </c>
      <c r="F30" s="44">
        <f t="shared" si="0"/>
        <v>0</v>
      </c>
      <c r="G30" s="44">
        <f>P!AJ31</f>
        <v>5.0000000000000001E-3</v>
      </c>
      <c r="H30" s="44">
        <f>G30*P!AK31</f>
        <v>1500</v>
      </c>
      <c r="I30" s="44">
        <f>S!E29</f>
        <v>0</v>
      </c>
      <c r="J30" s="44">
        <f>I30*S!D29</f>
        <v>0</v>
      </c>
      <c r="K30" s="44">
        <f t="shared" si="1"/>
        <v>5.0000000000000001E-3</v>
      </c>
      <c r="L30" s="44">
        <f t="shared" si="2"/>
        <v>1500</v>
      </c>
      <c r="M30" s="45">
        <f>IF(ISERR((J30+H30)/(G30+I30)),P!AK31,(J30+H30)/(G30+I30))</f>
        <v>300000</v>
      </c>
      <c r="N30" s="46">
        <f t="shared" si="3"/>
        <v>1500</v>
      </c>
      <c r="O30" s="46">
        <f t="shared" si="4"/>
        <v>1500</v>
      </c>
      <c r="P30" s="47" t="b">
        <f t="shared" si="5"/>
        <v>1</v>
      </c>
      <c r="Q30" s="217" t="str">
        <f t="shared" si="6"/>
        <v>OK</v>
      </c>
      <c r="AJ30" s="64">
        <f t="shared" si="7"/>
        <v>300000</v>
      </c>
      <c r="AK30" s="64">
        <f t="shared" si="8"/>
        <v>5.0000000000000001E-3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</v>
      </c>
      <c r="H31" s="44">
        <f>G31*P!AK32</f>
        <v>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2398.7813650873295</v>
      </c>
      <c r="N31" s="46">
        <f t="shared" si="3"/>
        <v>0</v>
      </c>
      <c r="O31" s="46">
        <f t="shared" si="4"/>
        <v>0</v>
      </c>
      <c r="P31" s="47" t="b">
        <f t="shared" si="5"/>
        <v>1</v>
      </c>
      <c r="Q31" s="217" t="str">
        <f t="shared" si="6"/>
        <v>×</v>
      </c>
      <c r="AJ31" s="64">
        <f t="shared" si="7"/>
        <v>2398.7813650873295</v>
      </c>
      <c r="AK31" s="64">
        <f t="shared" si="8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0</v>
      </c>
      <c r="H32" s="44">
        <f>G32*P!AK33</f>
        <v>0</v>
      </c>
      <c r="I32" s="44">
        <f>S!E31</f>
        <v>0.39999999999999991</v>
      </c>
      <c r="J32" s="44">
        <f>I32*S!D31</f>
        <v>47.999999999999986</v>
      </c>
      <c r="K32" s="44">
        <f t="shared" si="1"/>
        <v>0.39999999999999991</v>
      </c>
      <c r="L32" s="44">
        <f t="shared" si="2"/>
        <v>47.999999999999986</v>
      </c>
      <c r="M32" s="45">
        <f>IF(ISERR((J32+H32)/(G32+I32)),P!AK33,(J32+H32)/(G32+I32))</f>
        <v>119.99999999999999</v>
      </c>
      <c r="N32" s="46">
        <f t="shared" si="3"/>
        <v>47.999999999999986</v>
      </c>
      <c r="O32" s="46">
        <f t="shared" si="4"/>
        <v>47.999999999999986</v>
      </c>
      <c r="P32" s="47" t="b">
        <f t="shared" si="5"/>
        <v>1</v>
      </c>
      <c r="Q32" s="217" t="str">
        <f t="shared" si="6"/>
        <v>OK</v>
      </c>
      <c r="AJ32" s="64">
        <f t="shared" si="7"/>
        <v>119.99999999999999</v>
      </c>
      <c r="AK32" s="64">
        <f t="shared" si="8"/>
        <v>0.39999999999999991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17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17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0</v>
      </c>
      <c r="F35" s="44">
        <f t="shared" si="0"/>
        <v>0</v>
      </c>
      <c r="G35" s="44">
        <f>P!AJ36</f>
        <v>0</v>
      </c>
      <c r="H35" s="44">
        <f>G35*P!AK36</f>
        <v>0</v>
      </c>
      <c r="I35" s="44">
        <f>S!E34</f>
        <v>26</v>
      </c>
      <c r="J35" s="44">
        <f>I35*S!D34</f>
        <v>3516.31141192428</v>
      </c>
      <c r="K35" s="44">
        <f t="shared" si="1"/>
        <v>26</v>
      </c>
      <c r="L35" s="44">
        <f t="shared" si="2"/>
        <v>3516.31141192428</v>
      </c>
      <c r="M35" s="45">
        <f>IF(ISERR((J35+H35)/(G35+I35)),P!AK36,(J35+H35)/(G35+I35))</f>
        <v>135.2427466124723</v>
      </c>
      <c r="N35" s="46">
        <f t="shared" si="3"/>
        <v>3516.31141192428</v>
      </c>
      <c r="O35" s="46">
        <f t="shared" si="4"/>
        <v>3516.31141192428</v>
      </c>
      <c r="P35" s="47" t="b">
        <f t="shared" si="5"/>
        <v>1</v>
      </c>
      <c r="Q35" s="217" t="str">
        <f t="shared" si="6"/>
        <v>OK</v>
      </c>
      <c r="AJ35" s="64">
        <f t="shared" si="7"/>
        <v>135.2427466124723</v>
      </c>
      <c r="AK35" s="64">
        <f t="shared" si="8"/>
        <v>26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3</v>
      </c>
      <c r="H36" s="44">
        <f>G36*P!AK37</f>
        <v>510</v>
      </c>
      <c r="I36" s="44">
        <f>S!E35</f>
        <v>0.5</v>
      </c>
      <c r="J36" s="44">
        <f>I36*S!D35</f>
        <v>85</v>
      </c>
      <c r="K36" s="44">
        <f t="shared" si="1"/>
        <v>3.5</v>
      </c>
      <c r="L36" s="44">
        <f t="shared" si="2"/>
        <v>595</v>
      </c>
      <c r="M36" s="45">
        <f>IF(ISERR((J36+H36)/(G36+I36)),P!AK37,(J36+H36)/(G36+I36))</f>
        <v>170</v>
      </c>
      <c r="N36" s="46">
        <f t="shared" si="3"/>
        <v>595</v>
      </c>
      <c r="O36" s="46">
        <f t="shared" si="4"/>
        <v>595</v>
      </c>
      <c r="P36" s="47" t="b">
        <f t="shared" si="5"/>
        <v>1</v>
      </c>
      <c r="Q36" s="217" t="str">
        <f t="shared" si="6"/>
        <v>OK</v>
      </c>
      <c r="AJ36" s="64">
        <f t="shared" si="7"/>
        <v>170</v>
      </c>
      <c r="AK36" s="64">
        <f t="shared" si="8"/>
        <v>3.5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</v>
      </c>
      <c r="F37" s="44">
        <f t="shared" si="0"/>
        <v>0</v>
      </c>
      <c r="G37" s="44">
        <f>P!AJ38</f>
        <v>1.7</v>
      </c>
      <c r="H37" s="44">
        <f>G37*P!AK38</f>
        <v>500</v>
      </c>
      <c r="I37" s="44">
        <f>S!E36</f>
        <v>0</v>
      </c>
      <c r="J37" s="44">
        <f>I37*S!D36</f>
        <v>0</v>
      </c>
      <c r="K37" s="44">
        <f t="shared" si="1"/>
        <v>1.7</v>
      </c>
      <c r="L37" s="44">
        <f t="shared" si="2"/>
        <v>500</v>
      </c>
      <c r="M37" s="45">
        <f>IF(ISERR((J37+H37)/(G37+I37)),P!AK38,(J37+H37)/(G37+I37))</f>
        <v>294.11764705882354</v>
      </c>
      <c r="N37" s="46">
        <f t="shared" si="3"/>
        <v>500</v>
      </c>
      <c r="O37" s="46">
        <f t="shared" si="4"/>
        <v>500</v>
      </c>
      <c r="P37" s="47" t="b">
        <f t="shared" si="5"/>
        <v>1</v>
      </c>
      <c r="Q37" s="217" t="str">
        <f t="shared" si="6"/>
        <v>OK</v>
      </c>
      <c r="AJ37" s="64">
        <f t="shared" si="7"/>
        <v>294.11764705882354</v>
      </c>
      <c r="AK37" s="64">
        <f t="shared" si="8"/>
        <v>1.7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17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0.5</v>
      </c>
      <c r="H39" s="44">
        <f>G39*P!AK40</f>
        <v>120</v>
      </c>
      <c r="I39" s="44">
        <f>S!E38</f>
        <v>0</v>
      </c>
      <c r="J39" s="44">
        <f>I39*S!D38</f>
        <v>0</v>
      </c>
      <c r="K39" s="44">
        <f t="shared" si="1"/>
        <v>0.5</v>
      </c>
      <c r="L39" s="44">
        <f t="shared" si="2"/>
        <v>120</v>
      </c>
      <c r="M39" s="45">
        <f>IF(ISERR((J39+H39)/(G39+I39)),P!AK40,(J39+H39)/(G39+I39))</f>
        <v>240</v>
      </c>
      <c r="N39" s="46">
        <f t="shared" si="3"/>
        <v>120</v>
      </c>
      <c r="O39" s="46">
        <f t="shared" si="4"/>
        <v>120</v>
      </c>
      <c r="P39" s="47" t="b">
        <f t="shared" si="5"/>
        <v>1</v>
      </c>
      <c r="Q39" s="217" t="str">
        <f t="shared" si="6"/>
        <v>OK</v>
      </c>
      <c r="AJ39" s="64">
        <f t="shared" si="7"/>
        <v>240</v>
      </c>
      <c r="AK39" s="64">
        <f t="shared" si="8"/>
        <v>0.5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0</v>
      </c>
      <c r="F40" s="44">
        <f t="shared" si="0"/>
        <v>0</v>
      </c>
      <c r="G40" s="44">
        <f>P!AJ41</f>
        <v>100.5</v>
      </c>
      <c r="H40" s="44">
        <f>G40*P!AK41</f>
        <v>8030</v>
      </c>
      <c r="I40" s="44">
        <f>S!E39</f>
        <v>0</v>
      </c>
      <c r="J40" s="44">
        <f>I40*S!D39</f>
        <v>0</v>
      </c>
      <c r="K40" s="44">
        <f t="shared" si="1"/>
        <v>100.5</v>
      </c>
      <c r="L40" s="44">
        <f t="shared" si="2"/>
        <v>8030</v>
      </c>
      <c r="M40" s="45">
        <f>IF(ISERR((J40+H40)/(G40+I40)),P!AK41,(J40+H40)/(G40+I40))</f>
        <v>79.900497512437809</v>
      </c>
      <c r="N40" s="46">
        <f t="shared" si="3"/>
        <v>8030</v>
      </c>
      <c r="O40" s="46">
        <f t="shared" si="4"/>
        <v>8030</v>
      </c>
      <c r="P40" s="47" t="b">
        <f t="shared" si="5"/>
        <v>1</v>
      </c>
      <c r="Q40" s="217" t="str">
        <f t="shared" si="6"/>
        <v>OK</v>
      </c>
      <c r="AJ40" s="64">
        <f t="shared" si="7"/>
        <v>79.900497512437809</v>
      </c>
      <c r="AK40" s="64">
        <f t="shared" si="8"/>
        <v>100.5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0</v>
      </c>
      <c r="F41" s="44">
        <f t="shared" si="0"/>
        <v>0</v>
      </c>
      <c r="G41" s="44">
        <f>P!AJ42</f>
        <v>8</v>
      </c>
      <c r="H41" s="44">
        <f>G41*P!AK42</f>
        <v>720</v>
      </c>
      <c r="I41" s="44">
        <f>S!E40</f>
        <v>0</v>
      </c>
      <c r="J41" s="44">
        <f>I41*S!D40</f>
        <v>0</v>
      </c>
      <c r="K41" s="44">
        <f t="shared" si="1"/>
        <v>8</v>
      </c>
      <c r="L41" s="44">
        <f t="shared" si="2"/>
        <v>720</v>
      </c>
      <c r="M41" s="45">
        <f>IF(ISERR((J41+H41)/(G41+I41)),P!AK42,(J41+H41)/(G41+I41))</f>
        <v>90</v>
      </c>
      <c r="N41" s="46">
        <f t="shared" si="3"/>
        <v>720</v>
      </c>
      <c r="O41" s="46">
        <f t="shared" si="4"/>
        <v>720</v>
      </c>
      <c r="P41" s="47" t="b">
        <f t="shared" si="5"/>
        <v>1</v>
      </c>
      <c r="Q41" s="217" t="str">
        <f t="shared" si="6"/>
        <v>OK</v>
      </c>
      <c r="AJ41" s="64">
        <f t="shared" si="7"/>
        <v>90</v>
      </c>
      <c r="AK41" s="64">
        <f t="shared" si="8"/>
        <v>8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0</v>
      </c>
      <c r="F42" s="44">
        <f t="shared" si="0"/>
        <v>0</v>
      </c>
      <c r="G42" s="44">
        <f>P!AJ43</f>
        <v>1000</v>
      </c>
      <c r="H42" s="44">
        <f>G42*P!AK43</f>
        <v>8000</v>
      </c>
      <c r="I42" s="44">
        <f>S!E41</f>
        <v>108</v>
      </c>
      <c r="J42" s="44">
        <f>I42*S!D41</f>
        <v>864</v>
      </c>
      <c r="K42" s="44">
        <f t="shared" si="1"/>
        <v>1108</v>
      </c>
      <c r="L42" s="44">
        <f t="shared" si="2"/>
        <v>8864</v>
      </c>
      <c r="M42" s="45">
        <f>IF(ISERR((J42+H42)/(G42+I42)),P!AK43,(J42+H42)/(G42+I42))</f>
        <v>8</v>
      </c>
      <c r="N42" s="46">
        <f t="shared" si="3"/>
        <v>8864</v>
      </c>
      <c r="O42" s="46">
        <f t="shared" si="4"/>
        <v>8864</v>
      </c>
      <c r="P42" s="47" t="b">
        <f t="shared" si="5"/>
        <v>1</v>
      </c>
      <c r="Q42" s="217" t="str">
        <f t="shared" si="6"/>
        <v>OK</v>
      </c>
      <c r="AJ42" s="64">
        <f t="shared" si="7"/>
        <v>8</v>
      </c>
      <c r="AK42" s="64">
        <f t="shared" si="8"/>
        <v>1108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7</v>
      </c>
      <c r="J43" s="44">
        <f>I43*S!D42</f>
        <v>52.5</v>
      </c>
      <c r="K43" s="44">
        <f t="shared" si="1"/>
        <v>7</v>
      </c>
      <c r="L43" s="44">
        <f t="shared" si="2"/>
        <v>52.5</v>
      </c>
      <c r="M43" s="45">
        <f>IF(ISERR((J43+H43)/(G43+I43)),P!AK44,(J43+H43)/(G43+I43))</f>
        <v>7.5</v>
      </c>
      <c r="N43" s="46">
        <f t="shared" si="3"/>
        <v>52.5</v>
      </c>
      <c r="O43" s="46">
        <f t="shared" si="4"/>
        <v>52.5</v>
      </c>
      <c r="P43" s="47" t="b">
        <f t="shared" si="5"/>
        <v>1</v>
      </c>
      <c r="Q43" s="217" t="str">
        <f t="shared" si="6"/>
        <v>OK</v>
      </c>
      <c r="AJ43" s="64">
        <f t="shared" si="7"/>
        <v>7.5</v>
      </c>
      <c r="AK43" s="64">
        <f t="shared" si="8"/>
        <v>7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17" t="str">
        <f t="shared" si="6"/>
        <v>OK</v>
      </c>
      <c r="AJ44" s="64">
        <f t="shared" si="7"/>
        <v>0.60014919995395422</v>
      </c>
      <c r="AK44" s="64">
        <f t="shared" si="8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17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1000</v>
      </c>
      <c r="H46" s="44">
        <f>G46*P!AK47</f>
        <v>10000</v>
      </c>
      <c r="I46" s="44">
        <f>S!E45</f>
        <v>215</v>
      </c>
      <c r="J46" s="44">
        <f>I46*S!D45</f>
        <v>2160.0821276034549</v>
      </c>
      <c r="K46" s="44">
        <f t="shared" si="1"/>
        <v>1215</v>
      </c>
      <c r="L46" s="44">
        <f t="shared" si="2"/>
        <v>12160.082127603455</v>
      </c>
      <c r="M46" s="45">
        <f>IF(ISERR((J46+H46)/(G46+I46)),P!AK47,(J46+H46)/(G46+I46))</f>
        <v>10.008298047410252</v>
      </c>
      <c r="N46" s="46">
        <f t="shared" si="3"/>
        <v>12160.082127603455</v>
      </c>
      <c r="O46" s="46">
        <f t="shared" si="4"/>
        <v>12160.082127603455</v>
      </c>
      <c r="P46" s="47" t="b">
        <f t="shared" si="5"/>
        <v>1</v>
      </c>
      <c r="Q46" s="217" t="str">
        <f t="shared" si="6"/>
        <v>OK</v>
      </c>
      <c r="AJ46" s="64">
        <f t="shared" si="7"/>
        <v>10.008298047410252</v>
      </c>
      <c r="AK46" s="64">
        <f t="shared" si="8"/>
        <v>1215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424.66197605606516</v>
      </c>
      <c r="K47" s="44">
        <f t="shared" si="1"/>
        <v>104</v>
      </c>
      <c r="L47" s="44">
        <f t="shared" si="2"/>
        <v>424.66197605606516</v>
      </c>
      <c r="M47" s="45">
        <f>IF(ISERR((J47+H47)/(G47+I47)),P!AK48,(J47+H47)/(G47+I47))</f>
        <v>4.0832882313083187</v>
      </c>
      <c r="N47" s="46">
        <f t="shared" si="3"/>
        <v>424.66197605606516</v>
      </c>
      <c r="O47" s="46">
        <f t="shared" si="4"/>
        <v>424.66197605606516</v>
      </c>
      <c r="P47" s="47" t="b">
        <f t="shared" si="5"/>
        <v>1</v>
      </c>
      <c r="Q47" s="217" t="str">
        <f t="shared" si="6"/>
        <v>OK</v>
      </c>
      <c r="AJ47" s="64">
        <f t="shared" si="7"/>
        <v>4.0832882313083187</v>
      </c>
      <c r="AK47" s="64">
        <f t="shared" si="8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0</v>
      </c>
      <c r="J48" s="44">
        <f>I48*S!D47</f>
        <v>0</v>
      </c>
      <c r="K48" s="44">
        <f t="shared" si="1"/>
        <v>0</v>
      </c>
      <c r="L48" s="44">
        <f t="shared" si="2"/>
        <v>0</v>
      </c>
      <c r="M48" s="45">
        <f>IF(ISERR((J48+H48)/(G48+I48)),P!AK49,(J48+H48)/(G48+I48))</f>
        <v>2.1545454545454548</v>
      </c>
      <c r="N48" s="46">
        <f t="shared" si="3"/>
        <v>0</v>
      </c>
      <c r="O48" s="46">
        <f t="shared" si="4"/>
        <v>0</v>
      </c>
      <c r="P48" s="47" t="b">
        <f t="shared" si="5"/>
        <v>1</v>
      </c>
      <c r="Q48" s="217" t="str">
        <f t="shared" si="6"/>
        <v>×</v>
      </c>
      <c r="AJ48" s="64">
        <f t="shared" si="7"/>
        <v>2.1545454545454548</v>
      </c>
      <c r="AK48" s="64">
        <f t="shared" si="8"/>
        <v>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17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17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0</v>
      </c>
      <c r="F51" s="44">
        <f t="shared" si="0"/>
        <v>0</v>
      </c>
      <c r="G51" s="44">
        <f>P!AJ52</f>
        <v>4</v>
      </c>
      <c r="H51" s="44">
        <f>G51*P!AK52</f>
        <v>240</v>
      </c>
      <c r="I51" s="44">
        <f>S!E50</f>
        <v>0</v>
      </c>
      <c r="J51" s="44">
        <f>I51*S!D50</f>
        <v>0</v>
      </c>
      <c r="K51" s="44">
        <f t="shared" si="1"/>
        <v>4</v>
      </c>
      <c r="L51" s="44">
        <f t="shared" si="2"/>
        <v>240</v>
      </c>
      <c r="M51" s="45">
        <f>IF(ISERR((J51+H51)/(G51+I51)),P!AK52,(J51+H51)/(G51+I51))</f>
        <v>60</v>
      </c>
      <c r="N51" s="46">
        <f t="shared" si="3"/>
        <v>240</v>
      </c>
      <c r="O51" s="46">
        <f t="shared" si="4"/>
        <v>240</v>
      </c>
      <c r="P51" s="47" t="b">
        <f t="shared" si="5"/>
        <v>1</v>
      </c>
      <c r="Q51" s="217" t="str">
        <f t="shared" si="6"/>
        <v>OK</v>
      </c>
      <c r="AJ51" s="64">
        <f t="shared" si="7"/>
        <v>60</v>
      </c>
      <c r="AK51" s="64">
        <f t="shared" si="8"/>
        <v>4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0</v>
      </c>
      <c r="F52" s="44">
        <f t="shared" si="0"/>
        <v>0</v>
      </c>
      <c r="G52" s="44">
        <f>P!AJ53</f>
        <v>2</v>
      </c>
      <c r="H52" s="44">
        <f>G52*P!AK53</f>
        <v>180</v>
      </c>
      <c r="I52" s="44">
        <f>S!E51</f>
        <v>0</v>
      </c>
      <c r="J52" s="44">
        <f>I52*S!D51</f>
        <v>0</v>
      </c>
      <c r="K52" s="44">
        <f t="shared" si="1"/>
        <v>2</v>
      </c>
      <c r="L52" s="44">
        <f t="shared" si="2"/>
        <v>180</v>
      </c>
      <c r="M52" s="45">
        <f>IF(ISERR((J52+H52)/(G52+I52)),P!AK53,(J52+H52)/(G52+I52))</f>
        <v>90</v>
      </c>
      <c r="N52" s="46">
        <f t="shared" si="3"/>
        <v>180</v>
      </c>
      <c r="O52" s="46">
        <f t="shared" si="4"/>
        <v>180</v>
      </c>
      <c r="P52" s="47" t="b">
        <f t="shared" si="5"/>
        <v>1</v>
      </c>
      <c r="Q52" s="217" t="str">
        <f t="shared" si="6"/>
        <v>OK</v>
      </c>
      <c r="AJ52" s="64">
        <f t="shared" si="7"/>
        <v>90</v>
      </c>
      <c r="AK52" s="64">
        <f t="shared" si="8"/>
        <v>2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4</v>
      </c>
      <c r="H53" s="44">
        <f>G53*P!AK54</f>
        <v>120</v>
      </c>
      <c r="I53" s="44">
        <f>S!E52</f>
        <v>0</v>
      </c>
      <c r="J53" s="44">
        <f>I53*S!D52</f>
        <v>0</v>
      </c>
      <c r="K53" s="44">
        <f t="shared" si="1"/>
        <v>4</v>
      </c>
      <c r="L53" s="44">
        <f t="shared" si="2"/>
        <v>120</v>
      </c>
      <c r="M53" s="45">
        <f>IF(ISERR((J53+H53)/(G53+I53)),P!AK54,(J53+H53)/(G53+I53))</f>
        <v>30</v>
      </c>
      <c r="N53" s="46">
        <f t="shared" si="3"/>
        <v>120</v>
      </c>
      <c r="O53" s="46">
        <f t="shared" si="4"/>
        <v>120</v>
      </c>
      <c r="P53" s="47" t="b">
        <f t="shared" si="5"/>
        <v>1</v>
      </c>
      <c r="Q53" s="217" t="str">
        <f t="shared" si="6"/>
        <v>OK</v>
      </c>
      <c r="AJ53" s="64">
        <f t="shared" si="7"/>
        <v>30</v>
      </c>
      <c r="AK53" s="64">
        <f t="shared" si="8"/>
        <v>4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300</v>
      </c>
      <c r="H54" s="44">
        <f>G54*P!AK55</f>
        <v>270</v>
      </c>
      <c r="I54" s="44">
        <f>S!E53</f>
        <v>0</v>
      </c>
      <c r="J54" s="44">
        <f>I54*S!D53</f>
        <v>0</v>
      </c>
      <c r="K54" s="44">
        <f t="shared" si="1"/>
        <v>300</v>
      </c>
      <c r="L54" s="44">
        <f t="shared" si="2"/>
        <v>270</v>
      </c>
      <c r="M54" s="45">
        <f>IF(ISERR((J54+H54)/(G54+I54)),P!AK55,(J54+H54)/(G54+I54))</f>
        <v>0.9</v>
      </c>
      <c r="N54" s="46">
        <f t="shared" si="3"/>
        <v>270</v>
      </c>
      <c r="O54" s="46">
        <f t="shared" si="4"/>
        <v>270</v>
      </c>
      <c r="P54" s="47" t="b">
        <f t="shared" si="5"/>
        <v>1</v>
      </c>
      <c r="Q54" s="217" t="str">
        <f t="shared" si="6"/>
        <v>OK</v>
      </c>
      <c r="AJ54" s="64">
        <f t="shared" si="7"/>
        <v>0.9</v>
      </c>
      <c r="AK54" s="64">
        <f t="shared" si="8"/>
        <v>300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400</v>
      </c>
      <c r="H55" s="44">
        <f>G55*P!AK56</f>
        <v>320</v>
      </c>
      <c r="I55" s="44">
        <f>S!E54</f>
        <v>120</v>
      </c>
      <c r="J55" s="44">
        <f>I55*S!D54</f>
        <v>88.259740259740255</v>
      </c>
      <c r="K55" s="44">
        <f t="shared" si="1"/>
        <v>520</v>
      </c>
      <c r="L55" s="44">
        <f t="shared" si="2"/>
        <v>408.25974025974028</v>
      </c>
      <c r="M55" s="45">
        <f>IF(ISERR((J55+H55)/(G55+I55)),P!AK56,(J55+H55)/(G55+I55))</f>
        <v>0.78511488511488514</v>
      </c>
      <c r="N55" s="46">
        <f t="shared" si="3"/>
        <v>408.25974025974028</v>
      </c>
      <c r="O55" s="46">
        <f t="shared" si="4"/>
        <v>408.25974025974028</v>
      </c>
      <c r="P55" s="47" t="b">
        <f t="shared" si="5"/>
        <v>1</v>
      </c>
      <c r="Q55" s="217" t="str">
        <f t="shared" si="6"/>
        <v>OK</v>
      </c>
      <c r="AJ55" s="64">
        <f t="shared" si="7"/>
        <v>0.78511488511488514</v>
      </c>
      <c r="AK55" s="64">
        <f t="shared" si="8"/>
        <v>520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400</v>
      </c>
      <c r="H56" s="44">
        <f>G56*P!AK57</f>
        <v>100</v>
      </c>
      <c r="I56" s="44">
        <f>S!E55</f>
        <v>100</v>
      </c>
      <c r="J56" s="44">
        <f>I56*S!D55</f>
        <v>33.125</v>
      </c>
      <c r="K56" s="44">
        <f t="shared" si="1"/>
        <v>500</v>
      </c>
      <c r="L56" s="44">
        <f t="shared" si="2"/>
        <v>133.125</v>
      </c>
      <c r="M56" s="45">
        <f>IF(ISERR((J56+H56)/(G56+I56)),P!AK57,(J56+H56)/(G56+I56))</f>
        <v>0.26624999999999999</v>
      </c>
      <c r="N56" s="46">
        <f t="shared" si="3"/>
        <v>133.125</v>
      </c>
      <c r="O56" s="46">
        <f t="shared" si="4"/>
        <v>133.125</v>
      </c>
      <c r="P56" s="47" t="b">
        <f t="shared" si="5"/>
        <v>1</v>
      </c>
      <c r="Q56" s="217" t="str">
        <f t="shared" si="6"/>
        <v>OK</v>
      </c>
      <c r="AJ56" s="64">
        <f t="shared" si="7"/>
        <v>0.26624999999999999</v>
      </c>
      <c r="AK56" s="64">
        <f t="shared" si="8"/>
        <v>500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0</v>
      </c>
      <c r="F57" s="44">
        <f t="shared" si="0"/>
        <v>0</v>
      </c>
      <c r="G57" s="44">
        <f>P!AJ58</f>
        <v>71</v>
      </c>
      <c r="H57" s="44">
        <f>G57*P!AK58</f>
        <v>1320</v>
      </c>
      <c r="I57" s="44">
        <f>S!E56</f>
        <v>2</v>
      </c>
      <c r="J57" s="44">
        <f>I57*S!D56</f>
        <v>40</v>
      </c>
      <c r="K57" s="44">
        <f t="shared" si="1"/>
        <v>73</v>
      </c>
      <c r="L57" s="44">
        <f t="shared" si="2"/>
        <v>1360</v>
      </c>
      <c r="M57" s="45">
        <f>IF(ISERR((J57+H57)/(G57+I57)),P!AK58,(J57+H57)/(G57+I57))</f>
        <v>18.63013698630137</v>
      </c>
      <c r="N57" s="46">
        <f t="shared" si="3"/>
        <v>1360</v>
      </c>
      <c r="O57" s="46">
        <f t="shared" si="4"/>
        <v>1360</v>
      </c>
      <c r="P57" s="47" t="b">
        <f t="shared" si="5"/>
        <v>1</v>
      </c>
      <c r="Q57" s="217" t="str">
        <f t="shared" si="6"/>
        <v>OK</v>
      </c>
      <c r="AJ57" s="64">
        <f t="shared" si="7"/>
        <v>18.63013698630137</v>
      </c>
      <c r="AK57" s="64">
        <f t="shared" si="8"/>
        <v>73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950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17" t="str">
        <f t="shared" si="6"/>
        <v>×</v>
      </c>
      <c r="AJ58" s="64">
        <f t="shared" si="7"/>
        <v>950</v>
      </c>
      <c r="AK58" s="64">
        <f t="shared" si="8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0</v>
      </c>
      <c r="H59" s="44">
        <f>G59*P!AK60</f>
        <v>0</v>
      </c>
      <c r="I59" s="44">
        <f>S!E58</f>
        <v>0</v>
      </c>
      <c r="J59" s="44">
        <f>I59*S!D58</f>
        <v>0</v>
      </c>
      <c r="K59" s="44">
        <f t="shared" si="1"/>
        <v>0</v>
      </c>
      <c r="L59" s="44">
        <f t="shared" si="2"/>
        <v>0</v>
      </c>
      <c r="M59" s="45">
        <f>IF(ISERR((J59+H59)/(G59+I59)),P!AK60,(J59+H59)/(G59+I59))</f>
        <v>125.93397852390443</v>
      </c>
      <c r="N59" s="46">
        <f t="shared" si="3"/>
        <v>0</v>
      </c>
      <c r="O59" s="46">
        <f t="shared" si="4"/>
        <v>0</v>
      </c>
      <c r="P59" s="47" t="b">
        <f t="shared" si="5"/>
        <v>1</v>
      </c>
      <c r="Q59" s="217" t="str">
        <f t="shared" si="6"/>
        <v>×</v>
      </c>
      <c r="AJ59" s="64">
        <f t="shared" si="7"/>
        <v>125.93397852390443</v>
      </c>
      <c r="AK59" s="64">
        <f t="shared" si="8"/>
        <v>0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2</v>
      </c>
      <c r="H60" s="44">
        <f>G60*P!AK61</f>
        <v>300</v>
      </c>
      <c r="I60" s="44">
        <f>S!E59</f>
        <v>0</v>
      </c>
      <c r="J60" s="44">
        <f>I60*S!D59</f>
        <v>0</v>
      </c>
      <c r="K60" s="44">
        <f t="shared" si="1"/>
        <v>2</v>
      </c>
      <c r="L60" s="44">
        <f t="shared" si="2"/>
        <v>300</v>
      </c>
      <c r="M60" s="45">
        <f>IF(ISERR((J60+H60)/(G60+I60)),P!AK61,(J60+H60)/(G60+I60))</f>
        <v>150</v>
      </c>
      <c r="N60" s="46">
        <f t="shared" si="3"/>
        <v>300</v>
      </c>
      <c r="O60" s="46">
        <f t="shared" si="4"/>
        <v>300</v>
      </c>
      <c r="P60" s="47" t="b">
        <f t="shared" si="5"/>
        <v>1</v>
      </c>
      <c r="Q60" s="217" t="str">
        <f t="shared" si="6"/>
        <v>OK</v>
      </c>
      <c r="AJ60" s="64">
        <f t="shared" si="7"/>
        <v>150</v>
      </c>
      <c r="AK60" s="64">
        <f t="shared" si="8"/>
        <v>2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0</v>
      </c>
      <c r="F61" s="44">
        <f t="shared" si="0"/>
        <v>0</v>
      </c>
      <c r="G61" s="44">
        <f>P!AJ62</f>
        <v>10</v>
      </c>
      <c r="H61" s="44">
        <f>G61*P!AK62</f>
        <v>1100</v>
      </c>
      <c r="I61" s="44">
        <f>S!E60</f>
        <v>1.9499999999999993</v>
      </c>
      <c r="J61" s="44">
        <f>I61*S!D60</f>
        <v>220.49475054119551</v>
      </c>
      <c r="K61" s="44">
        <f t="shared" si="1"/>
        <v>11.95</v>
      </c>
      <c r="L61" s="44">
        <f t="shared" si="2"/>
        <v>1320.4947505411956</v>
      </c>
      <c r="M61" s="45">
        <f>IF(ISERR((J61+H61)/(G61+I61)),P!AK62,(J61+H61)/(G61+I61))</f>
        <v>110.5016527649536</v>
      </c>
      <c r="N61" s="46">
        <f t="shared" si="3"/>
        <v>1320.4947505411956</v>
      </c>
      <c r="O61" s="46">
        <f t="shared" si="4"/>
        <v>1320.4947505411956</v>
      </c>
      <c r="P61" s="47" t="b">
        <f t="shared" si="5"/>
        <v>1</v>
      </c>
      <c r="Q61" s="217" t="str">
        <f t="shared" si="6"/>
        <v>OK</v>
      </c>
      <c r="AJ61" s="64">
        <f t="shared" si="7"/>
        <v>110.5016527649536</v>
      </c>
      <c r="AK61" s="64">
        <f t="shared" si="8"/>
        <v>11.95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0</v>
      </c>
      <c r="F62" s="44">
        <f t="shared" si="0"/>
        <v>0</v>
      </c>
      <c r="G62" s="44">
        <f>P!AJ63</f>
        <v>3</v>
      </c>
      <c r="H62" s="44">
        <f>G62*P!AK63</f>
        <v>1880</v>
      </c>
      <c r="I62" s="44">
        <f>S!E61</f>
        <v>0</v>
      </c>
      <c r="J62" s="44">
        <f>I62*S!D61</f>
        <v>0</v>
      </c>
      <c r="K62" s="44">
        <f t="shared" si="1"/>
        <v>3</v>
      </c>
      <c r="L62" s="44">
        <f t="shared" si="2"/>
        <v>1880</v>
      </c>
      <c r="M62" s="45">
        <f>IF(ISERR((J62+H62)/(G62+I62)),P!AK63,(J62+H62)/(G62+I62))</f>
        <v>626.66666666666663</v>
      </c>
      <c r="N62" s="46">
        <f t="shared" si="3"/>
        <v>1880</v>
      </c>
      <c r="O62" s="46">
        <f t="shared" si="4"/>
        <v>1880</v>
      </c>
      <c r="P62" s="47" t="b">
        <f t="shared" si="5"/>
        <v>1</v>
      </c>
      <c r="Q62" s="217" t="str">
        <f t="shared" si="6"/>
        <v>OK</v>
      </c>
      <c r="AJ62" s="64">
        <f t="shared" si="7"/>
        <v>626.66666666666663</v>
      </c>
      <c r="AK62" s="64">
        <f t="shared" si="8"/>
        <v>3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0</v>
      </c>
      <c r="F63" s="44">
        <f t="shared" si="0"/>
        <v>0</v>
      </c>
      <c r="G63" s="44">
        <f>P!AJ64</f>
        <v>3.5</v>
      </c>
      <c r="H63" s="44">
        <f>G63*P!AK64</f>
        <v>2250</v>
      </c>
      <c r="I63" s="44">
        <f>S!E62</f>
        <v>0.29999999999999982</v>
      </c>
      <c r="J63" s="44">
        <f>I63*S!D62</f>
        <v>215.74214361747991</v>
      </c>
      <c r="K63" s="44">
        <f t="shared" si="1"/>
        <v>3.8</v>
      </c>
      <c r="L63" s="44">
        <f t="shared" si="2"/>
        <v>2465.74214361748</v>
      </c>
      <c r="M63" s="45">
        <f>IF(ISERR((J63+H63)/(G63+I63)),P!AK64,(J63+H63)/(G63+I63))</f>
        <v>648.87951147828426</v>
      </c>
      <c r="N63" s="46">
        <f t="shared" si="3"/>
        <v>2465.74214361748</v>
      </c>
      <c r="O63" s="46">
        <f t="shared" si="4"/>
        <v>2465.74214361748</v>
      </c>
      <c r="P63" s="47" t="b">
        <f t="shared" si="5"/>
        <v>1</v>
      </c>
      <c r="Q63" s="217" t="str">
        <f t="shared" si="6"/>
        <v>OK</v>
      </c>
      <c r="AJ63" s="64">
        <f t="shared" si="7"/>
        <v>648.87951147828426</v>
      </c>
      <c r="AK63" s="64">
        <f t="shared" si="8"/>
        <v>3.8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</v>
      </c>
      <c r="F64" s="44">
        <f t="shared" si="0"/>
        <v>0</v>
      </c>
      <c r="G64" s="44">
        <f>P!AJ65</f>
        <v>0.2</v>
      </c>
      <c r="H64" s="44">
        <f>G64*P!AK65</f>
        <v>100</v>
      </c>
      <c r="I64" s="44">
        <f>S!E63</f>
        <v>0</v>
      </c>
      <c r="J64" s="44">
        <f>I64*S!D63</f>
        <v>0</v>
      </c>
      <c r="K64" s="44">
        <f t="shared" si="1"/>
        <v>0.2</v>
      </c>
      <c r="L64" s="44">
        <f t="shared" si="2"/>
        <v>100</v>
      </c>
      <c r="M64" s="45">
        <f>IF(ISERR((J64+H64)/(G64+I64)),P!AK65,(J64+H64)/(G64+I64))</f>
        <v>500</v>
      </c>
      <c r="N64" s="46">
        <f t="shared" si="3"/>
        <v>100</v>
      </c>
      <c r="O64" s="46">
        <f t="shared" si="4"/>
        <v>100</v>
      </c>
      <c r="P64" s="47" t="b">
        <f t="shared" si="5"/>
        <v>1</v>
      </c>
      <c r="Q64" s="217" t="str">
        <f t="shared" si="6"/>
        <v>OK</v>
      </c>
      <c r="AJ64" s="64">
        <f t="shared" si="7"/>
        <v>500</v>
      </c>
      <c r="AK64" s="64">
        <f t="shared" si="8"/>
        <v>0.2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0.5</v>
      </c>
      <c r="H65" s="44">
        <f>G65*P!AK66</f>
        <v>120</v>
      </c>
      <c r="I65" s="44">
        <f>S!E64</f>
        <v>0</v>
      </c>
      <c r="J65" s="44">
        <f>I65*S!D64</f>
        <v>0</v>
      </c>
      <c r="K65" s="44">
        <f t="shared" si="1"/>
        <v>0.5</v>
      </c>
      <c r="L65" s="44">
        <f t="shared" si="2"/>
        <v>120</v>
      </c>
      <c r="M65" s="45">
        <f>IF(ISERR((J65+H65)/(G65+I65)),P!AK66,(J65+H65)/(G65+I65))</f>
        <v>240</v>
      </c>
      <c r="N65" s="46">
        <f t="shared" si="3"/>
        <v>120</v>
      </c>
      <c r="O65" s="46">
        <f t="shared" si="4"/>
        <v>120</v>
      </c>
      <c r="P65" s="47" t="b">
        <f t="shared" si="5"/>
        <v>1</v>
      </c>
      <c r="Q65" s="217" t="str">
        <f t="shared" si="6"/>
        <v>OK</v>
      </c>
      <c r="AJ65" s="64">
        <f t="shared" si="7"/>
        <v>240</v>
      </c>
      <c r="AK65" s="64">
        <f t="shared" si="8"/>
        <v>0.5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0</v>
      </c>
      <c r="F66" s="44">
        <f t="shared" si="0"/>
        <v>0</v>
      </c>
      <c r="G66" s="44">
        <f>P!AJ67</f>
        <v>1.5000000000000004</v>
      </c>
      <c r="H66" s="44">
        <f>G66*P!AK67</f>
        <v>1310</v>
      </c>
      <c r="I66" s="44">
        <f>S!E65</f>
        <v>0</v>
      </c>
      <c r="J66" s="44">
        <f>I66*S!D65</f>
        <v>0</v>
      </c>
      <c r="K66" s="44">
        <f t="shared" si="1"/>
        <v>1.5000000000000004</v>
      </c>
      <c r="L66" s="44">
        <f t="shared" si="2"/>
        <v>1310</v>
      </c>
      <c r="M66" s="45">
        <f>IF(ISERR((J66+H66)/(G66+I66)),P!AK67,(J66+H66)/(G66+I66))</f>
        <v>873.33333333333303</v>
      </c>
      <c r="N66" s="46">
        <f t="shared" si="3"/>
        <v>1310</v>
      </c>
      <c r="O66" s="46">
        <f t="shared" si="4"/>
        <v>1310</v>
      </c>
      <c r="P66" s="47" t="b">
        <f t="shared" si="5"/>
        <v>1</v>
      </c>
      <c r="Q66" s="217" t="str">
        <f t="shared" si="6"/>
        <v>OK</v>
      </c>
      <c r="AJ66" s="64">
        <f t="shared" si="7"/>
        <v>873.33333333333303</v>
      </c>
      <c r="AK66" s="64">
        <f t="shared" si="8"/>
        <v>1.5000000000000004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0</v>
      </c>
      <c r="F67" s="44">
        <f t="shared" si="0"/>
        <v>0</v>
      </c>
      <c r="G67" s="44">
        <f>P!AJ68</f>
        <v>4</v>
      </c>
      <c r="H67" s="44">
        <f>G67*P!AK68</f>
        <v>72</v>
      </c>
      <c r="I67" s="44">
        <f>S!E66</f>
        <v>1</v>
      </c>
      <c r="J67" s="44">
        <f>I67*S!D66</f>
        <v>18</v>
      </c>
      <c r="K67" s="44">
        <f t="shared" si="1"/>
        <v>5</v>
      </c>
      <c r="L67" s="44">
        <f t="shared" si="2"/>
        <v>90</v>
      </c>
      <c r="M67" s="45">
        <f>IF(ISERR((J67+H67)/(G67+I67)),P!AK68,(J67+H67)/(G67+I67))</f>
        <v>18</v>
      </c>
      <c r="N67" s="46">
        <f t="shared" si="3"/>
        <v>90</v>
      </c>
      <c r="O67" s="46">
        <f t="shared" si="4"/>
        <v>90</v>
      </c>
      <c r="P67" s="47" t="b">
        <f t="shared" si="5"/>
        <v>1</v>
      </c>
      <c r="Q67" s="217" t="str">
        <f t="shared" si="6"/>
        <v>OK</v>
      </c>
      <c r="AJ67" s="64">
        <f t="shared" si="7"/>
        <v>18</v>
      </c>
      <c r="AK67" s="64">
        <f t="shared" si="8"/>
        <v>5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0</v>
      </c>
      <c r="F68" s="44">
        <f t="shared" si="0"/>
        <v>0</v>
      </c>
      <c r="G68" s="44">
        <f>P!AJ69</f>
        <v>4</v>
      </c>
      <c r="H68" s="44">
        <f>G68*P!AK69</f>
        <v>72</v>
      </c>
      <c r="I68" s="44">
        <f>S!E67</f>
        <v>2</v>
      </c>
      <c r="J68" s="44">
        <f>I68*S!D67</f>
        <v>36</v>
      </c>
      <c r="K68" s="44">
        <f t="shared" si="1"/>
        <v>6</v>
      </c>
      <c r="L68" s="44">
        <f t="shared" si="2"/>
        <v>108</v>
      </c>
      <c r="M68" s="45">
        <f>IF(ISERR((J68+H68)/(G68+I68)),P!AK69,(J68+H68)/(G68+I68))</f>
        <v>18</v>
      </c>
      <c r="N68" s="46">
        <f t="shared" si="3"/>
        <v>108</v>
      </c>
      <c r="O68" s="46">
        <f t="shared" si="4"/>
        <v>108</v>
      </c>
      <c r="P68" s="47" t="b">
        <f t="shared" si="5"/>
        <v>1</v>
      </c>
      <c r="Q68" s="217" t="str">
        <f t="shared" si="6"/>
        <v>OK</v>
      </c>
      <c r="AJ68" s="64">
        <f t="shared" si="7"/>
        <v>18</v>
      </c>
      <c r="AK68" s="64">
        <f t="shared" si="8"/>
        <v>6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</v>
      </c>
      <c r="F69" s="44">
        <f t="shared" ref="F69:F132" si="9">E69*M69</f>
        <v>0</v>
      </c>
      <c r="G69" s="44">
        <f>P!AJ70</f>
        <v>0.4</v>
      </c>
      <c r="H69" s="44">
        <f>G69*P!AK70</f>
        <v>2310</v>
      </c>
      <c r="I69" s="44">
        <f>S!E68</f>
        <v>0</v>
      </c>
      <c r="J69" s="44">
        <f>I69*S!D68</f>
        <v>0</v>
      </c>
      <c r="K69" s="44">
        <f t="shared" ref="K69:K132" si="10">(G69+I69)-E69</f>
        <v>0.4</v>
      </c>
      <c r="L69" s="44">
        <f t="shared" ref="L69:L132" si="11">K69*M69</f>
        <v>2310</v>
      </c>
      <c r="M69" s="45">
        <f>IF(ISERR((J69+H69)/(G69+I69)),P!AK70,(J69+H69)/(G69+I69))</f>
        <v>5775</v>
      </c>
      <c r="N69" s="46">
        <f t="shared" ref="N69:N132" si="12">J69+H69</f>
        <v>2310</v>
      </c>
      <c r="O69" s="46">
        <f t="shared" ref="O69:O132" si="13">L69+F69</f>
        <v>2310</v>
      </c>
      <c r="P69" s="47" t="b">
        <f t="shared" ref="P69:P132" si="14">ROUND(N69,2)=ROUND(O69,2)</f>
        <v>1</v>
      </c>
      <c r="Q69" s="217" t="str">
        <f t="shared" ref="Q69:Q132" si="15">IF(AND(F69=0,L69=0),"×","OK")</f>
        <v>OK</v>
      </c>
      <c r="AJ69" s="64">
        <f t="shared" ref="AJ69:AJ132" si="16">M69</f>
        <v>5775</v>
      </c>
      <c r="AK69" s="64">
        <f t="shared" ref="AK69:AK132" si="17">K69</f>
        <v>0.4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</v>
      </c>
      <c r="F70" s="44">
        <f t="shared" si="9"/>
        <v>0</v>
      </c>
      <c r="G70" s="44">
        <f>P!AJ71</f>
        <v>1</v>
      </c>
      <c r="H70" s="44">
        <f>G70*P!AK71</f>
        <v>580</v>
      </c>
      <c r="I70" s="44">
        <f>S!E69</f>
        <v>0.11799999999999966</v>
      </c>
      <c r="J70" s="44">
        <f>I70*S!D69</f>
        <v>69.55746431612404</v>
      </c>
      <c r="K70" s="44">
        <f t="shared" si="10"/>
        <v>1.1179999999999997</v>
      </c>
      <c r="L70" s="44">
        <f t="shared" si="11"/>
        <v>649.55746431612408</v>
      </c>
      <c r="M70" s="45">
        <f>IF(ISERR((J70+H70)/(G70+I70)),P!AK71,(J70+H70)/(G70+I70))</f>
        <v>580.99952085520954</v>
      </c>
      <c r="N70" s="46">
        <f t="shared" si="12"/>
        <v>649.55746431612408</v>
      </c>
      <c r="O70" s="46">
        <f t="shared" si="13"/>
        <v>649.55746431612408</v>
      </c>
      <c r="P70" s="47" t="b">
        <f t="shared" si="14"/>
        <v>1</v>
      </c>
      <c r="Q70" s="217" t="str">
        <f t="shared" si="15"/>
        <v>OK</v>
      </c>
      <c r="AJ70" s="64">
        <f t="shared" si="16"/>
        <v>580.99952085520954</v>
      </c>
      <c r="AK70" s="64">
        <f t="shared" si="17"/>
        <v>1.1179999999999997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</v>
      </c>
      <c r="F71" s="44">
        <f t="shared" si="9"/>
        <v>0</v>
      </c>
      <c r="G71" s="44">
        <f>P!AJ72</f>
        <v>0.17500000000000002</v>
      </c>
      <c r="H71" s="44">
        <f>G71*P!AK72</f>
        <v>320</v>
      </c>
      <c r="I71" s="44">
        <f>S!E70</f>
        <v>0</v>
      </c>
      <c r="J71" s="44">
        <f>I71*S!D70</f>
        <v>0</v>
      </c>
      <c r="K71" s="44">
        <f t="shared" si="10"/>
        <v>0.17500000000000002</v>
      </c>
      <c r="L71" s="44">
        <f t="shared" si="11"/>
        <v>320</v>
      </c>
      <c r="M71" s="45">
        <f>IF(ISERR((J71+H71)/(G71+I71)),P!AK72,(J71+H71)/(G71+I71))</f>
        <v>1828.5714285714284</v>
      </c>
      <c r="N71" s="46">
        <f t="shared" si="12"/>
        <v>320</v>
      </c>
      <c r="O71" s="46">
        <f t="shared" si="13"/>
        <v>320</v>
      </c>
      <c r="P71" s="47" t="b">
        <f t="shared" si="14"/>
        <v>1</v>
      </c>
      <c r="Q71" s="217" t="str">
        <f t="shared" si="15"/>
        <v>OK</v>
      </c>
      <c r="AJ71" s="64">
        <f t="shared" si="16"/>
        <v>1828.5714285714284</v>
      </c>
      <c r="AK71" s="64">
        <f t="shared" si="17"/>
        <v>0.17500000000000002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0</v>
      </c>
      <c r="F72" s="44">
        <f t="shared" si="9"/>
        <v>0</v>
      </c>
      <c r="G72" s="44">
        <f>P!AJ73</f>
        <v>6</v>
      </c>
      <c r="H72" s="44">
        <f>G72*P!AK73</f>
        <v>48</v>
      </c>
      <c r="I72" s="44">
        <f>S!E71</f>
        <v>7</v>
      </c>
      <c r="J72" s="44">
        <f>I72*S!D71</f>
        <v>56</v>
      </c>
      <c r="K72" s="44">
        <f t="shared" si="10"/>
        <v>13</v>
      </c>
      <c r="L72" s="44">
        <f t="shared" si="11"/>
        <v>104</v>
      </c>
      <c r="M72" s="45">
        <f>IF(ISERR((J72+H72)/(G72+I72)),P!AK73,(J72+H72)/(G72+I72))</f>
        <v>8</v>
      </c>
      <c r="N72" s="46">
        <f t="shared" si="12"/>
        <v>104</v>
      </c>
      <c r="O72" s="46">
        <f t="shared" si="13"/>
        <v>104</v>
      </c>
      <c r="P72" s="47" t="b">
        <f t="shared" si="14"/>
        <v>1</v>
      </c>
      <c r="Q72" s="217" t="str">
        <f t="shared" si="15"/>
        <v>OK</v>
      </c>
      <c r="AJ72" s="64">
        <f t="shared" si="16"/>
        <v>8</v>
      </c>
      <c r="AK72" s="64">
        <f t="shared" si="17"/>
        <v>13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0</v>
      </c>
      <c r="F73" s="44">
        <f t="shared" si="9"/>
        <v>0</v>
      </c>
      <c r="G73" s="44">
        <f>P!AJ74</f>
        <v>2.2000000000000002</v>
      </c>
      <c r="H73" s="44">
        <f>G73*P!AK74</f>
        <v>1590</v>
      </c>
      <c r="I73" s="44">
        <f>S!E72</f>
        <v>8.9999999999999858E-2</v>
      </c>
      <c r="J73" s="44">
        <f>I73*S!D72</f>
        <v>68.849999999999895</v>
      </c>
      <c r="K73" s="44">
        <f t="shared" si="10"/>
        <v>2.29</v>
      </c>
      <c r="L73" s="44">
        <f t="shared" si="11"/>
        <v>1658.85</v>
      </c>
      <c r="M73" s="45">
        <f>IF(ISERR((J73+H73)/(G73+I73)),P!AK74,(J73+H73)/(G73+I73))</f>
        <v>724.38864628820954</v>
      </c>
      <c r="N73" s="46">
        <f t="shared" si="12"/>
        <v>1658.85</v>
      </c>
      <c r="O73" s="46">
        <f t="shared" si="13"/>
        <v>1658.85</v>
      </c>
      <c r="P73" s="47" t="b">
        <f t="shared" si="14"/>
        <v>1</v>
      </c>
      <c r="Q73" s="217" t="str">
        <f t="shared" si="15"/>
        <v>OK</v>
      </c>
      <c r="AJ73" s="64">
        <f t="shared" si="16"/>
        <v>724.38864628820954</v>
      </c>
      <c r="AK73" s="64">
        <f t="shared" si="17"/>
        <v>2.29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0</v>
      </c>
      <c r="F74" s="44">
        <f t="shared" si="9"/>
        <v>0</v>
      </c>
      <c r="G74" s="44">
        <f>P!AJ75</f>
        <v>2</v>
      </c>
      <c r="H74" s="44">
        <f>G74*P!AK75</f>
        <v>1320</v>
      </c>
      <c r="I74" s="44">
        <f>S!E73</f>
        <v>0</v>
      </c>
      <c r="J74" s="44">
        <f>I74*S!D73</f>
        <v>0</v>
      </c>
      <c r="K74" s="44">
        <f t="shared" si="10"/>
        <v>2</v>
      </c>
      <c r="L74" s="44">
        <f t="shared" si="11"/>
        <v>1320</v>
      </c>
      <c r="M74" s="45">
        <f>IF(ISERR((J74+H74)/(G74+I74)),P!AK75,(J74+H74)/(G74+I74))</f>
        <v>660</v>
      </c>
      <c r="N74" s="46">
        <f t="shared" si="12"/>
        <v>1320</v>
      </c>
      <c r="O74" s="46">
        <f t="shared" si="13"/>
        <v>1320</v>
      </c>
      <c r="P74" s="47" t="b">
        <f t="shared" si="14"/>
        <v>1</v>
      </c>
      <c r="Q74" s="217" t="str">
        <f t="shared" si="15"/>
        <v>OK</v>
      </c>
      <c r="AJ74" s="64">
        <f t="shared" si="16"/>
        <v>660</v>
      </c>
      <c r="AK74" s="64">
        <f t="shared" si="17"/>
        <v>2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9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0"/>
        <v>0</v>
      </c>
      <c r="L75" s="44">
        <f t="shared" si="11"/>
        <v>0</v>
      </c>
      <c r="M75" s="45">
        <f>IF(ISERR((J75+H75)/(G75+I75)),P!AK76,(J75+H75)/(G75+I75))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17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0</v>
      </c>
      <c r="F76" s="44">
        <f t="shared" si="9"/>
        <v>0</v>
      </c>
      <c r="G76" s="44">
        <f>P!AJ77</f>
        <v>3.7</v>
      </c>
      <c r="H76" s="44">
        <f>G76*P!AK77</f>
        <v>6990</v>
      </c>
      <c r="I76" s="44">
        <f>S!E75</f>
        <v>0.99999999999999822</v>
      </c>
      <c r="J76" s="44">
        <f>I76*S!D75</f>
        <v>1701.0989010988983</v>
      </c>
      <c r="K76" s="44">
        <f t="shared" si="10"/>
        <v>4.6999999999999984</v>
      </c>
      <c r="L76" s="44">
        <f t="shared" si="11"/>
        <v>8691.0989010988978</v>
      </c>
      <c r="M76" s="45">
        <f>IF(ISERR((J76+H76)/(G76+I76)),P!AK77,(J76+H76)/(G76+I76))</f>
        <v>1849.1699789572128</v>
      </c>
      <c r="N76" s="46">
        <f t="shared" si="12"/>
        <v>8691.0989010988978</v>
      </c>
      <c r="O76" s="46">
        <f t="shared" si="13"/>
        <v>8691.0989010988978</v>
      </c>
      <c r="P76" s="47" t="b">
        <f t="shared" si="14"/>
        <v>1</v>
      </c>
      <c r="Q76" s="217" t="str">
        <f t="shared" si="15"/>
        <v>OK</v>
      </c>
      <c r="AJ76" s="64">
        <f t="shared" si="16"/>
        <v>1849.1699789572128</v>
      </c>
      <c r="AK76" s="64">
        <f t="shared" si="17"/>
        <v>4.6999999999999984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9"/>
        <v>0</v>
      </c>
      <c r="G77" s="44">
        <f>P!AJ78</f>
        <v>0</v>
      </c>
      <c r="H77" s="44">
        <f>G77*P!AK78</f>
        <v>0</v>
      </c>
      <c r="I77" s="44">
        <f>S!E76</f>
        <v>0</v>
      </c>
      <c r="J77" s="44">
        <f>I77*S!D76</f>
        <v>0</v>
      </c>
      <c r="K77" s="44">
        <f t="shared" si="10"/>
        <v>0</v>
      </c>
      <c r="L77" s="44">
        <f t="shared" si="11"/>
        <v>0</v>
      </c>
      <c r="M77" s="45">
        <f>IF(ISERR((J77+H77)/(G77+I77)),P!AK78,(J77+H77)/(G77+I77))</f>
        <v>1700</v>
      </c>
      <c r="N77" s="46">
        <f t="shared" si="12"/>
        <v>0</v>
      </c>
      <c r="O77" s="46">
        <f t="shared" si="13"/>
        <v>0</v>
      </c>
      <c r="P77" s="47" t="b">
        <f t="shared" si="14"/>
        <v>1</v>
      </c>
      <c r="Q77" s="217" t="str">
        <f t="shared" si="15"/>
        <v>×</v>
      </c>
      <c r="AJ77" s="64">
        <f t="shared" si="16"/>
        <v>1700</v>
      </c>
      <c r="AK77" s="64">
        <f t="shared" si="17"/>
        <v>0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</v>
      </c>
      <c r="F78" s="44">
        <f t="shared" si="9"/>
        <v>0</v>
      </c>
      <c r="G78" s="44">
        <f>P!AJ79</f>
        <v>0.1</v>
      </c>
      <c r="H78" s="44">
        <f>G78*P!AK79</f>
        <v>360</v>
      </c>
      <c r="I78" s="44">
        <f>S!E77</f>
        <v>2.5000000000000022E-2</v>
      </c>
      <c r="J78" s="44">
        <f>I78*S!D77</f>
        <v>87.875824580420172</v>
      </c>
      <c r="K78" s="44">
        <f t="shared" si="10"/>
        <v>0.12500000000000003</v>
      </c>
      <c r="L78" s="44">
        <f t="shared" si="11"/>
        <v>447.87582458042016</v>
      </c>
      <c r="M78" s="45">
        <f>IF(ISERR((J78+H78)/(G78+I78)),P!AK79,(J78+H78)/(G78+I78))</f>
        <v>3583.0065966433604</v>
      </c>
      <c r="N78" s="46">
        <f t="shared" si="12"/>
        <v>447.87582458042016</v>
      </c>
      <c r="O78" s="46">
        <f t="shared" si="13"/>
        <v>447.87582458042016</v>
      </c>
      <c r="P78" s="47" t="b">
        <f t="shared" si="14"/>
        <v>1</v>
      </c>
      <c r="Q78" s="217" t="str">
        <f t="shared" si="15"/>
        <v>OK</v>
      </c>
      <c r="AJ78" s="64">
        <f t="shared" si="16"/>
        <v>3583.0065966433604</v>
      </c>
      <c r="AK78" s="64">
        <f t="shared" si="17"/>
        <v>0.12500000000000003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</v>
      </c>
      <c r="F79" s="44">
        <f t="shared" si="9"/>
        <v>0</v>
      </c>
      <c r="G79" s="44">
        <f>P!AJ80</f>
        <v>0.5</v>
      </c>
      <c r="H79" s="44">
        <f>G79*P!AK80</f>
        <v>275</v>
      </c>
      <c r="I79" s="44">
        <f>S!E78</f>
        <v>0.13</v>
      </c>
      <c r="J79" s="44">
        <f>I79*S!D78</f>
        <v>73.830188679245282</v>
      </c>
      <c r="K79" s="44">
        <f t="shared" si="10"/>
        <v>0.63</v>
      </c>
      <c r="L79" s="44">
        <f t="shared" si="11"/>
        <v>348.83018867924528</v>
      </c>
      <c r="M79" s="45">
        <f>IF(ISERR((J79+H79)/(G79+I79)),P!AK80,(J79+H79)/(G79+I79))</f>
        <v>553.69871218927824</v>
      </c>
      <c r="N79" s="46">
        <f t="shared" si="12"/>
        <v>348.83018867924528</v>
      </c>
      <c r="O79" s="46">
        <f t="shared" si="13"/>
        <v>348.83018867924528</v>
      </c>
      <c r="P79" s="47" t="b">
        <f t="shared" si="14"/>
        <v>1</v>
      </c>
      <c r="Q79" s="217" t="str">
        <f t="shared" si="15"/>
        <v>OK</v>
      </c>
      <c r="AJ79" s="64">
        <f t="shared" si="16"/>
        <v>553.69871218927824</v>
      </c>
      <c r="AK79" s="64">
        <f t="shared" si="17"/>
        <v>0.63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</v>
      </c>
      <c r="F80" s="44">
        <f t="shared" si="9"/>
        <v>0</v>
      </c>
      <c r="G80" s="44">
        <f>P!AJ81</f>
        <v>0.1</v>
      </c>
      <c r="H80" s="44">
        <f>G80*P!AK81</f>
        <v>30</v>
      </c>
      <c r="I80" s="44">
        <f>S!E79</f>
        <v>6.0000000000000053E-2</v>
      </c>
      <c r="J80" s="44">
        <f>I80*S!D79</f>
        <v>19.834710743801665</v>
      </c>
      <c r="K80" s="44">
        <f t="shared" si="10"/>
        <v>0.16000000000000006</v>
      </c>
      <c r="L80" s="44">
        <f t="shared" si="11"/>
        <v>49.834710743801658</v>
      </c>
      <c r="M80" s="45">
        <f>IF(ISERR((J80+H80)/(G80+I80)),P!AK81,(J80+H80)/(G80+I80))</f>
        <v>311.46694214876027</v>
      </c>
      <c r="N80" s="46">
        <f t="shared" si="12"/>
        <v>49.834710743801665</v>
      </c>
      <c r="O80" s="46">
        <f t="shared" si="13"/>
        <v>49.834710743801658</v>
      </c>
      <c r="P80" s="47" t="b">
        <f t="shared" si="14"/>
        <v>1</v>
      </c>
      <c r="Q80" s="217" t="str">
        <f t="shared" si="15"/>
        <v>OK</v>
      </c>
      <c r="AJ80" s="64">
        <f t="shared" si="16"/>
        <v>311.46694214876027</v>
      </c>
      <c r="AK80" s="64">
        <f t="shared" si="17"/>
        <v>0.16000000000000006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0</v>
      </c>
      <c r="F81" s="44">
        <f t="shared" si="9"/>
        <v>0</v>
      </c>
      <c r="G81" s="44">
        <f>P!AJ82</f>
        <v>5.5</v>
      </c>
      <c r="H81" s="44">
        <f>G81*P!AK82</f>
        <v>990</v>
      </c>
      <c r="I81" s="44">
        <f>S!E80</f>
        <v>2.3499999999999996</v>
      </c>
      <c r="J81" s="44">
        <f>I81*S!D80</f>
        <v>476.71429260917392</v>
      </c>
      <c r="K81" s="44">
        <f t="shared" si="10"/>
        <v>7.85</v>
      </c>
      <c r="L81" s="44">
        <f t="shared" si="11"/>
        <v>1466.714292609174</v>
      </c>
      <c r="M81" s="45">
        <f>IF(ISERR((J81+H81)/(G81+I81)),P!AK82,(J81+H81)/(G81+I81))</f>
        <v>186.84258504575465</v>
      </c>
      <c r="N81" s="46">
        <f t="shared" si="12"/>
        <v>1466.714292609174</v>
      </c>
      <c r="O81" s="46">
        <f t="shared" si="13"/>
        <v>1466.714292609174</v>
      </c>
      <c r="P81" s="47" t="b">
        <f t="shared" si="14"/>
        <v>1</v>
      </c>
      <c r="Q81" s="217" t="str">
        <f t="shared" si="15"/>
        <v>OK</v>
      </c>
      <c r="AJ81" s="64">
        <f t="shared" si="16"/>
        <v>186.84258504575465</v>
      </c>
      <c r="AK81" s="64">
        <f t="shared" si="17"/>
        <v>7.85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9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IF(ISERR((J82+H82)/(G82+I82)),P!AK83,(J82+H82)/(G82+I82))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17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9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IF(ISERR((J83+H83)/(G83+I83)),P!AK84,(J83+H83)/(G83+I83))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17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9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IF(ISERR((J84+H84)/(G84+I84)),P!AK85,(J84+H84)/(G84+I84))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17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9"/>
        <v>0</v>
      </c>
      <c r="G85" s="44">
        <f>P!AJ86</f>
        <v>0.1</v>
      </c>
      <c r="H85" s="44">
        <f>G85*P!AK86</f>
        <v>280</v>
      </c>
      <c r="I85" s="44">
        <f>S!E84</f>
        <v>0</v>
      </c>
      <c r="J85" s="44">
        <f>I85*S!D84</f>
        <v>0</v>
      </c>
      <c r="K85" s="44">
        <f t="shared" si="10"/>
        <v>0.1</v>
      </c>
      <c r="L85" s="44">
        <f t="shared" si="11"/>
        <v>280</v>
      </c>
      <c r="M85" s="45">
        <f>IF(ISERR((J85+H85)/(G85+I85)),P!AK86,(J85+H85)/(G85+I85))</f>
        <v>2800</v>
      </c>
      <c r="N85" s="46">
        <f t="shared" si="12"/>
        <v>280</v>
      </c>
      <c r="O85" s="46">
        <f t="shared" si="13"/>
        <v>280</v>
      </c>
      <c r="P85" s="47" t="b">
        <f t="shared" si="14"/>
        <v>1</v>
      </c>
      <c r="Q85" s="217" t="str">
        <f t="shared" si="15"/>
        <v>OK</v>
      </c>
      <c r="AJ85" s="64">
        <f t="shared" si="16"/>
        <v>2800</v>
      </c>
      <c r="AK85" s="64">
        <f t="shared" si="17"/>
        <v>0.1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9"/>
        <v>0</v>
      </c>
      <c r="G86" s="44">
        <f>P!AJ87</f>
        <v>0.4</v>
      </c>
      <c r="H86" s="44">
        <f>G86*P!AK87</f>
        <v>90</v>
      </c>
      <c r="I86" s="44">
        <f>S!E85</f>
        <v>0</v>
      </c>
      <c r="J86" s="44">
        <f>I86*S!D85</f>
        <v>0</v>
      </c>
      <c r="K86" s="44">
        <f t="shared" si="10"/>
        <v>0.4</v>
      </c>
      <c r="L86" s="44">
        <f t="shared" si="11"/>
        <v>90</v>
      </c>
      <c r="M86" s="45">
        <f>IF(ISERR((J86+H86)/(G86+I86)),P!AK87,(J86+H86)/(G86+I86))</f>
        <v>225</v>
      </c>
      <c r="N86" s="46">
        <f t="shared" si="12"/>
        <v>90</v>
      </c>
      <c r="O86" s="46">
        <f t="shared" si="13"/>
        <v>90</v>
      </c>
      <c r="P86" s="47" t="b">
        <f t="shared" si="14"/>
        <v>1</v>
      </c>
      <c r="Q86" s="217" t="str">
        <f t="shared" si="15"/>
        <v>OK</v>
      </c>
      <c r="AJ86" s="64">
        <f t="shared" si="16"/>
        <v>225</v>
      </c>
      <c r="AK86" s="64">
        <f t="shared" si="17"/>
        <v>0.4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</v>
      </c>
      <c r="F87" s="44">
        <f t="shared" si="9"/>
        <v>0</v>
      </c>
      <c r="G87" s="44">
        <f>P!AJ88</f>
        <v>0.45</v>
      </c>
      <c r="H87" s="44">
        <f>G87*P!AK88</f>
        <v>810</v>
      </c>
      <c r="I87" s="44">
        <f>S!E86</f>
        <v>0.13500000000000012</v>
      </c>
      <c r="J87" s="44">
        <f>I87*S!D86</f>
        <v>235.33258939358103</v>
      </c>
      <c r="K87" s="44">
        <f t="shared" si="10"/>
        <v>0.58500000000000019</v>
      </c>
      <c r="L87" s="44">
        <f t="shared" si="11"/>
        <v>1045.332589393581</v>
      </c>
      <c r="M87" s="45">
        <f>IF(ISERR((J87+H87)/(G87+I87)),P!AK88,(J87+H87)/(G87+I87))</f>
        <v>1786.8933152027018</v>
      </c>
      <c r="N87" s="46">
        <f t="shared" si="12"/>
        <v>1045.332589393581</v>
      </c>
      <c r="O87" s="46">
        <f t="shared" si="13"/>
        <v>1045.332589393581</v>
      </c>
      <c r="P87" s="47" t="b">
        <f t="shared" si="14"/>
        <v>1</v>
      </c>
      <c r="Q87" s="217" t="str">
        <f t="shared" si="15"/>
        <v>OK</v>
      </c>
      <c r="AJ87" s="64">
        <f t="shared" si="16"/>
        <v>1786.8933152027018</v>
      </c>
      <c r="AK87" s="64">
        <f t="shared" si="17"/>
        <v>0.58500000000000019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0</v>
      </c>
      <c r="F88" s="44">
        <f t="shared" si="9"/>
        <v>0</v>
      </c>
      <c r="G88" s="44">
        <f>P!AJ89</f>
        <v>48</v>
      </c>
      <c r="H88" s="44">
        <f>G88*P!AK89</f>
        <v>3216</v>
      </c>
      <c r="I88" s="44">
        <f>S!E87</f>
        <v>22</v>
      </c>
      <c r="J88" s="44">
        <f>I88*S!D87</f>
        <v>1473.995368964828</v>
      </c>
      <c r="K88" s="44">
        <f t="shared" si="10"/>
        <v>70</v>
      </c>
      <c r="L88" s="44">
        <f t="shared" si="11"/>
        <v>4689.9953689648282</v>
      </c>
      <c r="M88" s="45">
        <f>IF(ISERR((J88+H88)/(G88+I88)),P!AK89,(J88+H88)/(G88+I88))</f>
        <v>66.999933842354693</v>
      </c>
      <c r="N88" s="46">
        <f t="shared" si="12"/>
        <v>4689.9953689648282</v>
      </c>
      <c r="O88" s="46">
        <f t="shared" si="13"/>
        <v>4689.9953689648282</v>
      </c>
      <c r="P88" s="47" t="b">
        <f t="shared" si="14"/>
        <v>1</v>
      </c>
      <c r="Q88" s="217" t="str">
        <f t="shared" si="15"/>
        <v>OK</v>
      </c>
      <c r="AJ88" s="64">
        <f t="shared" si="16"/>
        <v>66.999933842354693</v>
      </c>
      <c r="AK88" s="64">
        <f t="shared" si="17"/>
        <v>70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0</v>
      </c>
      <c r="F89" s="44">
        <f t="shared" si="9"/>
        <v>0</v>
      </c>
      <c r="G89" s="44">
        <f>P!AJ90</f>
        <v>45</v>
      </c>
      <c r="H89" s="44">
        <f>G89*P!AK90</f>
        <v>5175</v>
      </c>
      <c r="I89" s="44">
        <f>S!E88</f>
        <v>2.0499999999999972</v>
      </c>
      <c r="J89" s="44">
        <f>I89*S!D88</f>
        <v>244.57537543532717</v>
      </c>
      <c r="K89" s="44">
        <f t="shared" si="10"/>
        <v>47.05</v>
      </c>
      <c r="L89" s="44">
        <f t="shared" si="11"/>
        <v>5419.5753754353273</v>
      </c>
      <c r="M89" s="45">
        <f>IF(ISERR((J89+H89)/(G89+I89)),P!AK90,(J89+H89)/(G89+I89))</f>
        <v>115.18757439820037</v>
      </c>
      <c r="N89" s="46">
        <f t="shared" si="12"/>
        <v>5419.5753754353273</v>
      </c>
      <c r="O89" s="46">
        <f t="shared" si="13"/>
        <v>5419.5753754353273</v>
      </c>
      <c r="P89" s="47" t="b">
        <f t="shared" si="14"/>
        <v>1</v>
      </c>
      <c r="Q89" s="217" t="str">
        <f t="shared" si="15"/>
        <v>OK</v>
      </c>
      <c r="AJ89" s="64">
        <f t="shared" si="16"/>
        <v>115.18757439820037</v>
      </c>
      <c r="AK89" s="64">
        <f t="shared" si="17"/>
        <v>47.05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0</v>
      </c>
      <c r="F90" s="44">
        <f t="shared" si="9"/>
        <v>0</v>
      </c>
      <c r="G90" s="44">
        <f>P!AJ91</f>
        <v>752</v>
      </c>
      <c r="H90" s="44">
        <f>G90*P!AK91</f>
        <v>7520</v>
      </c>
      <c r="I90" s="44">
        <f>S!E89</f>
        <v>32</v>
      </c>
      <c r="J90" s="44">
        <f>I90*S!D89</f>
        <v>346.36553528758702</v>
      </c>
      <c r="K90" s="44">
        <f t="shared" si="10"/>
        <v>784</v>
      </c>
      <c r="L90" s="44">
        <f t="shared" si="11"/>
        <v>7866.3655352875867</v>
      </c>
      <c r="M90" s="45">
        <f>IF(ISERR((J90+H90)/(G90+I90)),P!AK91,(J90+H90)/(G90+I90))</f>
        <v>10.033629509295391</v>
      </c>
      <c r="N90" s="46">
        <f t="shared" si="12"/>
        <v>7866.3655352875867</v>
      </c>
      <c r="O90" s="46">
        <f t="shared" si="13"/>
        <v>7866.3655352875867</v>
      </c>
      <c r="P90" s="47" t="b">
        <f t="shared" si="14"/>
        <v>1</v>
      </c>
      <c r="Q90" s="217" t="str">
        <f t="shared" si="15"/>
        <v>OK</v>
      </c>
      <c r="AJ90" s="64">
        <f t="shared" si="16"/>
        <v>10.033629509295391</v>
      </c>
      <c r="AK90" s="64">
        <f t="shared" si="17"/>
        <v>784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9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0"/>
        <v>0</v>
      </c>
      <c r="L91" s="44">
        <f t="shared" si="11"/>
        <v>0</v>
      </c>
      <c r="M91" s="45">
        <f>IF(ISERR((J91+H91)/(G91+I91)),P!AK92,(J91+H91)/(G91+I91))</f>
        <v>20</v>
      </c>
      <c r="N91" s="46">
        <f t="shared" si="12"/>
        <v>0</v>
      </c>
      <c r="O91" s="46">
        <f t="shared" si="13"/>
        <v>0</v>
      </c>
      <c r="P91" s="47" t="b">
        <f t="shared" si="14"/>
        <v>1</v>
      </c>
      <c r="Q91" s="217" t="str">
        <f t="shared" si="15"/>
        <v>×</v>
      </c>
      <c r="AJ91" s="64">
        <f t="shared" si="16"/>
        <v>20</v>
      </c>
      <c r="AK91" s="64">
        <f t="shared" si="17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9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IF(ISERR((J92+H92)/(G92+I92)),P!AK93,(J92+H92)/(G92+I92))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17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0</v>
      </c>
      <c r="F93" s="44">
        <f t="shared" si="9"/>
        <v>0</v>
      </c>
      <c r="G93" s="44">
        <f>P!AJ94</f>
        <v>5</v>
      </c>
      <c r="H93" s="44">
        <f>G93*P!AK94</f>
        <v>1100</v>
      </c>
      <c r="I93" s="44">
        <f>S!E92</f>
        <v>1</v>
      </c>
      <c r="J93" s="44">
        <f>I93*S!D92</f>
        <v>219.86363636363635</v>
      </c>
      <c r="K93" s="44">
        <f t="shared" si="10"/>
        <v>6</v>
      </c>
      <c r="L93" s="44">
        <f t="shared" si="11"/>
        <v>1319.8636363636363</v>
      </c>
      <c r="M93" s="45">
        <f>IF(ISERR((J93+H93)/(G93+I93)),P!AK94,(J93+H93)/(G93+I93))</f>
        <v>219.97727272727272</v>
      </c>
      <c r="N93" s="46">
        <f t="shared" si="12"/>
        <v>1319.8636363636363</v>
      </c>
      <c r="O93" s="46">
        <f t="shared" si="13"/>
        <v>1319.8636363636363</v>
      </c>
      <c r="P93" s="47" t="b">
        <f t="shared" si="14"/>
        <v>1</v>
      </c>
      <c r="Q93" s="217" t="str">
        <f t="shared" si="15"/>
        <v>OK</v>
      </c>
      <c r="AJ93" s="64">
        <f t="shared" si="16"/>
        <v>219.97727272727272</v>
      </c>
      <c r="AK93" s="64">
        <f t="shared" si="17"/>
        <v>6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9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IF(ISERR((J94+H94)/(G94+I94)),P!AK95,(J94+H94)/(G94+I94))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17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9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0"/>
        <v>0</v>
      </c>
      <c r="L95" s="44">
        <f t="shared" si="11"/>
        <v>0</v>
      </c>
      <c r="M95" s="45">
        <f>IF(ISERR((J95+H95)/(G95+I95)),P!AK96,(J95+H95)/(G95+I95))</f>
        <v>100</v>
      </c>
      <c r="N95" s="46">
        <f t="shared" si="12"/>
        <v>0</v>
      </c>
      <c r="O95" s="46">
        <f t="shared" si="13"/>
        <v>0</v>
      </c>
      <c r="P95" s="47" t="b">
        <f t="shared" si="14"/>
        <v>1</v>
      </c>
      <c r="Q95" s="217" t="str">
        <f t="shared" si="15"/>
        <v>×</v>
      </c>
      <c r="AJ95" s="64">
        <f t="shared" si="16"/>
        <v>100</v>
      </c>
      <c r="AK95" s="64">
        <f t="shared" si="17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0</v>
      </c>
      <c r="F96" s="44">
        <f t="shared" si="9"/>
        <v>0</v>
      </c>
      <c r="G96" s="44">
        <f>P!AJ97</f>
        <v>15</v>
      </c>
      <c r="H96" s="44">
        <f>G96*P!AK97</f>
        <v>1406</v>
      </c>
      <c r="I96" s="44">
        <f>S!E95</f>
        <v>0</v>
      </c>
      <c r="J96" s="44">
        <f>I96*S!D95</f>
        <v>0</v>
      </c>
      <c r="K96" s="44">
        <f t="shared" si="10"/>
        <v>15</v>
      </c>
      <c r="L96" s="44">
        <f t="shared" si="11"/>
        <v>1406</v>
      </c>
      <c r="M96" s="45">
        <f>IF(ISERR((J96+H96)/(G96+I96)),P!AK97,(J96+H96)/(G96+I96))</f>
        <v>93.733333333333334</v>
      </c>
      <c r="N96" s="46">
        <f t="shared" si="12"/>
        <v>1406</v>
      </c>
      <c r="O96" s="46">
        <f t="shared" si="13"/>
        <v>1406</v>
      </c>
      <c r="P96" s="47" t="b">
        <f t="shared" si="14"/>
        <v>1</v>
      </c>
      <c r="Q96" s="217" t="str">
        <f t="shared" si="15"/>
        <v>OK</v>
      </c>
      <c r="AJ96" s="64">
        <f t="shared" si="16"/>
        <v>93.733333333333334</v>
      </c>
      <c r="AK96" s="64">
        <f t="shared" si="17"/>
        <v>15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9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0"/>
        <v>0</v>
      </c>
      <c r="L97" s="44">
        <f t="shared" si="11"/>
        <v>0</v>
      </c>
      <c r="M97" s="45">
        <f>IF(ISERR((J97+H97)/(G97+I97)),P!AK98,(J97+H97)/(G97+I97))</f>
        <v>130</v>
      </c>
      <c r="N97" s="46">
        <f t="shared" si="12"/>
        <v>0</v>
      </c>
      <c r="O97" s="46">
        <f t="shared" si="13"/>
        <v>0</v>
      </c>
      <c r="P97" s="47" t="b">
        <f t="shared" si="14"/>
        <v>1</v>
      </c>
      <c r="Q97" s="217" t="str">
        <f t="shared" si="15"/>
        <v>×</v>
      </c>
      <c r="AJ97" s="64">
        <f t="shared" si="16"/>
        <v>130</v>
      </c>
      <c r="AK97" s="64">
        <f t="shared" si="17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9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IF(ISERR((J98+H98)/(G98+I98)),P!AK99,(J98+H98)/(G98+I98))</f>
        <v>450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17" t="str">
        <f t="shared" si="15"/>
        <v>×</v>
      </c>
      <c r="AJ98" s="64">
        <f t="shared" si="16"/>
        <v>450</v>
      </c>
      <c r="AK98" s="64">
        <f t="shared" si="17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0</v>
      </c>
      <c r="F99" s="44">
        <f t="shared" si="9"/>
        <v>0</v>
      </c>
      <c r="G99" s="44">
        <f>P!AJ100</f>
        <v>1</v>
      </c>
      <c r="H99" s="44">
        <f>G99*P!AK100</f>
        <v>210</v>
      </c>
      <c r="I99" s="44">
        <f>S!E98</f>
        <v>1</v>
      </c>
      <c r="J99" s="44">
        <f>I99*S!D98</f>
        <v>120</v>
      </c>
      <c r="K99" s="44">
        <f t="shared" si="10"/>
        <v>2</v>
      </c>
      <c r="L99" s="44">
        <f t="shared" si="11"/>
        <v>330</v>
      </c>
      <c r="M99" s="45">
        <f>IF(ISERR((J99+H99)/(G99+I99)),P!AK100,(J99+H99)/(G99+I99))</f>
        <v>165</v>
      </c>
      <c r="N99" s="46">
        <f t="shared" si="12"/>
        <v>330</v>
      </c>
      <c r="O99" s="46">
        <f t="shared" si="13"/>
        <v>330</v>
      </c>
      <c r="P99" s="47" t="b">
        <f t="shared" si="14"/>
        <v>1</v>
      </c>
      <c r="Q99" s="217" t="str">
        <f t="shared" si="15"/>
        <v>OK</v>
      </c>
      <c r="AJ99" s="64">
        <f t="shared" si="16"/>
        <v>165</v>
      </c>
      <c r="AK99" s="64">
        <f t="shared" si="17"/>
        <v>2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9"/>
        <v>0</v>
      </c>
      <c r="G100" s="44">
        <f>P!AJ101</f>
        <v>0.9</v>
      </c>
      <c r="H100" s="44">
        <f>G100*P!AK101</f>
        <v>520</v>
      </c>
      <c r="I100" s="44">
        <f>S!E99</f>
        <v>0.77500000000000013</v>
      </c>
      <c r="J100" s="44">
        <f>I100*S!D99</f>
        <v>365.30625375648657</v>
      </c>
      <c r="K100" s="44">
        <f t="shared" si="10"/>
        <v>1.6750000000000003</v>
      </c>
      <c r="L100" s="44">
        <f t="shared" si="11"/>
        <v>885.30625375648651</v>
      </c>
      <c r="M100" s="45">
        <f>IF(ISERR((J100+H100)/(G100+I100)),P!AK101,(J100+H100)/(G100+I100))</f>
        <v>528.54104701879783</v>
      </c>
      <c r="N100" s="46">
        <f t="shared" si="12"/>
        <v>885.30625375648651</v>
      </c>
      <c r="O100" s="46">
        <f t="shared" si="13"/>
        <v>885.30625375648651</v>
      </c>
      <c r="P100" s="47" t="b">
        <f t="shared" si="14"/>
        <v>1</v>
      </c>
      <c r="Q100" s="217" t="str">
        <f t="shared" si="15"/>
        <v>OK</v>
      </c>
      <c r="AJ100" s="64">
        <f t="shared" si="16"/>
        <v>528.54104701879783</v>
      </c>
      <c r="AK100" s="64">
        <f t="shared" si="17"/>
        <v>1.6750000000000003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9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IF(ISERR((J101+H101)/(G101+I101)),P!AK102,(J101+H101)/(G101+I101))</f>
        <v>168.75</v>
      </c>
      <c r="N101" s="46">
        <f t="shared" si="12"/>
        <v>0</v>
      </c>
      <c r="O101" s="46">
        <f t="shared" si="13"/>
        <v>0</v>
      </c>
      <c r="P101" s="47" t="b">
        <f t="shared" si="14"/>
        <v>1</v>
      </c>
      <c r="Q101" s="217" t="str">
        <f t="shared" si="15"/>
        <v>×</v>
      </c>
      <c r="AJ101" s="64">
        <f t="shared" si="16"/>
        <v>168.75</v>
      </c>
      <c r="AK101" s="64">
        <f t="shared" si="17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9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0"/>
        <v>0</v>
      </c>
      <c r="L102" s="44">
        <f t="shared" si="11"/>
        <v>0</v>
      </c>
      <c r="M102" s="45">
        <f>IF(ISERR((J102+H102)/(G102+I102)),P!AK103,(J102+H102)/(G102+I102))</f>
        <v>65</v>
      </c>
      <c r="N102" s="46">
        <f t="shared" si="12"/>
        <v>0</v>
      </c>
      <c r="O102" s="46">
        <f t="shared" si="13"/>
        <v>0</v>
      </c>
      <c r="P102" s="47" t="b">
        <f t="shared" si="14"/>
        <v>1</v>
      </c>
      <c r="Q102" s="217" t="str">
        <f t="shared" si="15"/>
        <v>×</v>
      </c>
      <c r="AJ102" s="64">
        <f t="shared" si="16"/>
        <v>65</v>
      </c>
      <c r="AK102" s="64">
        <f t="shared" si="17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9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IF(ISERR((J103+H103)/(G103+I103)),P!AK104,(J103+H103)/(G103+I103))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17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9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IF(ISERR((J104+H104)/(G104+I104)),P!AK105,(J104+H104)/(G104+I104))</f>
        <v>233.33333333333334</v>
      </c>
      <c r="N104" s="46">
        <f t="shared" si="12"/>
        <v>0</v>
      </c>
      <c r="O104" s="46">
        <f t="shared" si="13"/>
        <v>0</v>
      </c>
      <c r="P104" s="47" t="b">
        <f t="shared" si="14"/>
        <v>1</v>
      </c>
      <c r="Q104" s="217" t="str">
        <f t="shared" si="15"/>
        <v>×</v>
      </c>
      <c r="AJ104" s="64">
        <f t="shared" si="16"/>
        <v>233.33333333333334</v>
      </c>
      <c r="AK104" s="64">
        <f t="shared" si="17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0</v>
      </c>
      <c r="F105" s="44">
        <f t="shared" si="9"/>
        <v>0</v>
      </c>
      <c r="G105" s="44">
        <f>P!AJ106</f>
        <v>31</v>
      </c>
      <c r="H105" s="44">
        <f>G105*P!AK106</f>
        <v>4960</v>
      </c>
      <c r="I105" s="44">
        <f>S!E104</f>
        <v>0</v>
      </c>
      <c r="J105" s="44">
        <f>I105*S!D104</f>
        <v>0</v>
      </c>
      <c r="K105" s="44">
        <f t="shared" si="10"/>
        <v>31</v>
      </c>
      <c r="L105" s="44">
        <f t="shared" si="11"/>
        <v>4960</v>
      </c>
      <c r="M105" s="45">
        <f>IF(ISERR((J105+H105)/(G105+I105)),P!AK106,(J105+H105)/(G105+I105))</f>
        <v>160</v>
      </c>
      <c r="N105" s="46">
        <f t="shared" si="12"/>
        <v>4960</v>
      </c>
      <c r="O105" s="46">
        <f t="shared" si="13"/>
        <v>4960</v>
      </c>
      <c r="P105" s="47" t="b">
        <f t="shared" si="14"/>
        <v>1</v>
      </c>
      <c r="Q105" s="217" t="str">
        <f t="shared" si="15"/>
        <v>OK</v>
      </c>
      <c r="AJ105" s="64">
        <f t="shared" si="16"/>
        <v>160</v>
      </c>
      <c r="AK105" s="64">
        <f t="shared" si="17"/>
        <v>31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9"/>
        <v>0</v>
      </c>
      <c r="G106" s="44">
        <f>P!AJ107</f>
        <v>0</v>
      </c>
      <c r="H106" s="44">
        <f>G106*P!AK107</f>
        <v>0</v>
      </c>
      <c r="I106" s="44">
        <f>S!E105</f>
        <v>0</v>
      </c>
      <c r="J106" s="44">
        <f>I106*S!D105</f>
        <v>0</v>
      </c>
      <c r="K106" s="44">
        <f t="shared" si="10"/>
        <v>0</v>
      </c>
      <c r="L106" s="44">
        <f t="shared" si="11"/>
        <v>0</v>
      </c>
      <c r="M106" s="45">
        <f>IF(ISERR((J106+H106)/(G106+I106)),P!AK107,(J106+H106)/(G106+I106))</f>
        <v>181.81818181818181</v>
      </c>
      <c r="N106" s="46">
        <f t="shared" si="12"/>
        <v>0</v>
      </c>
      <c r="O106" s="46">
        <f t="shared" si="13"/>
        <v>0</v>
      </c>
      <c r="P106" s="47" t="b">
        <f t="shared" si="14"/>
        <v>1</v>
      </c>
      <c r="Q106" s="217" t="str">
        <f t="shared" si="15"/>
        <v>×</v>
      </c>
      <c r="AJ106" s="64">
        <f t="shared" si="16"/>
        <v>181.81818181818181</v>
      </c>
      <c r="AK106" s="64">
        <f t="shared" si="17"/>
        <v>0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9"/>
        <v>0</v>
      </c>
      <c r="G107" s="44">
        <f>P!AJ108</f>
        <v>4</v>
      </c>
      <c r="H107" s="44">
        <f>G107*P!AK108</f>
        <v>720</v>
      </c>
      <c r="I107" s="44">
        <f>S!E106</f>
        <v>0</v>
      </c>
      <c r="J107" s="44">
        <f>I107*S!D106</f>
        <v>0</v>
      </c>
      <c r="K107" s="44">
        <f t="shared" si="10"/>
        <v>4</v>
      </c>
      <c r="L107" s="44">
        <f t="shared" si="11"/>
        <v>720</v>
      </c>
      <c r="M107" s="45">
        <f>IF(ISERR((J107+H107)/(G107+I107)),P!AK108,(J107+H107)/(G107+I107))</f>
        <v>180</v>
      </c>
      <c r="N107" s="46">
        <f t="shared" si="12"/>
        <v>720</v>
      </c>
      <c r="O107" s="46">
        <f t="shared" si="13"/>
        <v>720</v>
      </c>
      <c r="P107" s="47" t="b">
        <f t="shared" si="14"/>
        <v>1</v>
      </c>
      <c r="Q107" s="217" t="str">
        <f t="shared" si="15"/>
        <v>OK</v>
      </c>
      <c r="AJ107" s="64">
        <f t="shared" si="16"/>
        <v>180</v>
      </c>
      <c r="AK107" s="64">
        <f t="shared" si="17"/>
        <v>4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9"/>
        <v>0</v>
      </c>
      <c r="G108" s="44">
        <f>P!AJ109</f>
        <v>0</v>
      </c>
      <c r="H108" s="44">
        <f>G108*P!AK109</f>
        <v>0</v>
      </c>
      <c r="I108" s="44">
        <f>S!E107</f>
        <v>0.34999999999999992</v>
      </c>
      <c r="J108" s="44">
        <f>I108*S!D107</f>
        <v>309.23076923076917</v>
      </c>
      <c r="K108" s="44">
        <f t="shared" si="10"/>
        <v>0.34999999999999992</v>
      </c>
      <c r="L108" s="44">
        <f t="shared" si="11"/>
        <v>309.23076923076917</v>
      </c>
      <c r="M108" s="45">
        <f>IF(ISERR((J108+H108)/(G108+I108)),P!AK109,(J108+H108)/(G108+I108))</f>
        <v>883.5164835164835</v>
      </c>
      <c r="N108" s="46">
        <f t="shared" si="12"/>
        <v>309.23076923076917</v>
      </c>
      <c r="O108" s="46">
        <f t="shared" si="13"/>
        <v>309.23076923076917</v>
      </c>
      <c r="P108" s="47" t="b">
        <f t="shared" si="14"/>
        <v>1</v>
      </c>
      <c r="Q108" s="217" t="str">
        <f t="shared" si="15"/>
        <v>OK</v>
      </c>
      <c r="AJ108" s="64">
        <f t="shared" si="16"/>
        <v>883.5164835164835</v>
      </c>
      <c r="AK108" s="64">
        <f t="shared" si="17"/>
        <v>0.34999999999999992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9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IF(ISERR((J109+H109)/(G109+I109)),P!AK110,(J109+H109)/(G109+I109))</f>
        <v>475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17" t="str">
        <f t="shared" si="15"/>
        <v>×</v>
      </c>
      <c r="AJ109" s="64">
        <f t="shared" si="16"/>
        <v>475</v>
      </c>
      <c r="AK109" s="64">
        <f t="shared" si="17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0</v>
      </c>
      <c r="F110" s="44">
        <f t="shared" si="9"/>
        <v>0</v>
      </c>
      <c r="G110" s="44">
        <f>P!AJ111</f>
        <v>1</v>
      </c>
      <c r="H110" s="44">
        <f>G110*P!AK111</f>
        <v>220</v>
      </c>
      <c r="I110" s="44">
        <f>S!E109</f>
        <v>0</v>
      </c>
      <c r="J110" s="44">
        <f>I110*S!D109</f>
        <v>0</v>
      </c>
      <c r="K110" s="44">
        <f t="shared" si="10"/>
        <v>1</v>
      </c>
      <c r="L110" s="44">
        <f t="shared" si="11"/>
        <v>220</v>
      </c>
      <c r="M110" s="45">
        <f>IF(ISERR((J110+H110)/(G110+I110)),P!AK111,(J110+H110)/(G110+I110))</f>
        <v>220</v>
      </c>
      <c r="N110" s="46">
        <f t="shared" si="12"/>
        <v>220</v>
      </c>
      <c r="O110" s="46">
        <f t="shared" si="13"/>
        <v>220</v>
      </c>
      <c r="P110" s="47" t="b">
        <f t="shared" si="14"/>
        <v>1</v>
      </c>
      <c r="Q110" s="217" t="str">
        <f t="shared" si="15"/>
        <v>OK</v>
      </c>
      <c r="AJ110" s="64">
        <f t="shared" si="16"/>
        <v>220</v>
      </c>
      <c r="AK110" s="64">
        <f t="shared" si="17"/>
        <v>1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9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0"/>
        <v>0</v>
      </c>
      <c r="L111" s="44">
        <f t="shared" si="11"/>
        <v>0</v>
      </c>
      <c r="M111" s="45">
        <f>IF(ISERR((J111+H111)/(G111+I111)),P!AK112,(J111+H111)/(G111+I111))</f>
        <v>0</v>
      </c>
      <c r="N111" s="46">
        <f t="shared" si="12"/>
        <v>0</v>
      </c>
      <c r="O111" s="46">
        <f t="shared" si="13"/>
        <v>0</v>
      </c>
      <c r="P111" s="47" t="b">
        <f t="shared" si="14"/>
        <v>1</v>
      </c>
      <c r="Q111" s="217" t="str">
        <f t="shared" si="15"/>
        <v>×</v>
      </c>
      <c r="AJ111" s="64">
        <f t="shared" si="16"/>
        <v>0</v>
      </c>
      <c r="AK111" s="64">
        <f t="shared" si="17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9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IF(ISERR((J112+H112)/(G112+I112)),P!AK113,(J112+H112)/(G112+I112))</f>
        <v>9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17" t="str">
        <f t="shared" si="15"/>
        <v>×</v>
      </c>
      <c r="AJ112" s="64">
        <f t="shared" si="16"/>
        <v>9</v>
      </c>
      <c r="AK112" s="64">
        <f t="shared" si="17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0</v>
      </c>
      <c r="F113" s="44">
        <f t="shared" si="9"/>
        <v>0</v>
      </c>
      <c r="G113" s="44">
        <f>P!AJ114</f>
        <v>2</v>
      </c>
      <c r="H113" s="44">
        <f>G113*P!AK114</f>
        <v>2340</v>
      </c>
      <c r="I113" s="44">
        <f>S!E112</f>
        <v>0</v>
      </c>
      <c r="J113" s="44">
        <f>I113*S!D112</f>
        <v>0</v>
      </c>
      <c r="K113" s="44">
        <f t="shared" si="10"/>
        <v>2</v>
      </c>
      <c r="L113" s="44">
        <f t="shared" si="11"/>
        <v>2340</v>
      </c>
      <c r="M113" s="45">
        <f>IF(ISERR((J113+H113)/(G113+I113)),P!AK114,(J113+H113)/(G113+I113))</f>
        <v>1170</v>
      </c>
      <c r="N113" s="46">
        <f t="shared" si="12"/>
        <v>2340</v>
      </c>
      <c r="O113" s="46">
        <f t="shared" si="13"/>
        <v>2340</v>
      </c>
      <c r="P113" s="47" t="b">
        <f t="shared" si="14"/>
        <v>1</v>
      </c>
      <c r="Q113" s="217" t="str">
        <f t="shared" si="15"/>
        <v>OK</v>
      </c>
      <c r="AJ113" s="64">
        <f t="shared" si="16"/>
        <v>1170</v>
      </c>
      <c r="AK113" s="64">
        <f t="shared" si="17"/>
        <v>2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9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IF(ISERR((J114+H114)/(G114+I114)),P!AK115,(J114+H114)/(G114+I114))</f>
        <v>3360</v>
      </c>
      <c r="N114" s="46">
        <f t="shared" si="12"/>
        <v>0</v>
      </c>
      <c r="O114" s="46">
        <f t="shared" si="13"/>
        <v>0</v>
      </c>
      <c r="P114" s="47" t="b">
        <f t="shared" si="14"/>
        <v>1</v>
      </c>
      <c r="Q114" s="217" t="str">
        <f t="shared" si="15"/>
        <v>×</v>
      </c>
      <c r="AJ114" s="64">
        <f t="shared" si="16"/>
        <v>3360</v>
      </c>
      <c r="AK114" s="64">
        <f t="shared" si="17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9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IF(ISERR((J115+H115)/(G115+I115)),P!AK116,(J115+H115)/(G115+I115))</f>
        <v>480</v>
      </c>
      <c r="N115" s="46">
        <f t="shared" si="12"/>
        <v>0</v>
      </c>
      <c r="O115" s="46">
        <f t="shared" si="13"/>
        <v>0</v>
      </c>
      <c r="P115" s="47" t="b">
        <f t="shared" si="14"/>
        <v>1</v>
      </c>
      <c r="Q115" s="217" t="str">
        <f t="shared" si="15"/>
        <v>×</v>
      </c>
      <c r="AJ115" s="64">
        <f t="shared" si="16"/>
        <v>480</v>
      </c>
      <c r="AK115" s="64">
        <f t="shared" si="17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9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IF(ISERR((J116+H116)/(G116+I116)),P!AK117,(J116+H116)/(G116+I116))</f>
        <v>203.7037037037037</v>
      </c>
      <c r="N116" s="46">
        <f t="shared" si="12"/>
        <v>0</v>
      </c>
      <c r="O116" s="46">
        <f t="shared" si="13"/>
        <v>0</v>
      </c>
      <c r="P116" s="47" t="b">
        <f t="shared" si="14"/>
        <v>1</v>
      </c>
      <c r="Q116" s="217" t="str">
        <f t="shared" si="15"/>
        <v>×</v>
      </c>
      <c r="AJ116" s="64">
        <f t="shared" si="16"/>
        <v>203.7037037037037</v>
      </c>
      <c r="AK116" s="64">
        <f t="shared" si="17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0</v>
      </c>
      <c r="F117" s="44">
        <f t="shared" si="9"/>
        <v>0</v>
      </c>
      <c r="G117" s="44">
        <f>P!AJ118</f>
        <v>368</v>
      </c>
      <c r="H117" s="44">
        <f>G117*P!AK118</f>
        <v>3259.9999999999995</v>
      </c>
      <c r="I117" s="44">
        <f>S!E116</f>
        <v>2</v>
      </c>
      <c r="J117" s="44">
        <f>I117*S!D116</f>
        <v>16.266666666666666</v>
      </c>
      <c r="K117" s="44">
        <f t="shared" si="10"/>
        <v>370</v>
      </c>
      <c r="L117" s="44">
        <f t="shared" si="11"/>
        <v>3276.2666666666669</v>
      </c>
      <c r="M117" s="45">
        <f>IF(ISERR((J117+H117)/(G117+I117)),P!AK118,(J117+H117)/(G117+I117))</f>
        <v>8.8547747747747749</v>
      </c>
      <c r="N117" s="46">
        <f t="shared" si="12"/>
        <v>3276.2666666666664</v>
      </c>
      <c r="O117" s="46">
        <f t="shared" si="13"/>
        <v>3276.2666666666669</v>
      </c>
      <c r="P117" s="47" t="b">
        <f t="shared" si="14"/>
        <v>1</v>
      </c>
      <c r="Q117" s="217" t="str">
        <f t="shared" si="15"/>
        <v>OK</v>
      </c>
      <c r="AJ117" s="64">
        <f t="shared" si="16"/>
        <v>8.8547747747747749</v>
      </c>
      <c r="AK117" s="64">
        <f t="shared" si="17"/>
        <v>370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9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IF(ISERR((J118+H118)/(G118+I118)),P!AK119,(J118+H118)/(G118+I118))</f>
        <v>520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17" t="str">
        <f t="shared" si="15"/>
        <v>×</v>
      </c>
      <c r="AJ118" s="64">
        <f t="shared" si="16"/>
        <v>520</v>
      </c>
      <c r="AK118" s="64">
        <f t="shared" si="17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9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0"/>
        <v>0</v>
      </c>
      <c r="L119" s="44">
        <f t="shared" si="11"/>
        <v>0</v>
      </c>
      <c r="M119" s="45">
        <f>IF(ISERR((J119+H119)/(G119+I119)),P!AK120,(J119+H119)/(G119+I119))</f>
        <v>180</v>
      </c>
      <c r="N119" s="46">
        <f t="shared" si="12"/>
        <v>0</v>
      </c>
      <c r="O119" s="46">
        <f t="shared" si="13"/>
        <v>0</v>
      </c>
      <c r="P119" s="47" t="b">
        <f t="shared" si="14"/>
        <v>1</v>
      </c>
      <c r="Q119" s="217" t="str">
        <f t="shared" si="15"/>
        <v>×</v>
      </c>
      <c r="AJ119" s="64">
        <f t="shared" si="16"/>
        <v>180</v>
      </c>
      <c r="AK119" s="64">
        <f t="shared" si="17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9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IF(ISERR((J120+H120)/(G120+I120)),P!AK121,(J120+H120)/(G120+I120))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17" t="str">
        <f t="shared" si="15"/>
        <v>×</v>
      </c>
      <c r="AJ120" s="64">
        <f t="shared" si="16"/>
        <v>25</v>
      </c>
      <c r="AK120" s="64">
        <f t="shared" si="17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9"/>
        <v>0</v>
      </c>
      <c r="G121" s="44">
        <f>P!AJ122</f>
        <v>0</v>
      </c>
      <c r="H121" s="44">
        <f>G121*P!AK122</f>
        <v>0</v>
      </c>
      <c r="I121" s="44">
        <f>S!E120</f>
        <v>0.10000000000000142</v>
      </c>
      <c r="J121" s="44">
        <f>I121*S!D120</f>
        <v>14.517953321364656</v>
      </c>
      <c r="K121" s="44">
        <f t="shared" si="10"/>
        <v>0.10000000000000142</v>
      </c>
      <c r="L121" s="44">
        <f t="shared" si="11"/>
        <v>14.517953321364656</v>
      </c>
      <c r="M121" s="45">
        <f>IF(ISERR((J121+H121)/(G121+I121)),P!AK122,(J121+H121)/(G121+I121))</f>
        <v>145.1795332136445</v>
      </c>
      <c r="N121" s="46">
        <f t="shared" si="12"/>
        <v>14.517953321364656</v>
      </c>
      <c r="O121" s="46">
        <f t="shared" si="13"/>
        <v>14.517953321364656</v>
      </c>
      <c r="P121" s="47" t="b">
        <f t="shared" si="14"/>
        <v>1</v>
      </c>
      <c r="Q121" s="217" t="str">
        <f t="shared" si="15"/>
        <v>OK</v>
      </c>
      <c r="AJ121" s="64">
        <f t="shared" si="16"/>
        <v>145.1795332136445</v>
      </c>
      <c r="AK121" s="64">
        <f t="shared" si="17"/>
        <v>0.10000000000000142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9"/>
        <v>0</v>
      </c>
      <c r="G122" s="44">
        <f>P!AJ123</f>
        <v>0</v>
      </c>
      <c r="H122" s="44">
        <f>G122*P!AK123</f>
        <v>0</v>
      </c>
      <c r="I122" s="44">
        <f>S!E121</f>
        <v>0.7</v>
      </c>
      <c r="J122" s="44">
        <f>I122*S!D121</f>
        <v>79.668358154072436</v>
      </c>
      <c r="K122" s="44">
        <f t="shared" si="10"/>
        <v>0.7</v>
      </c>
      <c r="L122" s="44">
        <f t="shared" si="11"/>
        <v>79.668358154072436</v>
      </c>
      <c r="M122" s="45">
        <f>IF(ISERR((J122+H122)/(G122+I122)),P!AK123,(J122+H122)/(G122+I122))</f>
        <v>113.81194022010349</v>
      </c>
      <c r="N122" s="46">
        <f t="shared" si="12"/>
        <v>79.668358154072436</v>
      </c>
      <c r="O122" s="46">
        <f t="shared" si="13"/>
        <v>79.668358154072436</v>
      </c>
      <c r="P122" s="47" t="b">
        <f t="shared" si="14"/>
        <v>1</v>
      </c>
      <c r="Q122" s="217" t="str">
        <f t="shared" si="15"/>
        <v>OK</v>
      </c>
      <c r="AJ122" s="64">
        <f t="shared" si="16"/>
        <v>113.81194022010349</v>
      </c>
      <c r="AK122" s="64">
        <f t="shared" si="17"/>
        <v>0.7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9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IF(ISERR((J123+H123)/(G123+I123)),P!AK124,(J123+H123)/(G123+I123))</f>
        <v>6.583333333333333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17" t="str">
        <f t="shared" si="15"/>
        <v>×</v>
      </c>
      <c r="AJ123" s="64">
        <f t="shared" si="16"/>
        <v>6.583333333333333</v>
      </c>
      <c r="AK123" s="64">
        <f t="shared" si="17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(মরিয়ম/নরমাল) </v>
      </c>
      <c r="D124" s="21" t="str">
        <f>P!C125</f>
        <v>পিস</v>
      </c>
      <c r="E124" s="44">
        <f>S!AN123</f>
        <v>0</v>
      </c>
      <c r="F124" s="44">
        <f t="shared" si="9"/>
        <v>0</v>
      </c>
      <c r="G124" s="44">
        <f>P!AJ125</f>
        <v>5</v>
      </c>
      <c r="H124" s="44">
        <f>G124*P!AK125</f>
        <v>3290</v>
      </c>
      <c r="I124" s="44">
        <f>S!E123</f>
        <v>0</v>
      </c>
      <c r="J124" s="44">
        <f>I124*S!D123</f>
        <v>0</v>
      </c>
      <c r="K124" s="44">
        <f t="shared" si="10"/>
        <v>5</v>
      </c>
      <c r="L124" s="44">
        <f t="shared" si="11"/>
        <v>3290</v>
      </c>
      <c r="M124" s="45">
        <f>IF(ISERR((J124+H124)/(G124+I124)),P!AK125,(J124+H124)/(G124+I124))</f>
        <v>658</v>
      </c>
      <c r="N124" s="46">
        <f t="shared" si="12"/>
        <v>3290</v>
      </c>
      <c r="O124" s="46">
        <f t="shared" si="13"/>
        <v>3290</v>
      </c>
      <c r="P124" s="47" t="b">
        <f t="shared" si="14"/>
        <v>1</v>
      </c>
      <c r="Q124" s="217" t="str">
        <f t="shared" si="15"/>
        <v>OK</v>
      </c>
      <c r="AJ124" s="64">
        <f t="shared" si="16"/>
        <v>658</v>
      </c>
      <c r="AK124" s="64">
        <f t="shared" si="17"/>
        <v>5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0</v>
      </c>
      <c r="F125" s="44">
        <f t="shared" si="9"/>
        <v>0</v>
      </c>
      <c r="G125" s="44">
        <f>P!AJ126</f>
        <v>412</v>
      </c>
      <c r="H125" s="44">
        <f>G125*P!AK126</f>
        <v>4120</v>
      </c>
      <c r="I125" s="44">
        <f>S!E124</f>
        <v>0</v>
      </c>
      <c r="J125" s="44">
        <f>I125*S!D124</f>
        <v>0</v>
      </c>
      <c r="K125" s="44">
        <f t="shared" si="10"/>
        <v>412</v>
      </c>
      <c r="L125" s="44">
        <f t="shared" si="11"/>
        <v>4120</v>
      </c>
      <c r="M125" s="45">
        <f>IF(ISERR((J125+H125)/(G125+I125)),P!AK126,(J125+H125)/(G125+I125))</f>
        <v>10</v>
      </c>
      <c r="N125" s="46">
        <f t="shared" si="12"/>
        <v>4120</v>
      </c>
      <c r="O125" s="46">
        <f t="shared" si="13"/>
        <v>4120</v>
      </c>
      <c r="P125" s="47" t="b">
        <f t="shared" si="14"/>
        <v>1</v>
      </c>
      <c r="Q125" s="217" t="str">
        <f t="shared" si="15"/>
        <v>OK</v>
      </c>
      <c r="AJ125" s="64">
        <f t="shared" si="16"/>
        <v>10</v>
      </c>
      <c r="AK125" s="64">
        <f t="shared" si="17"/>
        <v>412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9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IF(ISERR((J126+H126)/(G126+I126)),P!AK127,(J126+H126)/(G126+I126))</f>
        <v>340</v>
      </c>
      <c r="N126" s="46">
        <f t="shared" si="12"/>
        <v>0</v>
      </c>
      <c r="O126" s="46">
        <f t="shared" si="13"/>
        <v>0</v>
      </c>
      <c r="P126" s="47" t="b">
        <f t="shared" si="14"/>
        <v>1</v>
      </c>
      <c r="Q126" s="217" t="str">
        <f t="shared" si="15"/>
        <v>×</v>
      </c>
      <c r="AJ126" s="64">
        <f t="shared" si="16"/>
        <v>340</v>
      </c>
      <c r="AK126" s="64">
        <f t="shared" si="17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0</v>
      </c>
      <c r="F127" s="44">
        <f t="shared" si="9"/>
        <v>0</v>
      </c>
      <c r="G127" s="44">
        <f>P!AJ128</f>
        <v>2</v>
      </c>
      <c r="H127" s="44">
        <f>G127*P!AK128</f>
        <v>80</v>
      </c>
      <c r="I127" s="44">
        <f>S!E126</f>
        <v>0</v>
      </c>
      <c r="J127" s="44">
        <f>I127*S!D126</f>
        <v>0</v>
      </c>
      <c r="K127" s="44">
        <f t="shared" si="10"/>
        <v>2</v>
      </c>
      <c r="L127" s="44">
        <f t="shared" si="11"/>
        <v>80</v>
      </c>
      <c r="M127" s="45">
        <f>IF(ISERR((J127+H127)/(G127+I127)),P!AK128,(J127+H127)/(G127+I127))</f>
        <v>40</v>
      </c>
      <c r="N127" s="46">
        <f t="shared" si="12"/>
        <v>80</v>
      </c>
      <c r="O127" s="46">
        <f t="shared" si="13"/>
        <v>80</v>
      </c>
      <c r="P127" s="47" t="b">
        <f t="shared" si="14"/>
        <v>1</v>
      </c>
      <c r="Q127" s="217" t="str">
        <f t="shared" si="15"/>
        <v>OK</v>
      </c>
      <c r="AJ127" s="64">
        <f t="shared" si="16"/>
        <v>40</v>
      </c>
      <c r="AK127" s="64">
        <f t="shared" si="17"/>
        <v>2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0</v>
      </c>
      <c r="F128" s="44">
        <f t="shared" si="9"/>
        <v>0</v>
      </c>
      <c r="G128" s="44">
        <f>P!AJ129</f>
        <v>10.3</v>
      </c>
      <c r="H128" s="44">
        <f>G128*P!AK129</f>
        <v>4052</v>
      </c>
      <c r="I128" s="44">
        <f>S!E127</f>
        <v>0</v>
      </c>
      <c r="J128" s="44">
        <f>I128*S!D127</f>
        <v>0</v>
      </c>
      <c r="K128" s="44">
        <f t="shared" si="10"/>
        <v>10.3</v>
      </c>
      <c r="L128" s="44">
        <f t="shared" si="11"/>
        <v>4052</v>
      </c>
      <c r="M128" s="45">
        <f>IF(ISERR((J128+H128)/(G128+I128)),P!AK129,(J128+H128)/(G128+I128))</f>
        <v>393.39805825242718</v>
      </c>
      <c r="N128" s="46">
        <f t="shared" si="12"/>
        <v>4052</v>
      </c>
      <c r="O128" s="46">
        <f t="shared" si="13"/>
        <v>4052</v>
      </c>
      <c r="P128" s="47" t="b">
        <f t="shared" si="14"/>
        <v>1</v>
      </c>
      <c r="Q128" s="217" t="str">
        <f t="shared" si="15"/>
        <v>OK</v>
      </c>
      <c r="AJ128" s="64">
        <f t="shared" si="16"/>
        <v>393.39805825242718</v>
      </c>
      <c r="AK128" s="64">
        <f t="shared" si="17"/>
        <v>10.3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0</v>
      </c>
      <c r="F129" s="44">
        <f t="shared" si="9"/>
        <v>0</v>
      </c>
      <c r="G129" s="44">
        <f>P!AJ130</f>
        <v>0</v>
      </c>
      <c r="H129" s="44">
        <f>G129*P!AK130</f>
        <v>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IF(ISERR((J129+H129)/(G129+I129)),P!AK130,(J129+H129)/(G129+I129))</f>
        <v>550</v>
      </c>
      <c r="N129" s="46">
        <f t="shared" si="12"/>
        <v>0</v>
      </c>
      <c r="O129" s="46">
        <f t="shared" si="13"/>
        <v>0</v>
      </c>
      <c r="P129" s="47" t="b">
        <f t="shared" si="14"/>
        <v>1</v>
      </c>
      <c r="Q129" s="217" t="str">
        <f t="shared" si="15"/>
        <v>×</v>
      </c>
      <c r="AJ129" s="64">
        <f t="shared" si="16"/>
        <v>550</v>
      </c>
      <c r="AK129" s="64">
        <f t="shared" si="17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0</v>
      </c>
      <c r="F130" s="44">
        <f t="shared" si="9"/>
        <v>0</v>
      </c>
      <c r="G130" s="44">
        <f>P!AJ131</f>
        <v>0</v>
      </c>
      <c r="H130" s="44">
        <f>G130*P!AK131</f>
        <v>0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IF(ISERR((J130+H130)/(G130+I130)),P!AK131,(J130+H130)/(G130+I130))</f>
        <v>280</v>
      </c>
      <c r="N130" s="46">
        <f t="shared" si="12"/>
        <v>0</v>
      </c>
      <c r="O130" s="46">
        <f t="shared" si="13"/>
        <v>0</v>
      </c>
      <c r="P130" s="47" t="b">
        <f t="shared" si="14"/>
        <v>1</v>
      </c>
      <c r="Q130" s="217" t="str">
        <f t="shared" si="15"/>
        <v>×</v>
      </c>
      <c r="AJ130" s="64">
        <f t="shared" si="16"/>
        <v>280</v>
      </c>
      <c r="AK130" s="64">
        <f t="shared" si="17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0</v>
      </c>
      <c r="F131" s="44">
        <f t="shared" si="9"/>
        <v>0</v>
      </c>
      <c r="G131" s="44">
        <f>P!AJ132</f>
        <v>7</v>
      </c>
      <c r="H131" s="44">
        <f>G131*P!AK132</f>
        <v>840</v>
      </c>
      <c r="I131" s="44">
        <f>S!E130</f>
        <v>0</v>
      </c>
      <c r="J131" s="44">
        <f>I131*S!D130</f>
        <v>0</v>
      </c>
      <c r="K131" s="44">
        <f t="shared" si="10"/>
        <v>7</v>
      </c>
      <c r="L131" s="44">
        <f t="shared" si="11"/>
        <v>840</v>
      </c>
      <c r="M131" s="45">
        <f>IF(ISERR((J131+H131)/(G131+I131)),P!AK132,(J131+H131)/(G131+I131))</f>
        <v>120</v>
      </c>
      <c r="N131" s="46">
        <f t="shared" si="12"/>
        <v>840</v>
      </c>
      <c r="O131" s="46">
        <f t="shared" si="13"/>
        <v>840</v>
      </c>
      <c r="P131" s="47" t="b">
        <f t="shared" si="14"/>
        <v>1</v>
      </c>
      <c r="Q131" s="217" t="str">
        <f t="shared" si="15"/>
        <v>OK</v>
      </c>
      <c r="AJ131" s="64">
        <f t="shared" si="16"/>
        <v>120</v>
      </c>
      <c r="AK131" s="64">
        <f t="shared" si="17"/>
        <v>7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9"/>
        <v>0</v>
      </c>
      <c r="G132" s="44">
        <f>P!AJ133</f>
        <v>8</v>
      </c>
      <c r="H132" s="44">
        <f>G132*P!AK133</f>
        <v>1280</v>
      </c>
      <c r="I132" s="44">
        <f>S!E131</f>
        <v>0</v>
      </c>
      <c r="J132" s="44">
        <f>I132*S!D131</f>
        <v>0</v>
      </c>
      <c r="K132" s="44">
        <f t="shared" si="10"/>
        <v>8</v>
      </c>
      <c r="L132" s="44">
        <f t="shared" si="11"/>
        <v>1280</v>
      </c>
      <c r="M132" s="45">
        <f>IF(ISERR((J132+H132)/(G132+I132)),P!AK133,(J132+H132)/(G132+I132))</f>
        <v>160</v>
      </c>
      <c r="N132" s="46">
        <f t="shared" si="12"/>
        <v>1280</v>
      </c>
      <c r="O132" s="46">
        <f t="shared" si="13"/>
        <v>1280</v>
      </c>
      <c r="P132" s="47" t="b">
        <f t="shared" si="14"/>
        <v>1</v>
      </c>
      <c r="Q132" s="217" t="str">
        <f t="shared" si="15"/>
        <v>OK</v>
      </c>
      <c r="AJ132" s="64">
        <f t="shared" si="16"/>
        <v>160</v>
      </c>
      <c r="AK132" s="64">
        <f t="shared" si="17"/>
        <v>8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0</v>
      </c>
      <c r="F133" s="44">
        <f t="shared" ref="F133:F196" si="18">E133*M133</f>
        <v>0</v>
      </c>
      <c r="G133" s="44">
        <f>P!AJ134</f>
        <v>25</v>
      </c>
      <c r="H133" s="44">
        <f>G133*P!AK134</f>
        <v>2730</v>
      </c>
      <c r="I133" s="44">
        <f>S!E132</f>
        <v>0</v>
      </c>
      <c r="J133" s="44">
        <f>I133*S!D132</f>
        <v>0</v>
      </c>
      <c r="K133" s="44">
        <f t="shared" ref="K133:K196" si="19">(G133+I133)-E133</f>
        <v>25</v>
      </c>
      <c r="L133" s="44">
        <f t="shared" ref="L133:L196" si="20">K133*M133</f>
        <v>2730</v>
      </c>
      <c r="M133" s="45">
        <f>IF(ISERR((J133+H133)/(G133+I133)),P!AK134,(J133+H133)/(G133+I133))</f>
        <v>109.2</v>
      </c>
      <c r="N133" s="46">
        <f t="shared" ref="N133:N196" si="21">J133+H133</f>
        <v>2730</v>
      </c>
      <c r="O133" s="46">
        <f t="shared" ref="O133:O196" si="22">L133+F133</f>
        <v>2730</v>
      </c>
      <c r="P133" s="47" t="b">
        <f t="shared" ref="P133:P196" si="23">ROUND(N133,2)=ROUND(O133,2)</f>
        <v>1</v>
      </c>
      <c r="Q133" s="217" t="str">
        <f t="shared" ref="Q133:Q196" si="24">IF(AND(F133=0,L133=0),"×","OK")</f>
        <v>OK</v>
      </c>
      <c r="AJ133" s="64">
        <f t="shared" ref="AJ133:AJ196" si="25">M133</f>
        <v>109.2</v>
      </c>
      <c r="AK133" s="64">
        <f t="shared" ref="AK133:AK196" si="26">K133</f>
        <v>25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0</v>
      </c>
      <c r="F134" s="44">
        <f t="shared" si="18"/>
        <v>0</v>
      </c>
      <c r="G134" s="44">
        <f>P!AJ135</f>
        <v>18</v>
      </c>
      <c r="H134" s="44">
        <f>G134*P!AK135</f>
        <v>2700</v>
      </c>
      <c r="I134" s="44">
        <f>S!E133</f>
        <v>0</v>
      </c>
      <c r="J134" s="44">
        <f>I134*S!D133</f>
        <v>0</v>
      </c>
      <c r="K134" s="44">
        <f t="shared" si="19"/>
        <v>18</v>
      </c>
      <c r="L134" s="44">
        <f t="shared" si="20"/>
        <v>2700</v>
      </c>
      <c r="M134" s="45">
        <f>IF(ISERR((J134+H134)/(G134+I134)),P!AK135,(J134+H134)/(G134+I134))</f>
        <v>150</v>
      </c>
      <c r="N134" s="46">
        <f t="shared" si="21"/>
        <v>2700</v>
      </c>
      <c r="O134" s="46">
        <f t="shared" si="22"/>
        <v>2700</v>
      </c>
      <c r="P134" s="47" t="b">
        <f t="shared" si="23"/>
        <v>1</v>
      </c>
      <c r="Q134" s="217" t="str">
        <f t="shared" si="24"/>
        <v>OK</v>
      </c>
      <c r="AJ134" s="64">
        <f t="shared" si="25"/>
        <v>150</v>
      </c>
      <c r="AK134" s="64">
        <f t="shared" si="26"/>
        <v>18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18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IF(ISERR((J135+H135)/(G135+I135)),P!AK136,(J135+H135)/(G135+I135))</f>
        <v>50</v>
      </c>
      <c r="N135" s="46">
        <f t="shared" si="21"/>
        <v>0</v>
      </c>
      <c r="O135" s="46">
        <f t="shared" si="22"/>
        <v>0</v>
      </c>
      <c r="P135" s="47" t="b">
        <f t="shared" si="23"/>
        <v>1</v>
      </c>
      <c r="Q135" s="217" t="str">
        <f t="shared" si="24"/>
        <v>×</v>
      </c>
      <c r="AJ135" s="64">
        <f t="shared" si="25"/>
        <v>50</v>
      </c>
      <c r="AK135" s="64">
        <f t="shared" si="26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</v>
      </c>
      <c r="F136" s="44">
        <f t="shared" si="18"/>
        <v>0</v>
      </c>
      <c r="G136" s="44">
        <f>P!AJ137</f>
        <v>1.5</v>
      </c>
      <c r="H136" s="44">
        <f>G136*P!AK137</f>
        <v>375</v>
      </c>
      <c r="I136" s="44">
        <f>S!E135</f>
        <v>0</v>
      </c>
      <c r="J136" s="44">
        <f>I136*S!D135</f>
        <v>0</v>
      </c>
      <c r="K136" s="44">
        <f t="shared" si="19"/>
        <v>1.5</v>
      </c>
      <c r="L136" s="44">
        <f t="shared" si="20"/>
        <v>375</v>
      </c>
      <c r="M136" s="45">
        <f>IF(ISERR((J136+H136)/(G136+I136)),P!AK137,(J136+H136)/(G136+I136))</f>
        <v>250</v>
      </c>
      <c r="N136" s="46">
        <f t="shared" si="21"/>
        <v>375</v>
      </c>
      <c r="O136" s="46">
        <f t="shared" si="22"/>
        <v>375</v>
      </c>
      <c r="P136" s="47" t="b">
        <f t="shared" si="23"/>
        <v>1</v>
      </c>
      <c r="Q136" s="217" t="str">
        <f t="shared" si="24"/>
        <v>OK</v>
      </c>
      <c r="AJ136" s="64">
        <f t="shared" si="25"/>
        <v>250</v>
      </c>
      <c r="AK136" s="64">
        <f t="shared" si="26"/>
        <v>1.5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0</v>
      </c>
      <c r="F137" s="44">
        <f t="shared" si="18"/>
        <v>0</v>
      </c>
      <c r="G137" s="44">
        <f>P!AJ138</f>
        <v>8</v>
      </c>
      <c r="H137" s="44">
        <f>G137*P!AK138</f>
        <v>960</v>
      </c>
      <c r="I137" s="44">
        <f>S!E136</f>
        <v>0</v>
      </c>
      <c r="J137" s="44">
        <f>I137*S!D136</f>
        <v>0</v>
      </c>
      <c r="K137" s="44">
        <f t="shared" si="19"/>
        <v>8</v>
      </c>
      <c r="L137" s="44">
        <f t="shared" si="20"/>
        <v>960</v>
      </c>
      <c r="M137" s="45">
        <f>IF(ISERR((J137+H137)/(G137+I137)),P!AK138,(J137+H137)/(G137+I137))</f>
        <v>120</v>
      </c>
      <c r="N137" s="46">
        <f t="shared" si="21"/>
        <v>960</v>
      </c>
      <c r="O137" s="46">
        <f t="shared" si="22"/>
        <v>960</v>
      </c>
      <c r="P137" s="47" t="b">
        <f t="shared" si="23"/>
        <v>1</v>
      </c>
      <c r="Q137" s="217" t="str">
        <f t="shared" si="24"/>
        <v>OK</v>
      </c>
      <c r="AJ137" s="64">
        <f t="shared" si="25"/>
        <v>120</v>
      </c>
      <c r="AK137" s="64">
        <f t="shared" si="26"/>
        <v>8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18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IF(ISERR((J138+H138)/(G138+I138)),P!AK139,(J138+H138)/(G138+I138))</f>
        <v>100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17" t="str">
        <f t="shared" si="24"/>
        <v>×</v>
      </c>
      <c r="AJ138" s="64">
        <f t="shared" si="25"/>
        <v>100</v>
      </c>
      <c r="AK138" s="64">
        <f t="shared" si="26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18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IF(ISERR((J139+H139)/(G139+I139)),P!AK140,(J139+H139)/(G139+I139))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17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18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IF(ISERR((J140+H140)/(G140+I140)),P!AK141,(J140+H140)/(G140+I140))</f>
        <v>21.714285714285715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17" t="str">
        <f t="shared" si="24"/>
        <v>×</v>
      </c>
      <c r="AJ140" s="64">
        <f t="shared" si="25"/>
        <v>21.714285714285715</v>
      </c>
      <c r="AK140" s="64">
        <f t="shared" si="26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18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IF(ISERR((J141+H141)/(G141+I141)),P!AK142,(J141+H141)/(G141+I141))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17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0</v>
      </c>
      <c r="F142" s="44">
        <f t="shared" si="18"/>
        <v>0</v>
      </c>
      <c r="G142" s="44">
        <f>P!AJ143</f>
        <v>95</v>
      </c>
      <c r="H142" s="44">
        <f>G142*P!AK143</f>
        <v>1793.0000000000002</v>
      </c>
      <c r="I142" s="44">
        <f>S!E141</f>
        <v>0</v>
      </c>
      <c r="J142" s="44">
        <f>I142*S!D141</f>
        <v>0</v>
      </c>
      <c r="K142" s="44">
        <f t="shared" si="19"/>
        <v>95</v>
      </c>
      <c r="L142" s="44">
        <f t="shared" si="20"/>
        <v>1793.0000000000002</v>
      </c>
      <c r="M142" s="45">
        <f>IF(ISERR((J142+H142)/(G142+I142)),P!AK143,(J142+H142)/(G142+I142))</f>
        <v>18.873684210526317</v>
      </c>
      <c r="N142" s="46">
        <f t="shared" si="21"/>
        <v>1793.0000000000002</v>
      </c>
      <c r="O142" s="46">
        <f t="shared" si="22"/>
        <v>1793.0000000000002</v>
      </c>
      <c r="P142" s="47" t="b">
        <f t="shared" si="23"/>
        <v>1</v>
      </c>
      <c r="Q142" s="217" t="str">
        <f t="shared" si="24"/>
        <v>OK</v>
      </c>
      <c r="AJ142" s="64">
        <f t="shared" si="25"/>
        <v>18.873684210526317</v>
      </c>
      <c r="AK142" s="64">
        <f t="shared" si="26"/>
        <v>95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18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IF(ISERR((J143+H143)/(G143+I143)),P!AK144,(J143+H143)/(G143+I143))</f>
        <v>62.8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17" t="str">
        <f t="shared" si="24"/>
        <v>×</v>
      </c>
      <c r="AJ143" s="64">
        <f t="shared" si="25"/>
        <v>62.8</v>
      </c>
      <c r="AK143" s="64">
        <f t="shared" si="26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0</v>
      </c>
      <c r="F144" s="44">
        <f t="shared" si="18"/>
        <v>0</v>
      </c>
      <c r="G144" s="44">
        <f>P!AJ145</f>
        <v>113</v>
      </c>
      <c r="H144" s="44">
        <f>G144*P!AK145</f>
        <v>129950</v>
      </c>
      <c r="I144" s="44">
        <f>S!E143</f>
        <v>0</v>
      </c>
      <c r="J144" s="44">
        <f>I144*S!D143</f>
        <v>0</v>
      </c>
      <c r="K144" s="44">
        <f t="shared" si="19"/>
        <v>113</v>
      </c>
      <c r="L144" s="44">
        <f t="shared" si="20"/>
        <v>129950</v>
      </c>
      <c r="M144" s="45">
        <f>IF(ISERR((J144+H144)/(G144+I144)),P!AK145,(J144+H144)/(G144+I144))</f>
        <v>1150</v>
      </c>
      <c r="N144" s="46">
        <f t="shared" si="21"/>
        <v>129950</v>
      </c>
      <c r="O144" s="46">
        <f t="shared" si="22"/>
        <v>129950</v>
      </c>
      <c r="P144" s="47" t="b">
        <f t="shared" si="23"/>
        <v>1</v>
      </c>
      <c r="Q144" s="217" t="str">
        <f t="shared" si="24"/>
        <v>OK</v>
      </c>
      <c r="AJ144" s="64">
        <f t="shared" si="25"/>
        <v>1150</v>
      </c>
      <c r="AK144" s="64">
        <f t="shared" si="26"/>
        <v>113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</v>
      </c>
      <c r="D145" s="21" t="str">
        <f>P!C146</f>
        <v>কেজি</v>
      </c>
      <c r="E145" s="44">
        <f>S!AN144</f>
        <v>0</v>
      </c>
      <c r="F145" s="44">
        <f t="shared" si="18"/>
        <v>0</v>
      </c>
      <c r="G145" s="44">
        <f>P!AJ146</f>
        <v>1</v>
      </c>
      <c r="H145" s="44">
        <f>G145*P!AK146</f>
        <v>900</v>
      </c>
      <c r="I145" s="44">
        <f>S!E144</f>
        <v>0</v>
      </c>
      <c r="J145" s="44">
        <f>I145*S!D144</f>
        <v>0</v>
      </c>
      <c r="K145" s="44">
        <f t="shared" si="19"/>
        <v>1</v>
      </c>
      <c r="L145" s="44">
        <f t="shared" si="20"/>
        <v>900</v>
      </c>
      <c r="M145" s="45">
        <f>IF(ISERR((J145+H145)/(G145+I145)),P!AK146,(J145+H145)/(G145+I145))</f>
        <v>900</v>
      </c>
      <c r="N145" s="46">
        <f t="shared" si="21"/>
        <v>900</v>
      </c>
      <c r="O145" s="46">
        <f t="shared" si="22"/>
        <v>900</v>
      </c>
      <c r="P145" s="47" t="b">
        <f t="shared" si="23"/>
        <v>1</v>
      </c>
      <c r="Q145" s="217" t="str">
        <f t="shared" si="24"/>
        <v>OK</v>
      </c>
      <c r="AJ145" s="64">
        <f t="shared" si="25"/>
        <v>900</v>
      </c>
      <c r="AK145" s="64">
        <f t="shared" si="26"/>
        <v>1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0</v>
      </c>
      <c r="F146" s="44">
        <f t="shared" si="18"/>
        <v>0</v>
      </c>
      <c r="G146" s="44">
        <f>P!AJ147</f>
        <v>1</v>
      </c>
      <c r="H146" s="44">
        <f>G146*P!AK147</f>
        <v>900</v>
      </c>
      <c r="I146" s="44">
        <f>S!E145</f>
        <v>0</v>
      </c>
      <c r="J146" s="44">
        <f>I146*S!D145</f>
        <v>0</v>
      </c>
      <c r="K146" s="44">
        <f t="shared" si="19"/>
        <v>1</v>
      </c>
      <c r="L146" s="44">
        <f t="shared" si="20"/>
        <v>900</v>
      </c>
      <c r="M146" s="45">
        <f>IF(ISERR((J146+H146)/(G146+I146)),P!AK147,(J146+H146)/(G146+I146))</f>
        <v>900</v>
      </c>
      <c r="N146" s="46">
        <f t="shared" si="21"/>
        <v>900</v>
      </c>
      <c r="O146" s="46">
        <f t="shared" si="22"/>
        <v>900</v>
      </c>
      <c r="P146" s="47" t="b">
        <f t="shared" si="23"/>
        <v>1</v>
      </c>
      <c r="Q146" s="217" t="str">
        <f t="shared" si="24"/>
        <v>OK</v>
      </c>
      <c r="AJ146" s="64">
        <f t="shared" si="25"/>
        <v>900</v>
      </c>
      <c r="AK146" s="64">
        <f t="shared" si="26"/>
        <v>1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18"/>
        <v>0</v>
      </c>
      <c r="G147" s="44">
        <f>P!AJ148</f>
        <v>6</v>
      </c>
      <c r="H147" s="44">
        <f>G147*P!AK148</f>
        <v>6900</v>
      </c>
      <c r="I147" s="44">
        <f>S!E146</f>
        <v>0</v>
      </c>
      <c r="J147" s="44">
        <f>I147*S!D146</f>
        <v>0</v>
      </c>
      <c r="K147" s="44">
        <f t="shared" si="19"/>
        <v>6</v>
      </c>
      <c r="L147" s="44">
        <f t="shared" si="20"/>
        <v>6900</v>
      </c>
      <c r="M147" s="45">
        <f>IF(ISERR((J147+H147)/(G147+I147)),P!AK148,(J147+H147)/(G147+I147))</f>
        <v>1150</v>
      </c>
      <c r="N147" s="46">
        <f t="shared" si="21"/>
        <v>6900</v>
      </c>
      <c r="O147" s="46">
        <f t="shared" si="22"/>
        <v>6900</v>
      </c>
      <c r="P147" s="47" t="b">
        <f t="shared" si="23"/>
        <v>1</v>
      </c>
      <c r="Q147" s="217" t="str">
        <f t="shared" si="24"/>
        <v>OK</v>
      </c>
      <c r="AJ147" s="64">
        <f t="shared" si="25"/>
        <v>1150</v>
      </c>
      <c r="AK147" s="64">
        <f t="shared" si="26"/>
        <v>6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18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IF(ISERR((J148+H148)/(G148+I148)),P!AK149,(J148+H148)/(G148+I148))</f>
        <v>793.33333333333337</v>
      </c>
      <c r="N148" s="46">
        <f t="shared" si="21"/>
        <v>0</v>
      </c>
      <c r="O148" s="46">
        <f t="shared" si="22"/>
        <v>0</v>
      </c>
      <c r="P148" s="47" t="b">
        <f t="shared" si="23"/>
        <v>1</v>
      </c>
      <c r="Q148" s="217" t="str">
        <f t="shared" si="24"/>
        <v>×</v>
      </c>
      <c r="AJ148" s="64">
        <f t="shared" si="25"/>
        <v>793.33333333333337</v>
      </c>
      <c r="AK148" s="64">
        <f t="shared" si="26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18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IF(ISERR((J149+H149)/(G149+I149)),P!AK150,(J149+H149)/(G149+I149))</f>
        <v>598.25436408977555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17" t="str">
        <f t="shared" si="24"/>
        <v>×</v>
      </c>
      <c r="AJ149" s="64">
        <f t="shared" si="25"/>
        <v>598.25436408977555</v>
      </c>
      <c r="AK149" s="64">
        <f t="shared" si="26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হাঁসের মাংস</v>
      </c>
      <c r="D150" s="21" t="str">
        <f>P!C151</f>
        <v>কেজি</v>
      </c>
      <c r="E150" s="44">
        <f>S!AN149</f>
        <v>0</v>
      </c>
      <c r="F150" s="44">
        <f t="shared" si="18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IF(ISERR((J150+H150)/(G150+I150)),P!AK151,(J150+H150)/(G150+I150))</f>
        <v>543.52941176470586</v>
      </c>
      <c r="N150" s="46">
        <f t="shared" si="21"/>
        <v>0</v>
      </c>
      <c r="O150" s="46">
        <f t="shared" si="22"/>
        <v>0</v>
      </c>
      <c r="P150" s="47" t="b">
        <f t="shared" si="23"/>
        <v>1</v>
      </c>
      <c r="Q150" s="217" t="str">
        <f t="shared" si="24"/>
        <v>×</v>
      </c>
      <c r="AJ150" s="64">
        <f t="shared" si="25"/>
        <v>543.52941176470586</v>
      </c>
      <c r="AK150" s="64">
        <f t="shared" si="26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0</v>
      </c>
      <c r="F151" s="44">
        <f t="shared" si="18"/>
        <v>0</v>
      </c>
      <c r="G151" s="44">
        <f>P!AJ152</f>
        <v>242</v>
      </c>
      <c r="H151" s="44">
        <f>G151*P!AK152</f>
        <v>59368</v>
      </c>
      <c r="I151" s="44">
        <f>S!E150</f>
        <v>20.340000000000202</v>
      </c>
      <c r="J151" s="44">
        <f>I151*S!D150</f>
        <v>5124.6825752435025</v>
      </c>
      <c r="K151" s="44">
        <f t="shared" si="19"/>
        <v>262.3400000000002</v>
      </c>
      <c r="L151" s="44">
        <f t="shared" si="20"/>
        <v>64492.682575243503</v>
      </c>
      <c r="M151" s="45">
        <f>IF(ISERR((J151+H151)/(G151+I151)),P!AK152,(J151+H151)/(G151+I151))</f>
        <v>245.83625285981341</v>
      </c>
      <c r="N151" s="46">
        <f t="shared" si="21"/>
        <v>64492.682575243503</v>
      </c>
      <c r="O151" s="46">
        <f t="shared" si="22"/>
        <v>64492.682575243503</v>
      </c>
      <c r="P151" s="47" t="b">
        <f t="shared" si="23"/>
        <v>1</v>
      </c>
      <c r="Q151" s="217" t="str">
        <f t="shared" si="24"/>
        <v>OK</v>
      </c>
      <c r="AJ151" s="64">
        <f t="shared" si="25"/>
        <v>245.83625285981341</v>
      </c>
      <c r="AK151" s="64">
        <f t="shared" si="26"/>
        <v>262.3400000000002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</v>
      </c>
      <c r="D152" s="21" t="str">
        <f>P!C153</f>
        <v>কেজি</v>
      </c>
      <c r="E152" s="44">
        <f>S!AN151</f>
        <v>0</v>
      </c>
      <c r="F152" s="44">
        <f t="shared" si="18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IF(ISERR((J152+H152)/(G152+I152)),P!AK153,(J152+H152)/(G152+I152))</f>
        <v>0</v>
      </c>
      <c r="N152" s="46">
        <f t="shared" si="21"/>
        <v>0</v>
      </c>
      <c r="O152" s="46">
        <f t="shared" si="22"/>
        <v>0</v>
      </c>
      <c r="P152" s="47" t="b">
        <f t="shared" si="23"/>
        <v>1</v>
      </c>
      <c r="Q152" s="217" t="str">
        <f t="shared" si="24"/>
        <v>×</v>
      </c>
      <c r="AJ152" s="64">
        <f t="shared" si="25"/>
        <v>0</v>
      </c>
      <c r="AK152" s="64">
        <f t="shared" si="26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0</v>
      </c>
      <c r="F153" s="44">
        <f t="shared" si="18"/>
        <v>0</v>
      </c>
      <c r="G153" s="44">
        <f>P!AJ154</f>
        <v>26.2</v>
      </c>
      <c r="H153" s="44">
        <f>G153*P!AK154</f>
        <v>4050.0000000000005</v>
      </c>
      <c r="I153" s="44">
        <f>S!E152</f>
        <v>0</v>
      </c>
      <c r="J153" s="44">
        <f>I153*S!D152</f>
        <v>0</v>
      </c>
      <c r="K153" s="44">
        <f t="shared" si="19"/>
        <v>26.2</v>
      </c>
      <c r="L153" s="44">
        <f t="shared" si="20"/>
        <v>4050.0000000000005</v>
      </c>
      <c r="M153" s="45">
        <f>IF(ISERR((J153+H153)/(G153+I153)),P!AK154,(J153+H153)/(G153+I153))</f>
        <v>154.58015267175574</v>
      </c>
      <c r="N153" s="46">
        <f t="shared" si="21"/>
        <v>4050.0000000000005</v>
      </c>
      <c r="O153" s="46">
        <f t="shared" si="22"/>
        <v>4050.0000000000005</v>
      </c>
      <c r="P153" s="47" t="b">
        <f t="shared" si="23"/>
        <v>1</v>
      </c>
      <c r="Q153" s="217" t="str">
        <f t="shared" si="24"/>
        <v>OK</v>
      </c>
      <c r="AJ153" s="64">
        <f t="shared" si="25"/>
        <v>154.58015267175574</v>
      </c>
      <c r="AK153" s="64">
        <f t="shared" si="26"/>
        <v>26.2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0</v>
      </c>
      <c r="F154" s="44">
        <f t="shared" si="18"/>
        <v>0</v>
      </c>
      <c r="G154" s="44">
        <f>P!AJ155</f>
        <v>50.5</v>
      </c>
      <c r="H154" s="44">
        <f>G154*P!AK155</f>
        <v>18712</v>
      </c>
      <c r="I154" s="44">
        <f>S!E153</f>
        <v>2.5000000000000142</v>
      </c>
      <c r="J154" s="44">
        <f>I154*S!D153</f>
        <v>888.61452246512715</v>
      </c>
      <c r="K154" s="44">
        <f t="shared" si="19"/>
        <v>53.000000000000014</v>
      </c>
      <c r="L154" s="44">
        <f t="shared" si="20"/>
        <v>19600.614522465126</v>
      </c>
      <c r="M154" s="45">
        <f>IF(ISERR((J154+H154)/(G154+I154)),P!AK155,(J154+H154)/(G154+I154))</f>
        <v>369.82291551820981</v>
      </c>
      <c r="N154" s="46">
        <f t="shared" si="21"/>
        <v>19600.614522465126</v>
      </c>
      <c r="O154" s="46">
        <f t="shared" si="22"/>
        <v>19600.614522465126</v>
      </c>
      <c r="P154" s="47" t="b">
        <f t="shared" si="23"/>
        <v>1</v>
      </c>
      <c r="Q154" s="217" t="str">
        <f t="shared" si="24"/>
        <v>OK</v>
      </c>
      <c r="AJ154" s="64">
        <f t="shared" si="25"/>
        <v>369.82291551820981</v>
      </c>
      <c r="AK154" s="64">
        <f t="shared" si="26"/>
        <v>53.000000000000014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0</v>
      </c>
      <c r="F155" s="44">
        <f t="shared" si="18"/>
        <v>0</v>
      </c>
      <c r="G155" s="44">
        <f>P!AJ156</f>
        <v>18.2</v>
      </c>
      <c r="H155" s="44">
        <f>G155*P!AK156</f>
        <v>5656</v>
      </c>
      <c r="I155" s="44">
        <f>S!E154</f>
        <v>1.6000000000000014</v>
      </c>
      <c r="J155" s="44">
        <f>I155*S!D154</f>
        <v>553.15129151291558</v>
      </c>
      <c r="K155" s="44">
        <f t="shared" si="19"/>
        <v>19.8</v>
      </c>
      <c r="L155" s="44">
        <f t="shared" si="20"/>
        <v>6209.1512915129151</v>
      </c>
      <c r="M155" s="45">
        <f>IF(ISERR((J155+H155)/(G155+I155)),P!AK156,(J155+H155)/(G155+I155))</f>
        <v>313.59349957135936</v>
      </c>
      <c r="N155" s="46">
        <f t="shared" si="21"/>
        <v>6209.1512915129151</v>
      </c>
      <c r="O155" s="46">
        <f t="shared" si="22"/>
        <v>6209.1512915129151</v>
      </c>
      <c r="P155" s="47" t="b">
        <f t="shared" si="23"/>
        <v>1</v>
      </c>
      <c r="Q155" s="217" t="str">
        <f t="shared" si="24"/>
        <v>OK</v>
      </c>
      <c r="AJ155" s="64">
        <f t="shared" si="25"/>
        <v>313.59349957135936</v>
      </c>
      <c r="AK155" s="64">
        <f t="shared" si="26"/>
        <v>19.8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18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19"/>
        <v>0</v>
      </c>
      <c r="L156" s="44">
        <f t="shared" si="20"/>
        <v>0</v>
      </c>
      <c r="M156" s="45">
        <f>IF(ISERR((J156+H156)/(G156+I156)),P!AK157,(J156+H156)/(G156+I156))</f>
        <v>2172.2741433021806</v>
      </c>
      <c r="N156" s="46">
        <f t="shared" si="21"/>
        <v>0</v>
      </c>
      <c r="O156" s="46">
        <f t="shared" si="22"/>
        <v>0</v>
      </c>
      <c r="P156" s="47" t="b">
        <f t="shared" si="23"/>
        <v>1</v>
      </c>
      <c r="Q156" s="217" t="str">
        <f t="shared" si="24"/>
        <v>×</v>
      </c>
      <c r="AJ156" s="64">
        <f t="shared" si="25"/>
        <v>2172.2741433021806</v>
      </c>
      <c r="AK156" s="64">
        <f t="shared" si="26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18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19"/>
        <v>0</v>
      </c>
      <c r="L157" s="44">
        <f t="shared" si="20"/>
        <v>0</v>
      </c>
      <c r="M157" s="45">
        <f>IF(ISERR((J157+H157)/(G157+I157)),P!AK158,(J157+H157)/(G157+I157))</f>
        <v>1200</v>
      </c>
      <c r="N157" s="46">
        <f t="shared" si="21"/>
        <v>0</v>
      </c>
      <c r="O157" s="46">
        <f t="shared" si="22"/>
        <v>0</v>
      </c>
      <c r="P157" s="47" t="b">
        <f t="shared" si="23"/>
        <v>1</v>
      </c>
      <c r="Q157" s="217" t="str">
        <f t="shared" si="24"/>
        <v>×</v>
      </c>
      <c r="AJ157" s="64">
        <f t="shared" si="25"/>
        <v>1200</v>
      </c>
      <c r="AK157" s="64">
        <f t="shared" si="26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18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IF(ISERR((J158+H158)/(G158+I158)),P!AK159,(J158+H158)/(G158+I158))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17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18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IF(ISERR((J159+H159)/(G159+I159)),P!AK160,(J159+H159)/(G159+I159))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17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18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IF(ISERR((J160+H160)/(G160+I160)),P!AK161,(J160+H160)/(G160+I160))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17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18"/>
        <v>0</v>
      </c>
      <c r="G161" s="44">
        <f>P!AJ162</f>
        <v>6</v>
      </c>
      <c r="H161" s="44">
        <f>G161*P!AK162</f>
        <v>3600</v>
      </c>
      <c r="I161" s="44">
        <f>S!E160</f>
        <v>0</v>
      </c>
      <c r="J161" s="44">
        <f>I161*S!D160</f>
        <v>0</v>
      </c>
      <c r="K161" s="44">
        <f t="shared" si="19"/>
        <v>6</v>
      </c>
      <c r="L161" s="44">
        <f t="shared" si="20"/>
        <v>3600</v>
      </c>
      <c r="M161" s="45">
        <f>IF(ISERR((J161+H161)/(G161+I161)),P!AK162,(J161+H161)/(G161+I161))</f>
        <v>600</v>
      </c>
      <c r="N161" s="46">
        <f t="shared" si="21"/>
        <v>3600</v>
      </c>
      <c r="O161" s="46">
        <f t="shared" si="22"/>
        <v>3600</v>
      </c>
      <c r="P161" s="47" t="b">
        <f t="shared" si="23"/>
        <v>1</v>
      </c>
      <c r="Q161" s="217" t="str">
        <f t="shared" si="24"/>
        <v>OK</v>
      </c>
      <c r="AJ161" s="64">
        <f t="shared" si="25"/>
        <v>600</v>
      </c>
      <c r="AK161" s="64">
        <f t="shared" si="26"/>
        <v>6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</v>
      </c>
      <c r="F162" s="44">
        <f t="shared" si="18"/>
        <v>0</v>
      </c>
      <c r="G162" s="44">
        <f>P!AJ163</f>
        <v>1</v>
      </c>
      <c r="H162" s="44">
        <f>G162*P!AK163</f>
        <v>700</v>
      </c>
      <c r="I162" s="44">
        <f>S!E161</f>
        <v>0</v>
      </c>
      <c r="J162" s="44">
        <f>I162*S!D161</f>
        <v>0</v>
      </c>
      <c r="K162" s="44">
        <f t="shared" si="19"/>
        <v>1</v>
      </c>
      <c r="L162" s="44">
        <f t="shared" si="20"/>
        <v>700</v>
      </c>
      <c r="M162" s="45">
        <f>IF(ISERR((J162+H162)/(G162+I162)),P!AK163,(J162+H162)/(G162+I162))</f>
        <v>700</v>
      </c>
      <c r="N162" s="46">
        <f t="shared" si="21"/>
        <v>700</v>
      </c>
      <c r="O162" s="46">
        <f t="shared" si="22"/>
        <v>700</v>
      </c>
      <c r="P162" s="47" t="b">
        <f t="shared" si="23"/>
        <v>1</v>
      </c>
      <c r="Q162" s="217" t="str">
        <f t="shared" si="24"/>
        <v>OK</v>
      </c>
      <c r="AJ162" s="64">
        <f t="shared" si="25"/>
        <v>700</v>
      </c>
      <c r="AK162" s="64">
        <f t="shared" si="26"/>
        <v>1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18"/>
        <v>0</v>
      </c>
      <c r="G163" s="44">
        <f>P!AJ164</f>
        <v>4</v>
      </c>
      <c r="H163" s="44">
        <f>G163*P!AK164</f>
        <v>2720</v>
      </c>
      <c r="I163" s="44">
        <f>S!E162</f>
        <v>0</v>
      </c>
      <c r="J163" s="44">
        <f>I163*S!D162</f>
        <v>0</v>
      </c>
      <c r="K163" s="44">
        <f t="shared" si="19"/>
        <v>4</v>
      </c>
      <c r="L163" s="44">
        <f t="shared" si="20"/>
        <v>2720</v>
      </c>
      <c r="M163" s="45">
        <f>IF(ISERR((J163+H163)/(G163+I163)),P!AK164,(J163+H163)/(G163+I163))</f>
        <v>680</v>
      </c>
      <c r="N163" s="46">
        <f t="shared" si="21"/>
        <v>2720</v>
      </c>
      <c r="O163" s="46">
        <f t="shared" si="22"/>
        <v>2720</v>
      </c>
      <c r="P163" s="47" t="b">
        <f t="shared" si="23"/>
        <v>1</v>
      </c>
      <c r="Q163" s="217" t="str">
        <f t="shared" si="24"/>
        <v>OK</v>
      </c>
      <c r="AJ163" s="64">
        <f t="shared" si="25"/>
        <v>680</v>
      </c>
      <c r="AK163" s="64">
        <f t="shared" si="26"/>
        <v>4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বাইলা মাছ</v>
      </c>
      <c r="D164" s="21" t="str">
        <f>P!C165</f>
        <v>কেজি</v>
      </c>
      <c r="E164" s="44">
        <f>S!AN163</f>
        <v>0</v>
      </c>
      <c r="F164" s="44">
        <f t="shared" si="18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IF(ISERR((J164+H164)/(G164+I164)),P!AK165,(J164+H164)/(G164+I164))</f>
        <v>0</v>
      </c>
      <c r="N164" s="46">
        <f t="shared" si="21"/>
        <v>0</v>
      </c>
      <c r="O164" s="46">
        <f t="shared" si="22"/>
        <v>0</v>
      </c>
      <c r="P164" s="47" t="b">
        <f t="shared" si="23"/>
        <v>1</v>
      </c>
      <c r="Q164" s="217" t="str">
        <f t="shared" si="24"/>
        <v>×</v>
      </c>
      <c r="AJ164" s="64">
        <f t="shared" si="25"/>
        <v>0</v>
      </c>
      <c r="AK164" s="64">
        <f t="shared" si="26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18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IF(ISERR((J165+H165)/(G165+I165)),P!AK166,(J165+H165)/(G165+I165))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17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18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IF(ISERR((J166+H166)/(G166+I166)),P!AK167,(J166+H166)/(G166+I166))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17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18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IF(ISERR((J167+H167)/(G167+I167)),P!AK168,(J167+H167)/(G167+I167))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17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18"/>
        <v>0</v>
      </c>
      <c r="G168" s="44">
        <f>P!AJ169</f>
        <v>6</v>
      </c>
      <c r="H168" s="44">
        <f>G168*P!AK169</f>
        <v>1670</v>
      </c>
      <c r="I168" s="44">
        <f>S!E167</f>
        <v>0</v>
      </c>
      <c r="J168" s="44">
        <f>I168*S!D167</f>
        <v>0</v>
      </c>
      <c r="K168" s="44">
        <f t="shared" si="19"/>
        <v>6</v>
      </c>
      <c r="L168" s="44">
        <f t="shared" si="20"/>
        <v>1670</v>
      </c>
      <c r="M168" s="45">
        <f>IF(ISERR((J168+H168)/(G168+I168)),P!AK169,(J168+H168)/(G168+I168))</f>
        <v>278.33333333333331</v>
      </c>
      <c r="N168" s="46">
        <f t="shared" si="21"/>
        <v>1670</v>
      </c>
      <c r="O168" s="46">
        <f t="shared" si="22"/>
        <v>1670</v>
      </c>
      <c r="P168" s="47" t="b">
        <f t="shared" si="23"/>
        <v>1</v>
      </c>
      <c r="Q168" s="217" t="str">
        <f t="shared" si="24"/>
        <v>OK</v>
      </c>
      <c r="AJ168" s="64">
        <f t="shared" si="25"/>
        <v>278.33333333333331</v>
      </c>
      <c r="AK168" s="64">
        <f t="shared" si="26"/>
        <v>6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0</v>
      </c>
      <c r="F169" s="44">
        <f t="shared" si="18"/>
        <v>0</v>
      </c>
      <c r="G169" s="44">
        <f>P!AJ170</f>
        <v>9</v>
      </c>
      <c r="H169" s="44">
        <f>G169*P!AK170</f>
        <v>5950</v>
      </c>
      <c r="I169" s="44">
        <f>S!E168</f>
        <v>1</v>
      </c>
      <c r="J169" s="44">
        <f>I169*S!D168</f>
        <v>823.07692307692309</v>
      </c>
      <c r="K169" s="44">
        <f t="shared" si="19"/>
        <v>10</v>
      </c>
      <c r="L169" s="44">
        <f t="shared" si="20"/>
        <v>6773.0769230769229</v>
      </c>
      <c r="M169" s="45">
        <f>IF(ISERR((J169+H169)/(G169+I169)),P!AK170,(J169+H169)/(G169+I169))</f>
        <v>677.30769230769226</v>
      </c>
      <c r="N169" s="46">
        <f t="shared" si="21"/>
        <v>6773.0769230769229</v>
      </c>
      <c r="O169" s="46">
        <f t="shared" si="22"/>
        <v>6773.0769230769229</v>
      </c>
      <c r="P169" s="47" t="b">
        <f t="shared" si="23"/>
        <v>1</v>
      </c>
      <c r="Q169" s="217" t="str">
        <f t="shared" si="24"/>
        <v>OK</v>
      </c>
      <c r="AJ169" s="64">
        <f t="shared" si="25"/>
        <v>677.30769230769226</v>
      </c>
      <c r="AK169" s="64">
        <f t="shared" si="26"/>
        <v>10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18"/>
        <v>0</v>
      </c>
      <c r="G170" s="44">
        <f>P!AJ171</f>
        <v>10</v>
      </c>
      <c r="H170" s="44">
        <f>G170*P!AK171</f>
        <v>3700</v>
      </c>
      <c r="I170" s="44">
        <f>S!E169</f>
        <v>0</v>
      </c>
      <c r="J170" s="44">
        <f>I170*S!D169</f>
        <v>0</v>
      </c>
      <c r="K170" s="44">
        <f t="shared" si="19"/>
        <v>10</v>
      </c>
      <c r="L170" s="44">
        <f t="shared" si="20"/>
        <v>3700</v>
      </c>
      <c r="M170" s="45">
        <f>IF(ISERR((J170+H170)/(G170+I170)),P!AK171,(J170+H170)/(G170+I170))</f>
        <v>370</v>
      </c>
      <c r="N170" s="46">
        <f t="shared" si="21"/>
        <v>3700</v>
      </c>
      <c r="O170" s="46">
        <f t="shared" si="22"/>
        <v>3700</v>
      </c>
      <c r="P170" s="47" t="b">
        <f t="shared" si="23"/>
        <v>1</v>
      </c>
      <c r="Q170" s="217" t="str">
        <f t="shared" si="24"/>
        <v>OK</v>
      </c>
      <c r="AJ170" s="64">
        <f t="shared" si="25"/>
        <v>370</v>
      </c>
      <c r="AK170" s="64">
        <f t="shared" si="26"/>
        <v>10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18"/>
        <v>0</v>
      </c>
      <c r="G171" s="44">
        <f>P!AJ172</f>
        <v>5.4</v>
      </c>
      <c r="H171" s="44">
        <f>G171*P!AK172</f>
        <v>2268</v>
      </c>
      <c r="I171" s="44">
        <f>S!E170</f>
        <v>0</v>
      </c>
      <c r="J171" s="44">
        <f>I171*S!D170</f>
        <v>0</v>
      </c>
      <c r="K171" s="44">
        <f t="shared" si="19"/>
        <v>5.4</v>
      </c>
      <c r="L171" s="44">
        <f t="shared" si="20"/>
        <v>2268</v>
      </c>
      <c r="M171" s="45">
        <f>IF(ISERR((J171+H171)/(G171+I171)),P!AK172,(J171+H171)/(G171+I171))</f>
        <v>420</v>
      </c>
      <c r="N171" s="46">
        <f t="shared" si="21"/>
        <v>2268</v>
      </c>
      <c r="O171" s="46">
        <f t="shared" si="22"/>
        <v>2268</v>
      </c>
      <c r="P171" s="47" t="b">
        <f t="shared" si="23"/>
        <v>1</v>
      </c>
      <c r="Q171" s="217" t="str">
        <f t="shared" si="24"/>
        <v>OK</v>
      </c>
      <c r="AJ171" s="64">
        <f t="shared" si="25"/>
        <v>420</v>
      </c>
      <c r="AK171" s="64">
        <f t="shared" si="26"/>
        <v>5.4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18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IF(ISERR((J172+H172)/(G172+I172)),P!AK173,(J172+H172)/(G172+I172))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17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18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19"/>
        <v>0</v>
      </c>
      <c r="L173" s="44">
        <f t="shared" si="20"/>
        <v>0</v>
      </c>
      <c r="M173" s="45">
        <f>IF(ISERR((J173+H173)/(G173+I173)),P!AK174,(J173+H173)/(G173+I173))</f>
        <v>0</v>
      </c>
      <c r="N173" s="46">
        <f t="shared" si="21"/>
        <v>0</v>
      </c>
      <c r="O173" s="46">
        <f t="shared" si="22"/>
        <v>0</v>
      </c>
      <c r="P173" s="47" t="b">
        <f t="shared" si="23"/>
        <v>1</v>
      </c>
      <c r="Q173" s="217" t="str">
        <f t="shared" si="24"/>
        <v>×</v>
      </c>
      <c r="AJ173" s="64">
        <f t="shared" si="25"/>
        <v>0</v>
      </c>
      <c r="AK173" s="64">
        <f t="shared" si="26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18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IF(ISERR((J174+H174)/(G174+I174)),P!AK175,(J174+H174)/(G174+I174))</f>
        <v>800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17" t="str">
        <f t="shared" si="24"/>
        <v>×</v>
      </c>
      <c r="AJ174" s="64">
        <f t="shared" si="25"/>
        <v>800</v>
      </c>
      <c r="AK174" s="64">
        <f t="shared" si="26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18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IF(ISERR((J175+H175)/(G175+I175)),P!AK176,(J175+H175)/(G175+I175))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17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18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IF(ISERR((J176+H176)/(G176+I176)),P!AK177,(J176+H176)/(G176+I176))</f>
        <v>340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17" t="str">
        <f t="shared" si="24"/>
        <v>×</v>
      </c>
      <c r="AJ176" s="64">
        <f t="shared" si="25"/>
        <v>340</v>
      </c>
      <c r="AK176" s="64">
        <f t="shared" si="26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18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IF(ISERR((J177+H177)/(G177+I177)),P!AK178,(J177+H177)/(G177+I177))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17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0</v>
      </c>
      <c r="F178" s="44">
        <f t="shared" si="18"/>
        <v>0</v>
      </c>
      <c r="G178" s="44">
        <f>P!AJ179</f>
        <v>102</v>
      </c>
      <c r="H178" s="44">
        <f>G178*P!AK179</f>
        <v>2244</v>
      </c>
      <c r="I178" s="44">
        <f>S!E177</f>
        <v>0</v>
      </c>
      <c r="J178" s="44">
        <f>I178*S!D177</f>
        <v>0</v>
      </c>
      <c r="K178" s="44">
        <f t="shared" si="19"/>
        <v>102</v>
      </c>
      <c r="L178" s="44">
        <f t="shared" si="20"/>
        <v>2244</v>
      </c>
      <c r="M178" s="45">
        <f>IF(ISERR((J178+H178)/(G178+I178)),P!AK179,(J178+H178)/(G178+I178))</f>
        <v>22</v>
      </c>
      <c r="N178" s="46">
        <f t="shared" si="21"/>
        <v>2244</v>
      </c>
      <c r="O178" s="46">
        <f t="shared" si="22"/>
        <v>2244</v>
      </c>
      <c r="P178" s="47" t="b">
        <f t="shared" si="23"/>
        <v>1</v>
      </c>
      <c r="Q178" s="217" t="str">
        <f t="shared" si="24"/>
        <v>OK</v>
      </c>
      <c r="AJ178" s="64">
        <f t="shared" si="25"/>
        <v>22</v>
      </c>
      <c r="AK178" s="64">
        <f t="shared" si="26"/>
        <v>102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0</v>
      </c>
      <c r="F179" s="44">
        <f t="shared" si="18"/>
        <v>0</v>
      </c>
      <c r="G179" s="44">
        <f>P!AJ180</f>
        <v>111</v>
      </c>
      <c r="H179" s="44">
        <f>G179*P!AK180</f>
        <v>6122</v>
      </c>
      <c r="I179" s="44">
        <f>S!E178</f>
        <v>0</v>
      </c>
      <c r="J179" s="44">
        <f>I179*S!D178</f>
        <v>0</v>
      </c>
      <c r="K179" s="44">
        <f t="shared" si="19"/>
        <v>111</v>
      </c>
      <c r="L179" s="44">
        <f t="shared" si="20"/>
        <v>6122</v>
      </c>
      <c r="M179" s="45">
        <f>IF(ISERR((J179+H179)/(G179+I179)),P!AK180,(J179+H179)/(G179+I179))</f>
        <v>55.153153153153156</v>
      </c>
      <c r="N179" s="46">
        <f t="shared" si="21"/>
        <v>6122</v>
      </c>
      <c r="O179" s="46">
        <f t="shared" si="22"/>
        <v>6122</v>
      </c>
      <c r="P179" s="47" t="b">
        <f t="shared" si="23"/>
        <v>1</v>
      </c>
      <c r="Q179" s="217" t="str">
        <f t="shared" si="24"/>
        <v>OK</v>
      </c>
      <c r="AJ179" s="64">
        <f t="shared" si="25"/>
        <v>55.153153153153156</v>
      </c>
      <c r="AK179" s="64">
        <f t="shared" si="26"/>
        <v>111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0</v>
      </c>
      <c r="F180" s="44">
        <f t="shared" si="18"/>
        <v>0</v>
      </c>
      <c r="G180" s="44">
        <f>P!AJ181</f>
        <v>13</v>
      </c>
      <c r="H180" s="44">
        <f>G180*P!AK181</f>
        <v>2430</v>
      </c>
      <c r="I180" s="44">
        <f>S!E179</f>
        <v>0</v>
      </c>
      <c r="J180" s="44">
        <f>I180*S!D179</f>
        <v>0</v>
      </c>
      <c r="K180" s="44">
        <f t="shared" si="19"/>
        <v>13</v>
      </c>
      <c r="L180" s="44">
        <f t="shared" si="20"/>
        <v>2430</v>
      </c>
      <c r="M180" s="45">
        <f>IF(ISERR((J180+H180)/(G180+I180)),P!AK181,(J180+H180)/(G180+I180))</f>
        <v>186.92307692307693</v>
      </c>
      <c r="N180" s="46">
        <f t="shared" si="21"/>
        <v>2430</v>
      </c>
      <c r="O180" s="46">
        <f t="shared" si="22"/>
        <v>2430</v>
      </c>
      <c r="P180" s="47" t="b">
        <f t="shared" si="23"/>
        <v>1</v>
      </c>
      <c r="Q180" s="217" t="str">
        <f t="shared" si="24"/>
        <v>OK</v>
      </c>
      <c r="AJ180" s="64">
        <f t="shared" si="25"/>
        <v>186.92307692307693</v>
      </c>
      <c r="AK180" s="64">
        <f t="shared" si="26"/>
        <v>13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0</v>
      </c>
      <c r="F181" s="44">
        <f t="shared" si="18"/>
        <v>0</v>
      </c>
      <c r="G181" s="44">
        <f>P!AJ182</f>
        <v>14.3</v>
      </c>
      <c r="H181" s="44">
        <f>G181*P!AK182</f>
        <v>2574</v>
      </c>
      <c r="I181" s="44">
        <f>S!E180</f>
        <v>0</v>
      </c>
      <c r="J181" s="44">
        <f>I181*S!D180</f>
        <v>0</v>
      </c>
      <c r="K181" s="44">
        <f t="shared" si="19"/>
        <v>14.3</v>
      </c>
      <c r="L181" s="44">
        <f t="shared" si="20"/>
        <v>2574</v>
      </c>
      <c r="M181" s="45">
        <f>IF(ISERR((J181+H181)/(G181+I181)),P!AK182,(J181+H181)/(G181+I181))</f>
        <v>180</v>
      </c>
      <c r="N181" s="46">
        <f t="shared" si="21"/>
        <v>2574</v>
      </c>
      <c r="O181" s="46">
        <f t="shared" si="22"/>
        <v>2574</v>
      </c>
      <c r="P181" s="47" t="b">
        <f t="shared" si="23"/>
        <v>1</v>
      </c>
      <c r="Q181" s="217" t="str">
        <f t="shared" si="24"/>
        <v>OK</v>
      </c>
      <c r="AJ181" s="64">
        <f t="shared" si="25"/>
        <v>180</v>
      </c>
      <c r="AK181" s="64">
        <f t="shared" si="26"/>
        <v>14.3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0</v>
      </c>
      <c r="F182" s="44">
        <f t="shared" si="18"/>
        <v>0</v>
      </c>
      <c r="G182" s="44">
        <f>P!AJ183</f>
        <v>16.5</v>
      </c>
      <c r="H182" s="44">
        <f>G182*P!AK183</f>
        <v>2190</v>
      </c>
      <c r="I182" s="44">
        <f>S!E181</f>
        <v>0</v>
      </c>
      <c r="J182" s="44">
        <f>I182*S!D181</f>
        <v>0</v>
      </c>
      <c r="K182" s="44">
        <f t="shared" si="19"/>
        <v>16.5</v>
      </c>
      <c r="L182" s="44">
        <f t="shared" si="20"/>
        <v>2190</v>
      </c>
      <c r="M182" s="45">
        <f>IF(ISERR((J182+H182)/(G182+I182)),P!AK183,(J182+H182)/(G182+I182))</f>
        <v>132.72727272727272</v>
      </c>
      <c r="N182" s="46">
        <f t="shared" si="21"/>
        <v>2190</v>
      </c>
      <c r="O182" s="46">
        <f t="shared" si="22"/>
        <v>2190</v>
      </c>
      <c r="P182" s="47" t="b">
        <f t="shared" si="23"/>
        <v>1</v>
      </c>
      <c r="Q182" s="217" t="str">
        <f t="shared" si="24"/>
        <v>OK</v>
      </c>
      <c r="AJ182" s="64">
        <f t="shared" si="25"/>
        <v>132.72727272727272</v>
      </c>
      <c r="AK182" s="64">
        <f t="shared" si="26"/>
        <v>16.5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0</v>
      </c>
      <c r="F183" s="44">
        <f t="shared" si="18"/>
        <v>0</v>
      </c>
      <c r="G183" s="44">
        <f>P!AJ184</f>
        <v>291</v>
      </c>
      <c r="H183" s="44">
        <f>G183*P!AK184</f>
        <v>1495.0000000000002</v>
      </c>
      <c r="I183" s="44">
        <f>S!E182</f>
        <v>0</v>
      </c>
      <c r="J183" s="44">
        <f>I183*S!D182</f>
        <v>0</v>
      </c>
      <c r="K183" s="44">
        <f t="shared" si="19"/>
        <v>291</v>
      </c>
      <c r="L183" s="44">
        <f t="shared" si="20"/>
        <v>1495.0000000000002</v>
      </c>
      <c r="M183" s="45">
        <f>IF(ISERR((J183+H183)/(G183+I183)),P!AK184,(J183+H183)/(G183+I183))</f>
        <v>5.1374570446735399</v>
      </c>
      <c r="N183" s="46">
        <f t="shared" si="21"/>
        <v>1495.0000000000002</v>
      </c>
      <c r="O183" s="46">
        <f t="shared" si="22"/>
        <v>1495.0000000000002</v>
      </c>
      <c r="P183" s="47" t="b">
        <f t="shared" si="23"/>
        <v>1</v>
      </c>
      <c r="Q183" s="217" t="str">
        <f t="shared" si="24"/>
        <v>OK</v>
      </c>
      <c r="AJ183" s="64">
        <f t="shared" si="25"/>
        <v>5.1374570446735399</v>
      </c>
      <c r="AK183" s="64">
        <f t="shared" si="26"/>
        <v>291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0</v>
      </c>
      <c r="F184" s="44">
        <f t="shared" si="18"/>
        <v>0</v>
      </c>
      <c r="G184" s="44">
        <f>P!AJ185</f>
        <v>72</v>
      </c>
      <c r="H184" s="44">
        <f>G184*P!AK185</f>
        <v>3630</v>
      </c>
      <c r="I184" s="44">
        <f>S!E183</f>
        <v>0</v>
      </c>
      <c r="J184" s="44">
        <f>I184*S!D183</f>
        <v>0</v>
      </c>
      <c r="K184" s="44">
        <f t="shared" si="19"/>
        <v>72</v>
      </c>
      <c r="L184" s="44">
        <f t="shared" si="20"/>
        <v>3630</v>
      </c>
      <c r="M184" s="45">
        <f>IF(ISERR((J184+H184)/(G184+I184)),P!AK185,(J184+H184)/(G184+I184))</f>
        <v>50.416666666666664</v>
      </c>
      <c r="N184" s="46">
        <f t="shared" si="21"/>
        <v>3630</v>
      </c>
      <c r="O184" s="46">
        <f t="shared" si="22"/>
        <v>3630</v>
      </c>
      <c r="P184" s="47" t="b">
        <f t="shared" si="23"/>
        <v>1</v>
      </c>
      <c r="Q184" s="217" t="str">
        <f t="shared" si="24"/>
        <v>OK</v>
      </c>
      <c r="AJ184" s="64">
        <f t="shared" si="25"/>
        <v>50.416666666666664</v>
      </c>
      <c r="AK184" s="64">
        <f t="shared" si="26"/>
        <v>72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0</v>
      </c>
      <c r="F185" s="44">
        <f t="shared" si="18"/>
        <v>0</v>
      </c>
      <c r="G185" s="44">
        <f>P!AJ186</f>
        <v>28</v>
      </c>
      <c r="H185" s="44">
        <f>G185*P!AK186</f>
        <v>2010.0000000000002</v>
      </c>
      <c r="I185" s="44">
        <f>S!E184</f>
        <v>0</v>
      </c>
      <c r="J185" s="44">
        <f>I185*S!D184</f>
        <v>0</v>
      </c>
      <c r="K185" s="44">
        <f t="shared" si="19"/>
        <v>28</v>
      </c>
      <c r="L185" s="44">
        <f t="shared" si="20"/>
        <v>2010.0000000000002</v>
      </c>
      <c r="M185" s="45">
        <f>IF(ISERR((J185+H185)/(G185+I185)),P!AK186,(J185+H185)/(G185+I185))</f>
        <v>71.785714285714292</v>
      </c>
      <c r="N185" s="46">
        <f t="shared" si="21"/>
        <v>2010.0000000000002</v>
      </c>
      <c r="O185" s="46">
        <f t="shared" si="22"/>
        <v>2010.0000000000002</v>
      </c>
      <c r="P185" s="47" t="b">
        <f t="shared" si="23"/>
        <v>1</v>
      </c>
      <c r="Q185" s="217" t="str">
        <f t="shared" si="24"/>
        <v>OK</v>
      </c>
      <c r="AJ185" s="64">
        <f t="shared" si="25"/>
        <v>71.785714285714292</v>
      </c>
      <c r="AK185" s="64">
        <f t="shared" si="26"/>
        <v>28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0</v>
      </c>
      <c r="F186" s="44">
        <f t="shared" si="18"/>
        <v>0</v>
      </c>
      <c r="G186" s="44">
        <f>P!AJ187</f>
        <v>6</v>
      </c>
      <c r="H186" s="44">
        <f>G186*P!AK187</f>
        <v>310</v>
      </c>
      <c r="I186" s="44">
        <f>S!E185</f>
        <v>0</v>
      </c>
      <c r="J186" s="44">
        <f>I186*S!D185</f>
        <v>0</v>
      </c>
      <c r="K186" s="44">
        <f t="shared" si="19"/>
        <v>6</v>
      </c>
      <c r="L186" s="44">
        <f t="shared" si="20"/>
        <v>310</v>
      </c>
      <c r="M186" s="45">
        <f>IF(ISERR((J186+H186)/(G186+I186)),P!AK187,(J186+H186)/(G186+I186))</f>
        <v>51.666666666666664</v>
      </c>
      <c r="N186" s="46">
        <f t="shared" si="21"/>
        <v>310</v>
      </c>
      <c r="O186" s="46">
        <f t="shared" si="22"/>
        <v>310</v>
      </c>
      <c r="P186" s="47" t="b">
        <f t="shared" si="23"/>
        <v>1</v>
      </c>
      <c r="Q186" s="217" t="str">
        <f t="shared" si="24"/>
        <v>OK</v>
      </c>
      <c r="AJ186" s="64">
        <f t="shared" si="25"/>
        <v>51.666666666666664</v>
      </c>
      <c r="AK186" s="64">
        <f t="shared" si="26"/>
        <v>6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0</v>
      </c>
      <c r="F187" s="44">
        <f t="shared" si="18"/>
        <v>0</v>
      </c>
      <c r="G187" s="44">
        <f>P!AJ188</f>
        <v>33</v>
      </c>
      <c r="H187" s="44">
        <f>G187*P!AK188</f>
        <v>2020</v>
      </c>
      <c r="I187" s="44">
        <f>S!E186</f>
        <v>0</v>
      </c>
      <c r="J187" s="44">
        <f>I187*S!D186</f>
        <v>0</v>
      </c>
      <c r="K187" s="44">
        <f t="shared" si="19"/>
        <v>33</v>
      </c>
      <c r="L187" s="44">
        <f t="shared" si="20"/>
        <v>2020</v>
      </c>
      <c r="M187" s="45">
        <f>IF(ISERR((J187+H187)/(G187+I187)),P!AK188,(J187+H187)/(G187+I187))</f>
        <v>61.212121212121211</v>
      </c>
      <c r="N187" s="46">
        <f t="shared" si="21"/>
        <v>2020</v>
      </c>
      <c r="O187" s="46">
        <f t="shared" si="22"/>
        <v>2020</v>
      </c>
      <c r="P187" s="47" t="b">
        <f t="shared" si="23"/>
        <v>1</v>
      </c>
      <c r="Q187" s="217" t="str">
        <f t="shared" si="24"/>
        <v>OK</v>
      </c>
      <c r="AJ187" s="64">
        <f t="shared" si="25"/>
        <v>61.212121212121211</v>
      </c>
      <c r="AK187" s="64">
        <f t="shared" si="26"/>
        <v>33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0</v>
      </c>
      <c r="F188" s="44">
        <f t="shared" si="18"/>
        <v>0</v>
      </c>
      <c r="G188" s="44">
        <f>P!AJ189</f>
        <v>27</v>
      </c>
      <c r="H188" s="44">
        <f>G188*P!AK189</f>
        <v>1230</v>
      </c>
      <c r="I188" s="44">
        <f>S!E187</f>
        <v>0</v>
      </c>
      <c r="J188" s="44">
        <f>I188*S!D187</f>
        <v>0</v>
      </c>
      <c r="K188" s="44">
        <f t="shared" si="19"/>
        <v>27</v>
      </c>
      <c r="L188" s="44">
        <f t="shared" si="20"/>
        <v>1230</v>
      </c>
      <c r="M188" s="45">
        <f>IF(ISERR((J188+H188)/(G188+I188)),P!AK189,(J188+H188)/(G188+I188))</f>
        <v>45.555555555555557</v>
      </c>
      <c r="N188" s="46">
        <f t="shared" si="21"/>
        <v>1230</v>
      </c>
      <c r="O188" s="46">
        <f t="shared" si="22"/>
        <v>1230</v>
      </c>
      <c r="P188" s="47" t="b">
        <f t="shared" si="23"/>
        <v>1</v>
      </c>
      <c r="Q188" s="217" t="str">
        <f t="shared" si="24"/>
        <v>OK</v>
      </c>
      <c r="AJ188" s="64">
        <f t="shared" si="25"/>
        <v>45.555555555555557</v>
      </c>
      <c r="AK188" s="64">
        <f t="shared" si="26"/>
        <v>27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0</v>
      </c>
      <c r="F189" s="44">
        <f t="shared" si="18"/>
        <v>0</v>
      </c>
      <c r="G189" s="44">
        <f>P!AJ190</f>
        <v>240</v>
      </c>
      <c r="H189" s="44">
        <f>G189*P!AK190</f>
        <v>1450</v>
      </c>
      <c r="I189" s="44">
        <f>S!E188</f>
        <v>0</v>
      </c>
      <c r="J189" s="44">
        <f>I189*S!D188</f>
        <v>0</v>
      </c>
      <c r="K189" s="44">
        <f t="shared" si="19"/>
        <v>240</v>
      </c>
      <c r="L189" s="44">
        <f t="shared" si="20"/>
        <v>1450</v>
      </c>
      <c r="M189" s="45">
        <f>IF(ISERR((J189+H189)/(G189+I189)),P!AK190,(J189+H189)/(G189+I189))</f>
        <v>6.041666666666667</v>
      </c>
      <c r="N189" s="46">
        <f t="shared" si="21"/>
        <v>1450</v>
      </c>
      <c r="O189" s="46">
        <f t="shared" si="22"/>
        <v>1450</v>
      </c>
      <c r="P189" s="47" t="b">
        <f t="shared" si="23"/>
        <v>1</v>
      </c>
      <c r="Q189" s="217" t="str">
        <f t="shared" si="24"/>
        <v>OK</v>
      </c>
      <c r="AJ189" s="64">
        <f t="shared" si="25"/>
        <v>6.041666666666667</v>
      </c>
      <c r="AK189" s="64">
        <f t="shared" si="26"/>
        <v>240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18"/>
        <v>0</v>
      </c>
      <c r="G190" s="44">
        <f>P!AJ191</f>
        <v>35</v>
      </c>
      <c r="H190" s="44">
        <f>G190*P!AK191</f>
        <v>2100</v>
      </c>
      <c r="I190" s="44">
        <f>S!E189</f>
        <v>0</v>
      </c>
      <c r="J190" s="44">
        <f>I190*S!D189</f>
        <v>0</v>
      </c>
      <c r="K190" s="44">
        <f t="shared" si="19"/>
        <v>35</v>
      </c>
      <c r="L190" s="44">
        <f t="shared" si="20"/>
        <v>2100</v>
      </c>
      <c r="M190" s="45">
        <f>IF(ISERR((J190+H190)/(G190+I190)),P!AK191,(J190+H190)/(G190+I190))</f>
        <v>60</v>
      </c>
      <c r="N190" s="46">
        <f t="shared" si="21"/>
        <v>2100</v>
      </c>
      <c r="O190" s="46">
        <f t="shared" si="22"/>
        <v>2100</v>
      </c>
      <c r="P190" s="47" t="b">
        <f t="shared" si="23"/>
        <v>1</v>
      </c>
      <c r="Q190" s="217" t="str">
        <f t="shared" si="24"/>
        <v>OK</v>
      </c>
      <c r="AJ190" s="64">
        <f t="shared" si="25"/>
        <v>60</v>
      </c>
      <c r="AK190" s="64">
        <f t="shared" si="26"/>
        <v>35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0</v>
      </c>
      <c r="F191" s="44">
        <f t="shared" si="18"/>
        <v>0</v>
      </c>
      <c r="G191" s="44">
        <f>P!AJ192</f>
        <v>10</v>
      </c>
      <c r="H191" s="44">
        <f>G191*P!AK192</f>
        <v>400</v>
      </c>
      <c r="I191" s="44">
        <f>S!E190</f>
        <v>0</v>
      </c>
      <c r="J191" s="44">
        <f>I191*S!D190</f>
        <v>0</v>
      </c>
      <c r="K191" s="44">
        <f t="shared" si="19"/>
        <v>10</v>
      </c>
      <c r="L191" s="44">
        <f t="shared" si="20"/>
        <v>400</v>
      </c>
      <c r="M191" s="45">
        <f>IF(ISERR((J191+H191)/(G191+I191)),P!AK192,(J191+H191)/(G191+I191))</f>
        <v>40</v>
      </c>
      <c r="N191" s="46">
        <f t="shared" si="21"/>
        <v>400</v>
      </c>
      <c r="O191" s="46">
        <f t="shared" si="22"/>
        <v>400</v>
      </c>
      <c r="P191" s="47" t="b">
        <f t="shared" si="23"/>
        <v>1</v>
      </c>
      <c r="Q191" s="217" t="str">
        <f t="shared" si="24"/>
        <v>OK</v>
      </c>
      <c r="AJ191" s="64">
        <f t="shared" si="25"/>
        <v>40</v>
      </c>
      <c r="AK191" s="64">
        <f t="shared" si="26"/>
        <v>10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18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IF(ISERR((J192+H192)/(G192+I192)),P!AK193,(J192+H192)/(G192+I192))</f>
        <v>30</v>
      </c>
      <c r="N192" s="46">
        <f t="shared" si="21"/>
        <v>0</v>
      </c>
      <c r="O192" s="46">
        <f t="shared" si="22"/>
        <v>0</v>
      </c>
      <c r="P192" s="47" t="b">
        <f t="shared" si="23"/>
        <v>1</v>
      </c>
      <c r="Q192" s="217" t="str">
        <f t="shared" si="24"/>
        <v>×</v>
      </c>
      <c r="AJ192" s="64">
        <f t="shared" si="25"/>
        <v>30</v>
      </c>
      <c r="AK192" s="64">
        <f t="shared" si="26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18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IF(ISERR((J193+H193)/(G193+I193)),P!AK194,(J193+H193)/(G193+I193))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17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0</v>
      </c>
      <c r="F194" s="44">
        <f t="shared" si="18"/>
        <v>0</v>
      </c>
      <c r="G194" s="44">
        <f>P!AJ195</f>
        <v>21</v>
      </c>
      <c r="H194" s="44">
        <f>G194*P!AK195</f>
        <v>875</v>
      </c>
      <c r="I194" s="44">
        <f>S!E193</f>
        <v>0</v>
      </c>
      <c r="J194" s="44">
        <f>I194*S!D193</f>
        <v>0</v>
      </c>
      <c r="K194" s="44">
        <f t="shared" si="19"/>
        <v>21</v>
      </c>
      <c r="L194" s="44">
        <f t="shared" si="20"/>
        <v>875</v>
      </c>
      <c r="M194" s="45">
        <f>IF(ISERR((J194+H194)/(G194+I194)),P!AK195,(J194+H194)/(G194+I194))</f>
        <v>41.666666666666664</v>
      </c>
      <c r="N194" s="46">
        <f t="shared" si="21"/>
        <v>875</v>
      </c>
      <c r="O194" s="46">
        <f t="shared" si="22"/>
        <v>875</v>
      </c>
      <c r="P194" s="47" t="b">
        <f t="shared" si="23"/>
        <v>1</v>
      </c>
      <c r="Q194" s="217" t="str">
        <f t="shared" si="24"/>
        <v>OK</v>
      </c>
      <c r="AJ194" s="64">
        <f t="shared" si="25"/>
        <v>41.666666666666664</v>
      </c>
      <c r="AK194" s="64">
        <f t="shared" si="26"/>
        <v>21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0</v>
      </c>
      <c r="F195" s="44">
        <f t="shared" si="18"/>
        <v>0</v>
      </c>
      <c r="G195" s="44">
        <f>P!AJ196</f>
        <v>41.4</v>
      </c>
      <c r="H195" s="44">
        <f>G195*P!AK196</f>
        <v>961</v>
      </c>
      <c r="I195" s="44">
        <f>S!E194</f>
        <v>0</v>
      </c>
      <c r="J195" s="44">
        <f>I195*S!D194</f>
        <v>0</v>
      </c>
      <c r="K195" s="44">
        <f t="shared" si="19"/>
        <v>41.4</v>
      </c>
      <c r="L195" s="44">
        <f t="shared" si="20"/>
        <v>961</v>
      </c>
      <c r="M195" s="45">
        <f>IF(ISERR((J195+H195)/(G195+I195)),P!AK196,(J195+H195)/(G195+I195))</f>
        <v>23.212560386473431</v>
      </c>
      <c r="N195" s="46">
        <f t="shared" si="21"/>
        <v>961</v>
      </c>
      <c r="O195" s="46">
        <f t="shared" si="22"/>
        <v>961</v>
      </c>
      <c r="P195" s="47" t="b">
        <f t="shared" si="23"/>
        <v>1</v>
      </c>
      <c r="Q195" s="217" t="str">
        <f t="shared" si="24"/>
        <v>OK</v>
      </c>
      <c r="AJ195" s="64">
        <f t="shared" si="25"/>
        <v>23.212560386473431</v>
      </c>
      <c r="AK195" s="64">
        <f t="shared" si="26"/>
        <v>41.4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0</v>
      </c>
      <c r="F196" s="44">
        <f t="shared" si="18"/>
        <v>0</v>
      </c>
      <c r="G196" s="44">
        <f>P!AJ197</f>
        <v>62</v>
      </c>
      <c r="H196" s="44">
        <f>G196*P!AK197</f>
        <v>1630</v>
      </c>
      <c r="I196" s="44">
        <f>S!E195</f>
        <v>0</v>
      </c>
      <c r="J196" s="44">
        <f>I196*S!D195</f>
        <v>0</v>
      </c>
      <c r="K196" s="44">
        <f t="shared" si="19"/>
        <v>62</v>
      </c>
      <c r="L196" s="44">
        <f t="shared" si="20"/>
        <v>1630</v>
      </c>
      <c r="M196" s="45">
        <f>IF(ISERR((J196+H196)/(G196+I196)),P!AK197,(J196+H196)/(G196+I196))</f>
        <v>26.29032258064516</v>
      </c>
      <c r="N196" s="46">
        <f t="shared" si="21"/>
        <v>1630</v>
      </c>
      <c r="O196" s="46">
        <f t="shared" si="22"/>
        <v>1630</v>
      </c>
      <c r="P196" s="47" t="b">
        <f t="shared" si="23"/>
        <v>1</v>
      </c>
      <c r="Q196" s="217" t="str">
        <f t="shared" si="24"/>
        <v>OK</v>
      </c>
      <c r="AJ196" s="64">
        <f t="shared" si="25"/>
        <v>26.29032258064516</v>
      </c>
      <c r="AK196" s="64">
        <f t="shared" si="26"/>
        <v>62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27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IF(ISERR((J197+H197)/(G197+I197)),P!AK198,(J197+H197)/(G197+I197))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17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0</v>
      </c>
      <c r="F198" s="44">
        <f t="shared" si="27"/>
        <v>0</v>
      </c>
      <c r="G198" s="44">
        <f>P!AJ199</f>
        <v>17.5</v>
      </c>
      <c r="H198" s="44">
        <f>G198*P!AK199</f>
        <v>1640</v>
      </c>
      <c r="I198" s="44">
        <f>S!E197</f>
        <v>0</v>
      </c>
      <c r="J198" s="44">
        <f>I198*S!D197</f>
        <v>0</v>
      </c>
      <c r="K198" s="44">
        <f t="shared" si="28"/>
        <v>17.5</v>
      </c>
      <c r="L198" s="44">
        <f>K198*M198</f>
        <v>1640</v>
      </c>
      <c r="M198" s="45">
        <f>IF(ISERR((J198+H198)/(G198+I198)),P!AK199,(J198+H198)/(G198+I198))</f>
        <v>93.714285714285708</v>
      </c>
      <c r="N198" s="46">
        <f t="shared" si="29"/>
        <v>1640</v>
      </c>
      <c r="O198" s="46">
        <f t="shared" si="30"/>
        <v>1640</v>
      </c>
      <c r="P198" s="47" t="b">
        <f t="shared" si="31"/>
        <v>1</v>
      </c>
      <c r="Q198" s="217" t="str">
        <f t="shared" si="32"/>
        <v>OK</v>
      </c>
      <c r="AJ198" s="64">
        <f t="shared" si="33"/>
        <v>93.714285714285708</v>
      </c>
      <c r="AK198" s="64">
        <f t="shared" si="34"/>
        <v>17.5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0</v>
      </c>
      <c r="F199" s="44">
        <f t="shared" si="27"/>
        <v>0</v>
      </c>
      <c r="G199" s="44">
        <f>P!AJ200</f>
        <v>10.100000000000001</v>
      </c>
      <c r="H199" s="44">
        <f>G199*P!AK200</f>
        <v>1635</v>
      </c>
      <c r="I199" s="44">
        <f>S!E198</f>
        <v>0</v>
      </c>
      <c r="J199" s="44">
        <f>I199*S!D198</f>
        <v>0</v>
      </c>
      <c r="K199" s="44">
        <f t="shared" si="28"/>
        <v>10.100000000000001</v>
      </c>
      <c r="L199" s="44">
        <f t="shared" ref="L199:L253" si="35">K199*M199</f>
        <v>1635</v>
      </c>
      <c r="M199" s="45">
        <f>IF(ISERR((J199+H199)/(G199+I199)),P!AK200,(J199+H199)/(G199+I199))</f>
        <v>161.88118811881185</v>
      </c>
      <c r="N199" s="46">
        <f t="shared" si="29"/>
        <v>1635</v>
      </c>
      <c r="O199" s="46">
        <f t="shared" si="30"/>
        <v>1635</v>
      </c>
      <c r="P199" s="47" t="b">
        <f t="shared" si="31"/>
        <v>1</v>
      </c>
      <c r="Q199" s="217" t="str">
        <f t="shared" si="32"/>
        <v>OK</v>
      </c>
      <c r="AJ199" s="64">
        <f t="shared" si="33"/>
        <v>161.88118811881185</v>
      </c>
      <c r="AK199" s="64">
        <f t="shared" si="34"/>
        <v>10.100000000000001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0</v>
      </c>
      <c r="F200" s="44">
        <f t="shared" si="27"/>
        <v>0</v>
      </c>
      <c r="G200" s="44">
        <f>P!AJ201</f>
        <v>1.5</v>
      </c>
      <c r="H200" s="44">
        <f>G200*P!AK201</f>
        <v>225</v>
      </c>
      <c r="I200" s="44">
        <f>S!E199</f>
        <v>0</v>
      </c>
      <c r="J200" s="44">
        <f>I200*S!D199</f>
        <v>0</v>
      </c>
      <c r="K200" s="44">
        <f t="shared" si="28"/>
        <v>1.5</v>
      </c>
      <c r="L200" s="44">
        <f t="shared" si="35"/>
        <v>225</v>
      </c>
      <c r="M200" s="45">
        <f>IF(ISERR((J200+H200)/(G200+I200)),P!AK201,(J200+H200)/(G200+I200))</f>
        <v>150</v>
      </c>
      <c r="N200" s="46">
        <f t="shared" si="29"/>
        <v>225</v>
      </c>
      <c r="O200" s="46">
        <f t="shared" si="30"/>
        <v>225</v>
      </c>
      <c r="P200" s="47" t="b">
        <f t="shared" si="31"/>
        <v>1</v>
      </c>
      <c r="Q200" s="217" t="str">
        <f t="shared" si="32"/>
        <v>OK</v>
      </c>
      <c r="AJ200" s="64">
        <f t="shared" si="33"/>
        <v>150</v>
      </c>
      <c r="AK200" s="64">
        <f t="shared" si="34"/>
        <v>1.5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27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IF(ISERR((J201+H201)/(G201+I201)),P!AK202,(J201+H201)/(G201+I201))</f>
        <v>166.66666666666669</v>
      </c>
      <c r="N201" s="46">
        <f t="shared" si="29"/>
        <v>0</v>
      </c>
      <c r="O201" s="46">
        <f t="shared" si="30"/>
        <v>0</v>
      </c>
      <c r="P201" s="47" t="b">
        <f t="shared" si="31"/>
        <v>1</v>
      </c>
      <c r="Q201" s="217" t="str">
        <f t="shared" si="32"/>
        <v>×</v>
      </c>
      <c r="AJ201" s="64">
        <f t="shared" si="33"/>
        <v>166.66666666666669</v>
      </c>
      <c r="AK201" s="64">
        <f t="shared" si="34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27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IF(ISERR((J202+H202)/(G202+I202)),P!AK203,(J202+H202)/(G202+I202))</f>
        <v>162.5</v>
      </c>
      <c r="N202" s="46">
        <f t="shared" si="29"/>
        <v>0</v>
      </c>
      <c r="O202" s="46">
        <f t="shared" si="30"/>
        <v>0</v>
      </c>
      <c r="P202" s="47" t="b">
        <f t="shared" si="31"/>
        <v>1</v>
      </c>
      <c r="Q202" s="217" t="str">
        <f t="shared" si="32"/>
        <v>×</v>
      </c>
      <c r="AJ202" s="64">
        <f t="shared" si="33"/>
        <v>162.5</v>
      </c>
      <c r="AK202" s="64">
        <f t="shared" si="34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27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IF(ISERR((J203+H203)/(G203+I203)),P!AK204,(J203+H203)/(G203+I203))</f>
        <v>60</v>
      </c>
      <c r="N203" s="46">
        <f t="shared" si="29"/>
        <v>0</v>
      </c>
      <c r="O203" s="46">
        <f t="shared" si="30"/>
        <v>0</v>
      </c>
      <c r="P203" s="47" t="b">
        <f t="shared" si="31"/>
        <v>1</v>
      </c>
      <c r="Q203" s="217" t="str">
        <f t="shared" si="32"/>
        <v>×</v>
      </c>
      <c r="AJ203" s="64">
        <f t="shared" si="33"/>
        <v>60</v>
      </c>
      <c r="AK203" s="64">
        <f t="shared" si="34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0</v>
      </c>
      <c r="F204" s="44">
        <f t="shared" si="27"/>
        <v>0</v>
      </c>
      <c r="G204" s="44">
        <f>P!AJ205</f>
        <v>10</v>
      </c>
      <c r="H204" s="44">
        <f>G204*P!AK205</f>
        <v>400</v>
      </c>
      <c r="I204" s="44">
        <f>S!E203</f>
        <v>0</v>
      </c>
      <c r="J204" s="44">
        <f>I204*S!D203</f>
        <v>0</v>
      </c>
      <c r="K204" s="44">
        <f t="shared" si="28"/>
        <v>10</v>
      </c>
      <c r="L204" s="44">
        <f t="shared" si="35"/>
        <v>400</v>
      </c>
      <c r="M204" s="45">
        <f>IF(ISERR((J204+H204)/(G204+I204)),P!AK205,(J204+H204)/(G204+I204))</f>
        <v>40</v>
      </c>
      <c r="N204" s="46">
        <f t="shared" si="29"/>
        <v>400</v>
      </c>
      <c r="O204" s="46">
        <f t="shared" si="30"/>
        <v>400</v>
      </c>
      <c r="P204" s="47" t="b">
        <f t="shared" si="31"/>
        <v>1</v>
      </c>
      <c r="Q204" s="217" t="str">
        <f t="shared" si="32"/>
        <v>OK</v>
      </c>
      <c r="AJ204" s="64">
        <f t="shared" si="33"/>
        <v>40</v>
      </c>
      <c r="AK204" s="64">
        <f t="shared" si="34"/>
        <v>10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27"/>
        <v>0</v>
      </c>
      <c r="G205" s="44">
        <f>P!AJ206</f>
        <v>32</v>
      </c>
      <c r="H205" s="44">
        <f>G205*P!AK206</f>
        <v>1260</v>
      </c>
      <c r="I205" s="44">
        <f>S!E204</f>
        <v>0</v>
      </c>
      <c r="J205" s="44">
        <f>I205*S!D204</f>
        <v>0</v>
      </c>
      <c r="K205" s="44">
        <f t="shared" si="28"/>
        <v>32</v>
      </c>
      <c r="L205" s="44">
        <f t="shared" si="35"/>
        <v>1260</v>
      </c>
      <c r="M205" s="45">
        <f>IF(ISERR((J205+H205)/(G205+I205)),P!AK206,(J205+H205)/(G205+I205))</f>
        <v>39.375</v>
      </c>
      <c r="N205" s="46">
        <f t="shared" si="29"/>
        <v>1260</v>
      </c>
      <c r="O205" s="46">
        <f t="shared" si="30"/>
        <v>1260</v>
      </c>
      <c r="P205" s="47" t="b">
        <f t="shared" si="31"/>
        <v>1</v>
      </c>
      <c r="Q205" s="217" t="str">
        <f t="shared" si="32"/>
        <v>OK</v>
      </c>
      <c r="AJ205" s="64">
        <f t="shared" si="33"/>
        <v>39.375</v>
      </c>
      <c r="AK205" s="64">
        <f t="shared" si="34"/>
        <v>32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0</v>
      </c>
      <c r="F206" s="44">
        <f t="shared" si="27"/>
        <v>0</v>
      </c>
      <c r="G206" s="44">
        <f>P!AJ207</f>
        <v>0</v>
      </c>
      <c r="H206" s="44">
        <f>G206*P!AK207</f>
        <v>0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IF(ISERR((J206+H206)/(G206+I206)),P!AK207,(J206+H206)/(G206+I206))</f>
        <v>45.909090909090907</v>
      </c>
      <c r="N206" s="46">
        <f t="shared" si="29"/>
        <v>0</v>
      </c>
      <c r="O206" s="46">
        <f t="shared" si="30"/>
        <v>0</v>
      </c>
      <c r="P206" s="47" t="b">
        <f t="shared" si="31"/>
        <v>1</v>
      </c>
      <c r="Q206" s="217" t="str">
        <f t="shared" si="32"/>
        <v>×</v>
      </c>
      <c r="AJ206" s="64">
        <f t="shared" si="33"/>
        <v>45.909090909090907</v>
      </c>
      <c r="AK206" s="64">
        <f t="shared" si="34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0</v>
      </c>
      <c r="F207" s="44">
        <f t="shared" si="27"/>
        <v>0</v>
      </c>
      <c r="G207" s="44">
        <f>P!AJ208</f>
        <v>45</v>
      </c>
      <c r="H207" s="44">
        <f>G207*P!AK208</f>
        <v>1650</v>
      </c>
      <c r="I207" s="44">
        <f>S!E206</f>
        <v>0</v>
      </c>
      <c r="J207" s="44">
        <f>I207*S!D206</f>
        <v>0</v>
      </c>
      <c r="K207" s="44">
        <f t="shared" si="28"/>
        <v>45</v>
      </c>
      <c r="L207" s="44">
        <f t="shared" si="35"/>
        <v>1650</v>
      </c>
      <c r="M207" s="45">
        <f>IF(ISERR((J207+H207)/(G207+I207)),P!AK208,(J207+H207)/(G207+I207))</f>
        <v>36.666666666666664</v>
      </c>
      <c r="N207" s="46">
        <f t="shared" si="29"/>
        <v>1650</v>
      </c>
      <c r="O207" s="46">
        <f t="shared" si="30"/>
        <v>1650</v>
      </c>
      <c r="P207" s="47" t="b">
        <f t="shared" si="31"/>
        <v>1</v>
      </c>
      <c r="Q207" s="217" t="str">
        <f t="shared" si="32"/>
        <v>OK</v>
      </c>
      <c r="AJ207" s="64">
        <f t="shared" si="33"/>
        <v>36.666666666666664</v>
      </c>
      <c r="AK207" s="64">
        <f t="shared" si="34"/>
        <v>45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0</v>
      </c>
      <c r="F208" s="44">
        <f t="shared" si="27"/>
        <v>0</v>
      </c>
      <c r="G208" s="44">
        <f>P!AJ209</f>
        <v>10</v>
      </c>
      <c r="H208" s="44">
        <f>G208*P!AK209</f>
        <v>450</v>
      </c>
      <c r="I208" s="44">
        <f>S!E207</f>
        <v>0</v>
      </c>
      <c r="J208" s="44">
        <f>I208*S!D207</f>
        <v>0</v>
      </c>
      <c r="K208" s="44">
        <f t="shared" si="28"/>
        <v>10</v>
      </c>
      <c r="L208" s="44">
        <f t="shared" si="35"/>
        <v>450</v>
      </c>
      <c r="M208" s="45">
        <f>IF(ISERR((J208+H208)/(G208+I208)),P!AK209,(J208+H208)/(G208+I208))</f>
        <v>45</v>
      </c>
      <c r="N208" s="46">
        <f t="shared" si="29"/>
        <v>450</v>
      </c>
      <c r="O208" s="46">
        <f t="shared" si="30"/>
        <v>450</v>
      </c>
      <c r="P208" s="47" t="b">
        <f t="shared" si="31"/>
        <v>1</v>
      </c>
      <c r="Q208" s="217" t="str">
        <f t="shared" si="32"/>
        <v>OK</v>
      </c>
      <c r="AJ208" s="64">
        <f t="shared" si="33"/>
        <v>45</v>
      </c>
      <c r="AK208" s="64">
        <f t="shared" si="34"/>
        <v>10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27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IF(ISERR((J209+H209)/(G209+I209)),P!AK210,(J209+H209)/(G209+I209))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17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27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IF(ISERR((J210+H210)/(G210+I210)),P!AK211,(J210+H210)/(G210+I210))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17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27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IF(ISERR((J211+H211)/(G211+I211)),P!AK212,(J211+H211)/(G211+I211))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17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0</v>
      </c>
      <c r="F212" s="44">
        <f t="shared" si="27"/>
        <v>0</v>
      </c>
      <c r="G212" s="44">
        <f>P!AJ213</f>
        <v>10</v>
      </c>
      <c r="H212" s="44">
        <f>G212*P!AK213</f>
        <v>400</v>
      </c>
      <c r="I212" s="44">
        <f>S!E211</f>
        <v>0</v>
      </c>
      <c r="J212" s="44">
        <f>I212*S!D211</f>
        <v>0</v>
      </c>
      <c r="K212" s="44">
        <f t="shared" si="28"/>
        <v>10</v>
      </c>
      <c r="L212" s="44">
        <f t="shared" si="35"/>
        <v>400</v>
      </c>
      <c r="M212" s="45">
        <f>IF(ISERR((J212+H212)/(G212+I212)),P!AK213,(J212+H212)/(G212+I212))</f>
        <v>40</v>
      </c>
      <c r="N212" s="46">
        <f t="shared" si="29"/>
        <v>400</v>
      </c>
      <c r="O212" s="46">
        <f t="shared" si="30"/>
        <v>400</v>
      </c>
      <c r="P212" s="47" t="b">
        <f t="shared" si="31"/>
        <v>1</v>
      </c>
      <c r="Q212" s="217" t="str">
        <f t="shared" si="32"/>
        <v>OK</v>
      </c>
      <c r="AJ212" s="64">
        <f t="shared" si="33"/>
        <v>40</v>
      </c>
      <c r="AK212" s="64">
        <f t="shared" si="34"/>
        <v>10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27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IF(ISERR((J213+H213)/(G213+I213)),P!AK214,(J213+H213)/(G213+I213))</f>
        <v>250</v>
      </c>
      <c r="N213" s="46">
        <f t="shared" si="29"/>
        <v>0</v>
      </c>
      <c r="O213" s="46">
        <f t="shared" si="30"/>
        <v>0</v>
      </c>
      <c r="P213" s="47" t="b">
        <f t="shared" si="31"/>
        <v>1</v>
      </c>
      <c r="Q213" s="217" t="str">
        <f t="shared" si="32"/>
        <v>×</v>
      </c>
      <c r="AJ213" s="64">
        <f t="shared" si="33"/>
        <v>250</v>
      </c>
      <c r="AK213" s="64">
        <f t="shared" si="34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27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IF(ISERR((J214+H214)/(G214+I214)),P!AK215,(J214+H214)/(G214+I214))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17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0</v>
      </c>
      <c r="F215" s="44">
        <f t="shared" si="27"/>
        <v>0</v>
      </c>
      <c r="G215" s="44">
        <f>P!AJ216</f>
        <v>15</v>
      </c>
      <c r="H215" s="44">
        <f>G215*P!AK216</f>
        <v>880</v>
      </c>
      <c r="I215" s="44">
        <f>S!E214</f>
        <v>0</v>
      </c>
      <c r="J215" s="44">
        <f>I215*S!D214</f>
        <v>0</v>
      </c>
      <c r="K215" s="44">
        <f t="shared" si="28"/>
        <v>15</v>
      </c>
      <c r="L215" s="44">
        <f t="shared" si="35"/>
        <v>880</v>
      </c>
      <c r="M215" s="45">
        <f>IF(ISERR((J215+H215)/(G215+I215)),P!AK216,(J215+H215)/(G215+I215))</f>
        <v>58.666666666666664</v>
      </c>
      <c r="N215" s="46">
        <f t="shared" si="29"/>
        <v>880</v>
      </c>
      <c r="O215" s="46">
        <f t="shared" si="30"/>
        <v>880</v>
      </c>
      <c r="P215" s="47" t="b">
        <f t="shared" si="31"/>
        <v>1</v>
      </c>
      <c r="Q215" s="217" t="str">
        <f t="shared" si="32"/>
        <v>OK</v>
      </c>
      <c r="AJ215" s="64">
        <f t="shared" si="33"/>
        <v>58.666666666666664</v>
      </c>
      <c r="AK215" s="64">
        <f t="shared" si="34"/>
        <v>15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27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IF(ISERR((J216+H216)/(G216+I216)),P!AK217,(J216+H216)/(G216+I216))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17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27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IF(ISERR((J217+H217)/(G217+I217)),P!AK218,(J217+H217)/(G217+I217))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17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27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IF(ISERR((J218+H218)/(G218+I218)),P!AK219,(J218+H218)/(G218+I218))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17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27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IF(ISERR((J219+H219)/(G219+I219)),P!AK220,(J219+H219)/(G219+I219))</f>
        <v>130</v>
      </c>
      <c r="N219" s="46">
        <f t="shared" si="29"/>
        <v>0</v>
      </c>
      <c r="O219" s="46">
        <f t="shared" si="30"/>
        <v>0</v>
      </c>
      <c r="P219" s="47" t="b">
        <f t="shared" si="31"/>
        <v>1</v>
      </c>
      <c r="Q219" s="217" t="str">
        <f t="shared" si="32"/>
        <v>×</v>
      </c>
      <c r="AJ219" s="64">
        <f t="shared" si="33"/>
        <v>130</v>
      </c>
      <c r="AK219" s="64">
        <f t="shared" si="34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27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IF(ISERR((J220+H220)/(G220+I220)),P!AK221,(J220+H220)/(G220+I220))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17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27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IF(ISERR((J221+H221)/(G221+I221)),P!AK222,(J221+H221)/(G221+I221))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17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27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IF(ISERR((J222+H222)/(G222+I222)),P!AK223,(J222+H222)/(G222+I222))</f>
        <v>1000</v>
      </c>
      <c r="N222" s="46">
        <f t="shared" si="29"/>
        <v>0</v>
      </c>
      <c r="O222" s="46">
        <f t="shared" si="30"/>
        <v>0</v>
      </c>
      <c r="P222" s="47" t="b">
        <f t="shared" si="31"/>
        <v>1</v>
      </c>
      <c r="Q222" s="217" t="str">
        <f t="shared" si="32"/>
        <v>×</v>
      </c>
      <c r="AJ222" s="64">
        <f t="shared" si="33"/>
        <v>1000</v>
      </c>
      <c r="AK222" s="64">
        <f t="shared" si="34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27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IF(ISERR((J223+H223)/(G223+I223)),P!AK224,(J223+H223)/(G223+I223))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17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27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IF(ISERR((J224+H224)/(G224+I224)),P!AK225,(J224+H224)/(G224+I224))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17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27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IF(ISERR((J225+H225)/(G225+I225)),P!AK226,(J225+H225)/(G225+I225))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17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27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IF(ISERR((J226+H226)/(G226+I226)),P!AK227,(J226+H226)/(G226+I226))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17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27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IF(ISERR((J227+H227)/(G227+I227)),P!AK228,(J227+H227)/(G227+I227))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17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27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IF(ISERR((J228+H228)/(G228+I228)),P!AK229,(J228+H228)/(G228+I228))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17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27"/>
        <v>0</v>
      </c>
      <c r="G229" s="44">
        <f>P!AJ230</f>
        <v>3</v>
      </c>
      <c r="H229" s="44">
        <f>G229*P!AK230</f>
        <v>1200</v>
      </c>
      <c r="I229" s="44">
        <f>S!E228</f>
        <v>0</v>
      </c>
      <c r="J229" s="44">
        <f>I229*S!D228</f>
        <v>0</v>
      </c>
      <c r="K229" s="44">
        <f t="shared" si="28"/>
        <v>3</v>
      </c>
      <c r="L229" s="44">
        <f t="shared" si="35"/>
        <v>1200</v>
      </c>
      <c r="M229" s="45">
        <f>IF(ISERR((J229+H229)/(G229+I229)),P!AK230,(J229+H229)/(G229+I229))</f>
        <v>400</v>
      </c>
      <c r="N229" s="46">
        <f t="shared" si="29"/>
        <v>1200</v>
      </c>
      <c r="O229" s="46">
        <f t="shared" si="30"/>
        <v>1200</v>
      </c>
      <c r="P229" s="47" t="b">
        <f t="shared" si="31"/>
        <v>1</v>
      </c>
      <c r="Q229" s="217" t="str">
        <f t="shared" si="32"/>
        <v>OK</v>
      </c>
      <c r="AJ229" s="64">
        <f t="shared" si="33"/>
        <v>400</v>
      </c>
      <c r="AK229" s="64">
        <f t="shared" si="34"/>
        <v>3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0</v>
      </c>
      <c r="F230" s="44">
        <f t="shared" si="27"/>
        <v>0</v>
      </c>
      <c r="G230" s="44">
        <f>P!AJ231</f>
        <v>10.7</v>
      </c>
      <c r="H230" s="44">
        <f>G230*P!AK231</f>
        <v>7275.9999999999991</v>
      </c>
      <c r="I230" s="44">
        <f>S!E229</f>
        <v>0</v>
      </c>
      <c r="J230" s="44">
        <f>I230*S!D229</f>
        <v>0</v>
      </c>
      <c r="K230" s="44">
        <f t="shared" si="28"/>
        <v>10.7</v>
      </c>
      <c r="L230" s="44">
        <f t="shared" si="35"/>
        <v>7275.9999999999991</v>
      </c>
      <c r="M230" s="45">
        <f>IF(ISERR((J230+H230)/(G230+I230)),P!AK231,(J230+H230)/(G230+I230))</f>
        <v>680</v>
      </c>
      <c r="N230" s="46">
        <f t="shared" si="29"/>
        <v>7275.9999999999991</v>
      </c>
      <c r="O230" s="46">
        <f t="shared" si="30"/>
        <v>7275.9999999999991</v>
      </c>
      <c r="P230" s="47" t="b">
        <f t="shared" si="31"/>
        <v>1</v>
      </c>
      <c r="Q230" s="217" t="str">
        <f t="shared" si="32"/>
        <v>OK</v>
      </c>
      <c r="AJ230" s="64">
        <f t="shared" si="33"/>
        <v>680</v>
      </c>
      <c r="AK230" s="64">
        <f t="shared" si="34"/>
        <v>10.7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0</v>
      </c>
      <c r="F231" s="44">
        <f t="shared" si="27"/>
        <v>0</v>
      </c>
      <c r="G231" s="44">
        <f>P!AJ232</f>
        <v>40</v>
      </c>
      <c r="H231" s="44">
        <f>G231*P!AK232</f>
        <v>33200</v>
      </c>
      <c r="I231" s="44">
        <f>S!E230</f>
        <v>32.949999999999996</v>
      </c>
      <c r="J231" s="44">
        <f>I231*S!D230</f>
        <v>26562.628664803273</v>
      </c>
      <c r="K231" s="44">
        <f t="shared" si="28"/>
        <v>72.949999999999989</v>
      </c>
      <c r="L231" s="44">
        <f t="shared" si="35"/>
        <v>59762.628664803262</v>
      </c>
      <c r="M231" s="45">
        <f>IF(ISERR((J231+H231)/(G231+I231)),P!AK232,(J231+H231)/(G231+I231))</f>
        <v>819.22726065528821</v>
      </c>
      <c r="N231" s="46">
        <f t="shared" si="29"/>
        <v>59762.628664803269</v>
      </c>
      <c r="O231" s="46">
        <f t="shared" si="30"/>
        <v>59762.628664803262</v>
      </c>
      <c r="P231" s="47" t="b">
        <f t="shared" si="31"/>
        <v>1</v>
      </c>
      <c r="Q231" s="217" t="str">
        <f t="shared" si="32"/>
        <v>OK</v>
      </c>
      <c r="AJ231" s="64">
        <f t="shared" si="33"/>
        <v>819.22726065528821</v>
      </c>
      <c r="AK231" s="64">
        <f t="shared" si="34"/>
        <v>72.949999999999989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0</v>
      </c>
      <c r="F232" s="44">
        <f t="shared" si="27"/>
        <v>0</v>
      </c>
      <c r="G232" s="44">
        <f>P!AJ233</f>
        <v>3000</v>
      </c>
      <c r="H232" s="44">
        <f>G232*P!AK233</f>
        <v>4200</v>
      </c>
      <c r="I232" s="44">
        <f>S!E231</f>
        <v>3500</v>
      </c>
      <c r="J232" s="44">
        <f>I232*S!D231</f>
        <v>4900.1993346163381</v>
      </c>
      <c r="K232" s="44">
        <f t="shared" si="28"/>
        <v>6500</v>
      </c>
      <c r="L232" s="44">
        <f t="shared" si="35"/>
        <v>9100.1993346163381</v>
      </c>
      <c r="M232" s="45">
        <f>IF(ISERR((J232+H232)/(G232+I232)),P!AK233,(J232+H232)/(G232+I232))</f>
        <v>1.4000306668640521</v>
      </c>
      <c r="N232" s="46">
        <f t="shared" si="29"/>
        <v>9100.1993346163381</v>
      </c>
      <c r="O232" s="46">
        <f t="shared" si="30"/>
        <v>9100.1993346163381</v>
      </c>
      <c r="P232" s="47" t="b">
        <f t="shared" si="31"/>
        <v>1</v>
      </c>
      <c r="Q232" s="217" t="str">
        <f t="shared" si="32"/>
        <v>OK</v>
      </c>
      <c r="AJ232" s="64">
        <f t="shared" si="33"/>
        <v>1.4000306668640521</v>
      </c>
      <c r="AK232" s="64">
        <f t="shared" si="34"/>
        <v>6500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0</v>
      </c>
      <c r="F233" s="44">
        <f t="shared" si="27"/>
        <v>0</v>
      </c>
      <c r="G233" s="44">
        <f>P!AJ234</f>
        <v>432</v>
      </c>
      <c r="H233" s="44">
        <f>G233*P!AK234</f>
        <v>10530</v>
      </c>
      <c r="I233" s="44">
        <f>S!E232</f>
        <v>42</v>
      </c>
      <c r="J233" s="44">
        <f>I233*S!D232</f>
        <v>1232.035043804756</v>
      </c>
      <c r="K233" s="44">
        <f t="shared" si="28"/>
        <v>474</v>
      </c>
      <c r="L233" s="44">
        <f t="shared" si="35"/>
        <v>11762.035043804755</v>
      </c>
      <c r="M233" s="45">
        <f>IF(ISERR((J233+H233)/(G233+I233)),P!AK234,(J233+H233)/(G233+I233))</f>
        <v>24.814419923638724</v>
      </c>
      <c r="N233" s="46">
        <f t="shared" si="29"/>
        <v>11762.035043804755</v>
      </c>
      <c r="O233" s="46">
        <f t="shared" si="30"/>
        <v>11762.035043804755</v>
      </c>
      <c r="P233" s="47" t="b">
        <f t="shared" si="31"/>
        <v>1</v>
      </c>
      <c r="Q233" s="217" t="str">
        <f t="shared" si="32"/>
        <v>OK</v>
      </c>
      <c r="AJ233" s="64">
        <f t="shared" si="33"/>
        <v>24.814419923638724</v>
      </c>
      <c r="AK233" s="64">
        <f t="shared" si="34"/>
        <v>474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27"/>
        <v>0</v>
      </c>
      <c r="G234" s="44">
        <f>P!AJ235</f>
        <v>4.2</v>
      </c>
      <c r="H234" s="44">
        <f>G234*P!AK235</f>
        <v>2100</v>
      </c>
      <c r="I234" s="44">
        <f>S!E233</f>
        <v>0</v>
      </c>
      <c r="J234" s="44">
        <f>I234*S!D233</f>
        <v>0</v>
      </c>
      <c r="K234" s="44">
        <f t="shared" si="28"/>
        <v>4.2</v>
      </c>
      <c r="L234" s="44">
        <f t="shared" si="35"/>
        <v>2100</v>
      </c>
      <c r="M234" s="45">
        <f>IF(ISERR((J234+H234)/(G234+I234)),P!AK235,(J234+H234)/(G234+I234))</f>
        <v>500</v>
      </c>
      <c r="N234" s="46">
        <f t="shared" si="29"/>
        <v>2100</v>
      </c>
      <c r="O234" s="46">
        <f t="shared" si="30"/>
        <v>2100</v>
      </c>
      <c r="P234" s="47" t="b">
        <f t="shared" si="31"/>
        <v>1</v>
      </c>
      <c r="Q234" s="217" t="str">
        <f t="shared" si="32"/>
        <v>OK</v>
      </c>
      <c r="AJ234" s="64">
        <f t="shared" si="33"/>
        <v>500</v>
      </c>
      <c r="AK234" s="64">
        <f t="shared" si="34"/>
        <v>4.2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27"/>
        <v>0</v>
      </c>
      <c r="G235" s="44">
        <f>P!AJ236</f>
        <v>4</v>
      </c>
      <c r="H235" s="44">
        <f>G235*P!AK236</f>
        <v>2400</v>
      </c>
      <c r="I235" s="44">
        <f>S!E234</f>
        <v>0</v>
      </c>
      <c r="J235" s="44">
        <f>I235*S!D234</f>
        <v>0</v>
      </c>
      <c r="K235" s="44">
        <f t="shared" si="28"/>
        <v>4</v>
      </c>
      <c r="L235" s="44">
        <f t="shared" si="35"/>
        <v>2400</v>
      </c>
      <c r="M235" s="45">
        <f>IF(ISERR((J235+H235)/(G235+I235)),P!AK236,(J235+H235)/(G235+I235))</f>
        <v>600</v>
      </c>
      <c r="N235" s="46">
        <f t="shared" si="29"/>
        <v>2400</v>
      </c>
      <c r="O235" s="46">
        <f t="shared" si="30"/>
        <v>2400</v>
      </c>
      <c r="P235" s="47" t="b">
        <f t="shared" si="31"/>
        <v>1</v>
      </c>
      <c r="Q235" s="217" t="str">
        <f t="shared" si="32"/>
        <v>OK</v>
      </c>
      <c r="AJ235" s="64">
        <f t="shared" si="33"/>
        <v>600</v>
      </c>
      <c r="AK235" s="64">
        <f t="shared" si="34"/>
        <v>4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27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IF(ISERR((J236+H236)/(G236+I236)),P!AK237,(J236+H236)/(G236+I236))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17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27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IF(ISERR((J237+H237)/(G237+I237)),P!AK238,(J237+H237)/(G237+I237))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17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27"/>
        <v>0</v>
      </c>
      <c r="G238" s="44">
        <f>P!AJ239</f>
        <v>0</v>
      </c>
      <c r="H238" s="44">
        <f>G238*P!AK239</f>
        <v>0</v>
      </c>
      <c r="I238" s="44">
        <f>S!E237</f>
        <v>0</v>
      </c>
      <c r="J238" s="44">
        <f>I238*S!D237</f>
        <v>0</v>
      </c>
      <c r="K238" s="44">
        <f t="shared" si="28"/>
        <v>0</v>
      </c>
      <c r="L238" s="44">
        <f t="shared" si="35"/>
        <v>0</v>
      </c>
      <c r="M238" s="45">
        <f>IF(ISERR((J238+H238)/(G238+I238)),P!AK239,(J238+H238)/(G238+I238))</f>
        <v>70</v>
      </c>
      <c r="N238" s="46">
        <f t="shared" si="29"/>
        <v>0</v>
      </c>
      <c r="O238" s="46">
        <f t="shared" si="30"/>
        <v>0</v>
      </c>
      <c r="P238" s="47" t="b">
        <f t="shared" si="31"/>
        <v>1</v>
      </c>
      <c r="Q238" s="217" t="str">
        <f t="shared" si="32"/>
        <v>×</v>
      </c>
      <c r="AJ238" s="64">
        <f t="shared" si="33"/>
        <v>70</v>
      </c>
      <c r="AK238" s="64">
        <f t="shared" si="34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27"/>
        <v>0</v>
      </c>
      <c r="G239" s="44">
        <f>P!AJ240</f>
        <v>11.7</v>
      </c>
      <c r="H239" s="44">
        <f>G239*P!AK240</f>
        <v>5780</v>
      </c>
      <c r="I239" s="44">
        <f>S!E238</f>
        <v>0</v>
      </c>
      <c r="J239" s="44">
        <f>I239*S!D238</f>
        <v>0</v>
      </c>
      <c r="K239" s="44">
        <f t="shared" si="28"/>
        <v>11.7</v>
      </c>
      <c r="L239" s="44">
        <f t="shared" si="35"/>
        <v>5780</v>
      </c>
      <c r="M239" s="45">
        <f>IF(ISERR((J239+H239)/(G239+I239)),P!AK240,(J239+H239)/(G239+I239))</f>
        <v>494.01709401709405</v>
      </c>
      <c r="N239" s="46">
        <f t="shared" si="29"/>
        <v>5780</v>
      </c>
      <c r="O239" s="46">
        <f t="shared" si="30"/>
        <v>5780</v>
      </c>
      <c r="P239" s="47" t="b">
        <f t="shared" si="31"/>
        <v>1</v>
      </c>
      <c r="Q239" s="217" t="str">
        <f t="shared" si="32"/>
        <v>OK</v>
      </c>
      <c r="AJ239" s="64">
        <f t="shared" si="33"/>
        <v>494.01709401709405</v>
      </c>
      <c r="AK239" s="64">
        <f t="shared" si="34"/>
        <v>11.7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27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IF(ISERR((J240+H240)/(G240+I240)),P!AK241,(J240+H240)/(G240+I240))</f>
        <v>400</v>
      </c>
      <c r="N240" s="46">
        <f t="shared" si="29"/>
        <v>0</v>
      </c>
      <c r="O240" s="46">
        <f t="shared" si="30"/>
        <v>0</v>
      </c>
      <c r="P240" s="47" t="b">
        <f t="shared" si="31"/>
        <v>1</v>
      </c>
      <c r="Q240" s="217" t="str">
        <f t="shared" si="32"/>
        <v>×</v>
      </c>
      <c r="AJ240" s="64">
        <f t="shared" si="33"/>
        <v>400</v>
      </c>
      <c r="AK240" s="64">
        <f t="shared" si="34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27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IF(ISERR((J241+H241)/(G241+I241)),P!AK242,(J241+H241)/(G241+I241))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17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27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IF(ISERR((J242+H242)/(G242+I242)),P!AK243,(J242+H242)/(G242+I242))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17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27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IF(ISERR((J243+H243)/(G243+I243)),P!AK244,(J243+H243)/(G243+I243))</f>
        <v>38.407079646017699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17" t="str">
        <f t="shared" si="32"/>
        <v>×</v>
      </c>
      <c r="AJ243" s="64">
        <f t="shared" si="33"/>
        <v>38.407079646017699</v>
      </c>
      <c r="AK243" s="64">
        <f t="shared" si="34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0</v>
      </c>
      <c r="F244" s="44">
        <f t="shared" si="27"/>
        <v>0</v>
      </c>
      <c r="G244" s="44">
        <f>P!AJ245</f>
        <v>816</v>
      </c>
      <c r="H244" s="44">
        <f>G244*P!AK245</f>
        <v>7816</v>
      </c>
      <c r="I244" s="44">
        <f>S!E243</f>
        <v>0</v>
      </c>
      <c r="J244" s="44">
        <f>I244*S!D243</f>
        <v>0</v>
      </c>
      <c r="K244" s="44">
        <f t="shared" si="28"/>
        <v>816</v>
      </c>
      <c r="L244" s="44">
        <f t="shared" si="35"/>
        <v>7816</v>
      </c>
      <c r="M244" s="45">
        <f>IF(ISERR((J244+H244)/(G244+I244)),P!AK245,(J244+H244)/(G244+I244))</f>
        <v>9.5784313725490193</v>
      </c>
      <c r="N244" s="46">
        <f t="shared" si="29"/>
        <v>7816</v>
      </c>
      <c r="O244" s="46">
        <f t="shared" si="30"/>
        <v>7816</v>
      </c>
      <c r="P244" s="47" t="b">
        <f t="shared" si="31"/>
        <v>1</v>
      </c>
      <c r="Q244" s="217" t="str">
        <f t="shared" si="32"/>
        <v>OK</v>
      </c>
      <c r="AJ244" s="64">
        <f t="shared" si="33"/>
        <v>9.5784313725490193</v>
      </c>
      <c r="AK244" s="64">
        <f t="shared" si="34"/>
        <v>816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27"/>
        <v>0</v>
      </c>
      <c r="G245" s="44">
        <f>P!AJ246</f>
        <v>15</v>
      </c>
      <c r="H245" s="44">
        <f>G245*P!AK246</f>
        <v>5080</v>
      </c>
      <c r="I245" s="44">
        <f>S!E244</f>
        <v>0</v>
      </c>
      <c r="J245" s="44">
        <f>I245*S!D244</f>
        <v>0</v>
      </c>
      <c r="K245" s="44">
        <f t="shared" si="28"/>
        <v>15</v>
      </c>
      <c r="L245" s="44">
        <f t="shared" si="35"/>
        <v>5080</v>
      </c>
      <c r="M245" s="45">
        <f>IF(ISERR((J245+H245)/(G245+I245)),P!AK246,(J245+H245)/(G245+I245))</f>
        <v>338.66666666666669</v>
      </c>
      <c r="N245" s="46">
        <f t="shared" si="29"/>
        <v>5080</v>
      </c>
      <c r="O245" s="46">
        <f t="shared" si="30"/>
        <v>5080</v>
      </c>
      <c r="P245" s="47" t="b">
        <f t="shared" si="31"/>
        <v>1</v>
      </c>
      <c r="Q245" s="217" t="str">
        <f t="shared" si="32"/>
        <v>OK</v>
      </c>
      <c r="AJ245" s="64">
        <f t="shared" si="33"/>
        <v>338.66666666666669</v>
      </c>
      <c r="AK245" s="64">
        <f t="shared" si="34"/>
        <v>15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0</v>
      </c>
      <c r="F246" s="44">
        <f t="shared" si="27"/>
        <v>0</v>
      </c>
      <c r="G246" s="44">
        <f>P!AJ247</f>
        <v>10</v>
      </c>
      <c r="H246" s="44">
        <f>G246*P!AK247</f>
        <v>3500</v>
      </c>
      <c r="I246" s="44">
        <f>S!E245</f>
        <v>4.25</v>
      </c>
      <c r="J246" s="44">
        <f>I246*S!D245</f>
        <v>1487.4373947811446</v>
      </c>
      <c r="K246" s="44">
        <f t="shared" si="28"/>
        <v>14.25</v>
      </c>
      <c r="L246" s="44">
        <f t="shared" si="35"/>
        <v>4987.4373947811446</v>
      </c>
      <c r="M246" s="45">
        <f>IF(ISERR((J246+H246)/(G246+I246)),P!AK247,(J246+H246)/(G246+I246))</f>
        <v>349.99560665130838</v>
      </c>
      <c r="N246" s="46">
        <f t="shared" si="29"/>
        <v>4987.4373947811446</v>
      </c>
      <c r="O246" s="46">
        <f t="shared" si="30"/>
        <v>4987.4373947811446</v>
      </c>
      <c r="P246" s="47" t="b">
        <f t="shared" si="31"/>
        <v>1</v>
      </c>
      <c r="Q246" s="217" t="str">
        <f t="shared" si="32"/>
        <v>OK</v>
      </c>
      <c r="AJ246" s="64">
        <f t="shared" si="33"/>
        <v>349.99560665130838</v>
      </c>
      <c r="AK246" s="64">
        <f t="shared" si="34"/>
        <v>14.25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0</v>
      </c>
      <c r="F247" s="44">
        <f t="shared" si="27"/>
        <v>0</v>
      </c>
      <c r="G247" s="44">
        <f>P!AJ248</f>
        <v>285</v>
      </c>
      <c r="H247" s="44">
        <f>G247*P!AK248</f>
        <v>5700</v>
      </c>
      <c r="I247" s="44">
        <f>S!E246</f>
        <v>0</v>
      </c>
      <c r="J247" s="44">
        <f>I247*S!D246</f>
        <v>0</v>
      </c>
      <c r="K247" s="44">
        <f t="shared" si="28"/>
        <v>285</v>
      </c>
      <c r="L247" s="44">
        <f t="shared" si="35"/>
        <v>5700</v>
      </c>
      <c r="M247" s="45">
        <f>IF(ISERR((J247+H247)/(G247+I247)),P!AK248,(J247+H247)/(G247+I247))</f>
        <v>20</v>
      </c>
      <c r="N247" s="46">
        <f t="shared" si="29"/>
        <v>5700</v>
      </c>
      <c r="O247" s="46">
        <f t="shared" si="30"/>
        <v>5700</v>
      </c>
      <c r="P247" s="47" t="b">
        <f t="shared" si="31"/>
        <v>1</v>
      </c>
      <c r="Q247" s="217" t="str">
        <f t="shared" si="32"/>
        <v>OK</v>
      </c>
      <c r="AJ247" s="64">
        <f t="shared" si="33"/>
        <v>20</v>
      </c>
      <c r="AK247" s="64">
        <f t="shared" si="34"/>
        <v>285</v>
      </c>
    </row>
    <row r="248" spans="1:37" s="2" customFormat="1" ht="57" customHeight="1">
      <c r="A248" s="39">
        <f>SUBTOTAL(103,B$4:B248)</f>
        <v>245</v>
      </c>
      <c r="B248" s="21">
        <f>P!A249</f>
        <v>245</v>
      </c>
      <c r="C248" s="335" t="str">
        <f>P!B249</f>
        <v xml:space="preserve">বিবিধ  </v>
      </c>
      <c r="D248" s="21" t="str">
        <f>P!C249</f>
        <v>টাকা</v>
      </c>
      <c r="E248" s="231">
        <f>S!AN247</f>
        <v>0</v>
      </c>
      <c r="F248" s="231">
        <f t="shared" si="27"/>
        <v>0</v>
      </c>
      <c r="G248" s="231">
        <f>P!AJ249</f>
        <v>12871</v>
      </c>
      <c r="H248" s="231">
        <f>G248*P!AK249</f>
        <v>12871</v>
      </c>
      <c r="I248" s="231">
        <f>S!E247</f>
        <v>0</v>
      </c>
      <c r="J248" s="231">
        <f>I248*S!D247</f>
        <v>0</v>
      </c>
      <c r="K248" s="231">
        <f t="shared" si="28"/>
        <v>12871</v>
      </c>
      <c r="L248" s="231">
        <f t="shared" si="35"/>
        <v>12871</v>
      </c>
      <c r="M248" s="232">
        <f>IF(ISERR((J248+H248)/(G248+I248)),P!AK249,(J248+H248)/(G248+I248))</f>
        <v>1</v>
      </c>
      <c r="N248" s="316">
        <f t="shared" si="29"/>
        <v>12871</v>
      </c>
      <c r="O248" s="316">
        <f t="shared" si="30"/>
        <v>12871</v>
      </c>
      <c r="P248" s="317" t="b">
        <f t="shared" si="31"/>
        <v>1</v>
      </c>
      <c r="Q248" s="233" t="str">
        <f t="shared" si="32"/>
        <v>OK</v>
      </c>
      <c r="AJ248" s="234">
        <f t="shared" si="33"/>
        <v>1</v>
      </c>
      <c r="AK248" s="234">
        <f t="shared" si="34"/>
        <v>12871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0</v>
      </c>
      <c r="F249" s="44">
        <f t="shared" si="27"/>
        <v>0</v>
      </c>
      <c r="G249" s="44">
        <f>P!AJ250</f>
        <v>880</v>
      </c>
      <c r="H249" s="44">
        <f>G249*P!AK250</f>
        <v>880</v>
      </c>
      <c r="I249" s="44">
        <f>S!E248</f>
        <v>0</v>
      </c>
      <c r="J249" s="44">
        <f>I249*S!D248</f>
        <v>0</v>
      </c>
      <c r="K249" s="44">
        <f t="shared" si="28"/>
        <v>880</v>
      </c>
      <c r="L249" s="44">
        <f t="shared" si="35"/>
        <v>880</v>
      </c>
      <c r="M249" s="45">
        <f>IF(ISERR((J249+H249)/(G249+I249)),P!AK250,(J249+H249)/(G249+I249))</f>
        <v>1</v>
      </c>
      <c r="N249" s="46">
        <f t="shared" si="29"/>
        <v>880</v>
      </c>
      <c r="O249" s="46">
        <f t="shared" si="30"/>
        <v>880</v>
      </c>
      <c r="P249" s="47" t="b">
        <f t="shared" si="31"/>
        <v>1</v>
      </c>
      <c r="Q249" s="217" t="str">
        <f t="shared" si="32"/>
        <v>OK</v>
      </c>
      <c r="AJ249" s="64">
        <f t="shared" si="33"/>
        <v>1</v>
      </c>
      <c r="AK249" s="64">
        <f t="shared" si="34"/>
        <v>880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0</v>
      </c>
      <c r="F250" s="44">
        <f t="shared" si="27"/>
        <v>0</v>
      </c>
      <c r="G250" s="44">
        <f>P!AJ251</f>
        <v>6200</v>
      </c>
      <c r="H250" s="44">
        <f>G250*P!AK251</f>
        <v>6200</v>
      </c>
      <c r="I250" s="44">
        <f>S!E249</f>
        <v>0</v>
      </c>
      <c r="J250" s="44">
        <f>I250*S!D249</f>
        <v>0</v>
      </c>
      <c r="K250" s="44">
        <f t="shared" si="28"/>
        <v>6200</v>
      </c>
      <c r="L250" s="44">
        <f t="shared" si="35"/>
        <v>6200</v>
      </c>
      <c r="M250" s="45">
        <f>IF(ISERR((J250+H250)/(G250+I250)),P!AK251,(J250+H250)/(G250+I250))</f>
        <v>1</v>
      </c>
      <c r="N250" s="46">
        <f t="shared" si="29"/>
        <v>6200</v>
      </c>
      <c r="O250" s="46">
        <f t="shared" si="30"/>
        <v>6200</v>
      </c>
      <c r="P250" s="47" t="b">
        <f t="shared" si="31"/>
        <v>1</v>
      </c>
      <c r="Q250" s="217" t="str">
        <f t="shared" si="32"/>
        <v>OK</v>
      </c>
      <c r="AJ250" s="64">
        <f t="shared" si="33"/>
        <v>1</v>
      </c>
      <c r="AK250" s="64">
        <f t="shared" si="34"/>
        <v>6200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0</v>
      </c>
      <c r="F251" s="44">
        <f t="shared" si="27"/>
        <v>0</v>
      </c>
      <c r="G251" s="44">
        <f>P!AJ252</f>
        <v>1370</v>
      </c>
      <c r="H251" s="44">
        <f>G251*P!AK252</f>
        <v>1370</v>
      </c>
      <c r="I251" s="44">
        <f>S!E250</f>
        <v>0</v>
      </c>
      <c r="J251" s="44">
        <f>I251*S!D250</f>
        <v>0</v>
      </c>
      <c r="K251" s="44">
        <f t="shared" si="28"/>
        <v>1370</v>
      </c>
      <c r="L251" s="44">
        <f t="shared" si="35"/>
        <v>1370</v>
      </c>
      <c r="M251" s="45">
        <f>IF(ISERR((J251+H251)/(G251+I251)),P!AK252,(J251+H251)/(G251+I251))</f>
        <v>1</v>
      </c>
      <c r="N251" s="46">
        <f t="shared" si="29"/>
        <v>1370</v>
      </c>
      <c r="O251" s="46">
        <f t="shared" si="30"/>
        <v>1370</v>
      </c>
      <c r="P251" s="47" t="b">
        <f t="shared" si="31"/>
        <v>1</v>
      </c>
      <c r="Q251" s="217" t="str">
        <f t="shared" si="32"/>
        <v>OK</v>
      </c>
      <c r="AJ251" s="64">
        <f t="shared" si="33"/>
        <v>1</v>
      </c>
      <c r="AK251" s="64">
        <f t="shared" si="34"/>
        <v>1370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0</v>
      </c>
      <c r="F252" s="44">
        <f t="shared" si="27"/>
        <v>0</v>
      </c>
      <c r="G252" s="44">
        <f>P!AJ253</f>
        <v>5930</v>
      </c>
      <c r="H252" s="44">
        <f>G252*P!AK253</f>
        <v>5930</v>
      </c>
      <c r="I252" s="44">
        <f>S!E251</f>
        <v>0</v>
      </c>
      <c r="J252" s="44">
        <f>I252*S!D251</f>
        <v>0</v>
      </c>
      <c r="K252" s="44">
        <f t="shared" si="28"/>
        <v>5930</v>
      </c>
      <c r="L252" s="44">
        <f t="shared" si="35"/>
        <v>5930</v>
      </c>
      <c r="M252" s="45">
        <f>IF(ISERR((J252+H252)/(G252+I252)),P!AK253,(J252+H252)/(G252+I252))</f>
        <v>1</v>
      </c>
      <c r="N252" s="46">
        <f t="shared" si="29"/>
        <v>5930</v>
      </c>
      <c r="O252" s="46">
        <f t="shared" si="30"/>
        <v>5930</v>
      </c>
      <c r="P252" s="47" t="b">
        <f t="shared" si="31"/>
        <v>1</v>
      </c>
      <c r="Q252" s="217" t="str">
        <f t="shared" si="32"/>
        <v>OK</v>
      </c>
      <c r="AJ252" s="64">
        <f t="shared" si="33"/>
        <v>1</v>
      </c>
      <c r="AK252" s="64">
        <f t="shared" si="34"/>
        <v>5930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0</v>
      </c>
      <c r="F253" s="44">
        <f t="shared" si="27"/>
        <v>0</v>
      </c>
      <c r="G253" s="44">
        <f>P!AJ254</f>
        <v>35100</v>
      </c>
      <c r="H253" s="44">
        <f>G253*P!AK254</f>
        <v>35100</v>
      </c>
      <c r="I253" s="44">
        <f>S!E252</f>
        <v>0</v>
      </c>
      <c r="J253" s="44">
        <f>I253*S!D252</f>
        <v>0</v>
      </c>
      <c r="K253" s="44">
        <f t="shared" si="28"/>
        <v>35100</v>
      </c>
      <c r="L253" s="44">
        <f t="shared" si="35"/>
        <v>35100</v>
      </c>
      <c r="M253" s="45">
        <f>IF(ISERR((J253+H253)/(G253+I253)),P!AK254,(J253+H253)/(G253+I253))</f>
        <v>1</v>
      </c>
      <c r="N253" s="46">
        <f t="shared" si="29"/>
        <v>35100</v>
      </c>
      <c r="O253" s="46">
        <f t="shared" si="30"/>
        <v>35100</v>
      </c>
      <c r="P253" s="47" t="b">
        <f t="shared" si="31"/>
        <v>1</v>
      </c>
      <c r="Q253" s="217" t="str">
        <f t="shared" si="32"/>
        <v>OK</v>
      </c>
      <c r="AJ253" s="64">
        <f t="shared" si="33"/>
        <v>1</v>
      </c>
      <c r="AK253" s="64">
        <f t="shared" si="34"/>
        <v>35100</v>
      </c>
    </row>
    <row r="254" spans="1:37" ht="17.25" customHeight="1">
      <c r="A254" s="229"/>
      <c r="B254" s="22"/>
      <c r="C254" s="30"/>
      <c r="D254" s="25"/>
      <c r="E254" s="49"/>
      <c r="F254" s="156">
        <f>SUM(F4:F253)</f>
        <v>0</v>
      </c>
      <c r="G254" s="157"/>
      <c r="H254" s="156">
        <f>SUM(H4:H253)</f>
        <v>642762</v>
      </c>
      <c r="I254" s="157"/>
      <c r="J254" s="156">
        <f>SUM(J4:J253)</f>
        <v>74545.401375528614</v>
      </c>
      <c r="K254" s="158"/>
      <c r="L254" s="156">
        <f>SUM(L4:L253)</f>
        <v>717307.40137552866</v>
      </c>
      <c r="M254" s="38"/>
      <c r="N254" s="23"/>
      <c r="O254" s="23"/>
      <c r="P254" s="23"/>
    </row>
    <row r="255" spans="1:37" ht="16.5" customHeight="1">
      <c r="A255" s="229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08"/>
    </row>
    <row r="283" spans="3:6" ht="16.5" customHeight="1">
      <c r="C283" s="410"/>
      <c r="D283" s="410"/>
      <c r="E283" s="410"/>
      <c r="F283" s="410"/>
    </row>
    <row r="284" spans="3:6" ht="20.25" customHeight="1">
      <c r="C284" s="54"/>
      <c r="D284" s="55"/>
      <c r="E284" s="407"/>
      <c r="F284" s="407"/>
    </row>
    <row r="285" spans="3:6" ht="20.25" customHeight="1">
      <c r="C285" s="56"/>
      <c r="D285" s="55"/>
      <c r="E285" s="407"/>
      <c r="F285" s="407"/>
    </row>
    <row r="286" spans="3:6" ht="20.25" customHeight="1">
      <c r="C286" s="56"/>
      <c r="D286" s="55"/>
      <c r="E286" s="407"/>
      <c r="F286" s="407"/>
    </row>
    <row r="287" spans="3:6" ht="20.25" customHeight="1">
      <c r="C287" s="56"/>
      <c r="D287" s="55"/>
      <c r="E287" s="407"/>
      <c r="F287" s="407"/>
    </row>
    <row r="288" spans="3:6" ht="20.25" customHeight="1">
      <c r="C288" s="56"/>
      <c r="D288" s="55"/>
      <c r="E288" s="407"/>
      <c r="F288" s="407"/>
    </row>
    <row r="289" spans="3:6" ht="20.25" customHeight="1">
      <c r="C289" s="56"/>
      <c r="D289" s="55"/>
      <c r="E289" s="407"/>
      <c r="F289" s="407"/>
    </row>
    <row r="290" spans="3:6" ht="20.25" customHeight="1">
      <c r="C290" s="56"/>
      <c r="D290" s="55"/>
      <c r="E290" s="411"/>
      <c r="F290" s="411"/>
    </row>
    <row r="291" spans="3:6" ht="20.25" customHeight="1">
      <c r="C291" s="56"/>
      <c r="D291" s="55"/>
      <c r="E291" s="407"/>
      <c r="F291" s="407"/>
    </row>
    <row r="292" spans="3:6" ht="20.25" customHeight="1">
      <c r="C292" s="56"/>
      <c r="D292" s="55"/>
      <c r="E292" s="407"/>
      <c r="F292" s="407"/>
    </row>
    <row r="294" spans="3:6" ht="20.25" customHeight="1">
      <c r="C294" s="56"/>
      <c r="D294" s="407"/>
      <c r="E294" s="407"/>
      <c r="F294" s="407"/>
    </row>
    <row r="295" spans="3:6" ht="20.25" customHeight="1">
      <c r="C295" s="56"/>
      <c r="D295" s="407"/>
      <c r="E295" s="407"/>
      <c r="F295" s="407"/>
    </row>
    <row r="296" spans="3:6" ht="20.25" customHeight="1">
      <c r="C296" s="56"/>
      <c r="D296" s="407"/>
      <c r="E296" s="407"/>
      <c r="F296" s="407"/>
    </row>
    <row r="297" spans="3:6" ht="20.25" customHeight="1">
      <c r="C297" s="57"/>
      <c r="D297" s="407"/>
      <c r="E297" s="407"/>
      <c r="F297" s="407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287" priority="3" operator="lessThan">
      <formula>0</formula>
    </cfRule>
  </conditionalFormatting>
  <conditionalFormatting sqref="P4:P253">
    <cfRule type="cellIs" dxfId="286" priority="5" operator="equal">
      <formula>FALSE</formula>
    </cfRule>
  </conditionalFormatting>
  <conditionalFormatting sqref="Q4:Q253">
    <cfRule type="cellIs" dxfId="285" priority="4" operator="equal">
      <formula>"SHOW"</formula>
    </cfRule>
  </conditionalFormatting>
  <conditionalFormatting sqref="Q1:Q1048576">
    <cfRule type="cellIs" dxfId="284" priority="1" operator="equal">
      <formula>"OK"</formula>
    </cfRule>
    <cfRule type="cellIs" dxfId="283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710937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P!D3+3</f>
        <v>45842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S!N3</f>
        <v>0</v>
      </c>
      <c r="E3" s="205">
        <f>P!J5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S!N4</f>
        <v>0</v>
      </c>
      <c r="E4" s="205">
        <f>P!J6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S!N5</f>
        <v>0</v>
      </c>
      <c r="E5" s="205">
        <f>P!J7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S!N6</f>
        <v>0</v>
      </c>
      <c r="E6" s="205">
        <f>P!J8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S!N7</f>
        <v>0</v>
      </c>
      <c r="E7" s="205">
        <f>P!J9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S!N8</f>
        <v>0</v>
      </c>
      <c r="E8" s="205">
        <f>P!J10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S!N9</f>
        <v>0</v>
      </c>
      <c r="E9" s="205">
        <f>P!J11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S!N10</f>
        <v>0</v>
      </c>
      <c r="E10" s="205">
        <f>P!J12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S!N11</f>
        <v>0</v>
      </c>
      <c r="E11" s="205">
        <f>P!J13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S!N12</f>
        <v>0</v>
      </c>
      <c r="E12" s="205">
        <f>P!J14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S!N13</f>
        <v>0</v>
      </c>
      <c r="E13" s="205">
        <f>P!J15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S!N14</f>
        <v>0</v>
      </c>
      <c r="E14" s="205">
        <f>P!J16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S!N15</f>
        <v>0</v>
      </c>
      <c r="E15" s="205">
        <f>P!J17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S!N16</f>
        <v>0</v>
      </c>
      <c r="E16" s="205">
        <f>P!J18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S!N17</f>
        <v>0</v>
      </c>
      <c r="E17" s="205">
        <f>P!J19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S!N18</f>
        <v>0</v>
      </c>
      <c r="E18" s="205">
        <f>P!J20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S!N19</f>
        <v>0</v>
      </c>
      <c r="E19" s="205">
        <f>P!J21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S!N20</f>
        <v>0</v>
      </c>
      <c r="E20" s="205">
        <f>P!J22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S!N21</f>
        <v>0</v>
      </c>
      <c r="E21" s="205">
        <f>P!J23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S!N22</f>
        <v>0</v>
      </c>
      <c r="E22" s="205">
        <f>P!J24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S!N23</f>
        <v>0</v>
      </c>
      <c r="E23" s="205">
        <f>P!J25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S!N24</f>
        <v>0</v>
      </c>
      <c r="E24" s="205">
        <f>P!J26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S!N25</f>
        <v>0</v>
      </c>
      <c r="E25" s="205">
        <f>P!J27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S!N26</f>
        <v>0</v>
      </c>
      <c r="E26" s="205">
        <f>P!J28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S!N27</f>
        <v>0</v>
      </c>
      <c r="E27" s="205">
        <f>P!J29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S!N28</f>
        <v>0</v>
      </c>
      <c r="E28" s="205">
        <f>P!J30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S!N29</f>
        <v>0</v>
      </c>
      <c r="E29" s="205">
        <f>P!J31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S!N30</f>
        <v>0</v>
      </c>
      <c r="E30" s="205">
        <f>P!J32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S!N31</f>
        <v>0</v>
      </c>
      <c r="E31" s="205">
        <f>P!J33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S!N32</f>
        <v>0</v>
      </c>
      <c r="E32" s="205">
        <f>P!J34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S!N33</f>
        <v>0</v>
      </c>
      <c r="E33" s="205">
        <f>P!J35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S!N34</f>
        <v>0</v>
      </c>
      <c r="E34" s="205">
        <f>P!J36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S!N35</f>
        <v>0</v>
      </c>
      <c r="E35" s="205">
        <f>P!J37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S!N36</f>
        <v>0</v>
      </c>
      <c r="E36" s="205">
        <f>P!J38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S!N37</f>
        <v>0</v>
      </c>
      <c r="E37" s="205">
        <f>P!J39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S!N38</f>
        <v>0</v>
      </c>
      <c r="E38" s="205">
        <f>P!J40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S!N39</f>
        <v>0</v>
      </c>
      <c r="E39" s="205">
        <f>P!J41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S!N40</f>
        <v>0</v>
      </c>
      <c r="E40" s="205">
        <f>P!J42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S!N41</f>
        <v>0</v>
      </c>
      <c r="E41" s="205">
        <f>P!J43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S!N42</f>
        <v>0</v>
      </c>
      <c r="E42" s="205">
        <f>P!J44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S!N43</f>
        <v>0</v>
      </c>
      <c r="E43" s="205">
        <f>P!J45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S!N44</f>
        <v>0</v>
      </c>
      <c r="E44" s="205">
        <f>P!J46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S!N45</f>
        <v>0</v>
      </c>
      <c r="E45" s="205">
        <f>P!J47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S!N46</f>
        <v>0</v>
      </c>
      <c r="E46" s="205">
        <f>P!J48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S!N47</f>
        <v>0</v>
      </c>
      <c r="E47" s="205">
        <f>P!J49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S!N48</f>
        <v>0</v>
      </c>
      <c r="E48" s="205">
        <f>P!J50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S!N49</f>
        <v>0</v>
      </c>
      <c r="E49" s="205">
        <f>P!J51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S!N50</f>
        <v>0</v>
      </c>
      <c r="E50" s="205">
        <f>P!J52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S!N51</f>
        <v>0</v>
      </c>
      <c r="E51" s="205">
        <f>P!J53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S!N52</f>
        <v>0</v>
      </c>
      <c r="E52" s="205">
        <f>P!J54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S!N53</f>
        <v>0</v>
      </c>
      <c r="E53" s="205">
        <f>P!J55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S!N54</f>
        <v>0</v>
      </c>
      <c r="E54" s="205">
        <f>P!J56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S!N55</f>
        <v>0</v>
      </c>
      <c r="E55" s="205">
        <f>P!J57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S!N56</f>
        <v>0</v>
      </c>
      <c r="E56" s="205">
        <f>P!J58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S!N57</f>
        <v>0</v>
      </c>
      <c r="E57" s="205">
        <f>P!J59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S!N58</f>
        <v>0</v>
      </c>
      <c r="E58" s="205">
        <f>P!J60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S!N59</f>
        <v>0</v>
      </c>
      <c r="E59" s="205">
        <f>P!J61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S!N60</f>
        <v>0</v>
      </c>
      <c r="E60" s="205">
        <f>P!J62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S!N61</f>
        <v>0</v>
      </c>
      <c r="E61" s="205">
        <f>P!J63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S!N62</f>
        <v>0</v>
      </c>
      <c r="E62" s="205">
        <f>P!J64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S!N63</f>
        <v>0</v>
      </c>
      <c r="E63" s="205">
        <f>P!J65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S!N64</f>
        <v>0</v>
      </c>
      <c r="E64" s="205">
        <f>P!J66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S!N65</f>
        <v>0</v>
      </c>
      <c r="E65" s="205">
        <f>P!J67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S!N66</f>
        <v>0</v>
      </c>
      <c r="E66" s="205">
        <f>P!J68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S!N67</f>
        <v>0</v>
      </c>
      <c r="E67" s="205">
        <f>P!J69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S!N68</f>
        <v>0</v>
      </c>
      <c r="E68" s="205">
        <f>P!J70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S!N69</f>
        <v>0</v>
      </c>
      <c r="E69" s="205">
        <f>P!J71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S!N70</f>
        <v>0</v>
      </c>
      <c r="E70" s="205">
        <f>P!J72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S!N71</f>
        <v>0</v>
      </c>
      <c r="E71" s="205">
        <f>P!J73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S!N72</f>
        <v>0</v>
      </c>
      <c r="E72" s="205">
        <f>P!J74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S!N73</f>
        <v>0</v>
      </c>
      <c r="E73" s="205">
        <f>P!J75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S!N74</f>
        <v>0</v>
      </c>
      <c r="E74" s="205">
        <f>P!J76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S!N75</f>
        <v>0</v>
      </c>
      <c r="E75" s="205">
        <f>P!J77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S!N76</f>
        <v>0</v>
      </c>
      <c r="E76" s="205">
        <f>P!J78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S!N77</f>
        <v>0</v>
      </c>
      <c r="E77" s="205">
        <f>P!J79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S!N78</f>
        <v>0</v>
      </c>
      <c r="E78" s="205">
        <f>P!J80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S!N79</f>
        <v>0</v>
      </c>
      <c r="E79" s="205">
        <f>P!J81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S!N80</f>
        <v>0</v>
      </c>
      <c r="E80" s="205">
        <f>P!J82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S!N81</f>
        <v>0</v>
      </c>
      <c r="E81" s="205">
        <f>P!J83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S!N82</f>
        <v>0</v>
      </c>
      <c r="E82" s="205">
        <f>P!J84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S!N83</f>
        <v>0</v>
      </c>
      <c r="E83" s="205">
        <f>P!J85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S!N84</f>
        <v>0</v>
      </c>
      <c r="E84" s="205">
        <f>P!J86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S!N85</f>
        <v>0</v>
      </c>
      <c r="E85" s="205">
        <f>P!J87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S!N86</f>
        <v>0</v>
      </c>
      <c r="E86" s="205">
        <f>P!J88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S!N87</f>
        <v>0</v>
      </c>
      <c r="E87" s="205">
        <f>P!J89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S!N88</f>
        <v>0</v>
      </c>
      <c r="E88" s="205">
        <f>P!J90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S!N89</f>
        <v>0</v>
      </c>
      <c r="E89" s="205">
        <f>P!J91</f>
        <v>40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S!N90</f>
        <v>0</v>
      </c>
      <c r="E90" s="205">
        <f>P!J92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S!N91</f>
        <v>0</v>
      </c>
      <c r="E91" s="205">
        <f>P!J93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S!N92</f>
        <v>0</v>
      </c>
      <c r="E92" s="205">
        <f>P!J94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S!N93</f>
        <v>0</v>
      </c>
      <c r="E93" s="205">
        <f>P!J95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S!N94</f>
        <v>0</v>
      </c>
      <c r="E94" s="205">
        <f>P!J96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S!N95</f>
        <v>0</v>
      </c>
      <c r="E95" s="205">
        <f>P!J97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S!N96</f>
        <v>0</v>
      </c>
      <c r="E96" s="205">
        <f>P!J98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S!N97</f>
        <v>0</v>
      </c>
      <c r="E97" s="205">
        <f>P!J99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S!N98</f>
        <v>0</v>
      </c>
      <c r="E98" s="205">
        <f>P!J100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S!N99</f>
        <v>0</v>
      </c>
      <c r="E99" s="205">
        <f>P!J101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S!N100</f>
        <v>0</v>
      </c>
      <c r="E100" s="205">
        <f>P!J102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S!N101</f>
        <v>0</v>
      </c>
      <c r="E101" s="205">
        <f>P!J103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S!N102</f>
        <v>0</v>
      </c>
      <c r="E102" s="205">
        <f>P!J104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S!N103</f>
        <v>0</v>
      </c>
      <c r="E103" s="205">
        <f>P!J105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S!N104</f>
        <v>0</v>
      </c>
      <c r="E104" s="205">
        <f>P!J106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S!N105</f>
        <v>0</v>
      </c>
      <c r="E105" s="205">
        <f>P!J107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S!N106</f>
        <v>0</v>
      </c>
      <c r="E106" s="205">
        <f>P!J108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S!N107</f>
        <v>0</v>
      </c>
      <c r="E107" s="205">
        <f>P!J109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S!N108</f>
        <v>0</v>
      </c>
      <c r="E108" s="205">
        <f>P!J110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S!N109</f>
        <v>0</v>
      </c>
      <c r="E109" s="205">
        <f>P!J111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S!N110</f>
        <v>0</v>
      </c>
      <c r="E110" s="205">
        <f>P!J112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S!N111</f>
        <v>0</v>
      </c>
      <c r="E111" s="205">
        <f>P!J113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S!N112</f>
        <v>0</v>
      </c>
      <c r="E112" s="205">
        <f>P!J114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S!N113</f>
        <v>0</v>
      </c>
      <c r="E113" s="205">
        <f>P!J115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S!N114</f>
        <v>0</v>
      </c>
      <c r="E114" s="205">
        <f>P!J116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S!N115</f>
        <v>0</v>
      </c>
      <c r="E115" s="205">
        <f>P!J117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S!N116</f>
        <v>0</v>
      </c>
      <c r="E116" s="205">
        <f>P!J118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S!N117</f>
        <v>0</v>
      </c>
      <c r="E117" s="205">
        <f>P!J119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S!N118</f>
        <v>0</v>
      </c>
      <c r="E118" s="205">
        <f>P!J120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S!N119</f>
        <v>0</v>
      </c>
      <c r="E119" s="205">
        <f>P!J121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S!N120</f>
        <v>0</v>
      </c>
      <c r="E120" s="205">
        <f>P!J122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S!N121</f>
        <v>0</v>
      </c>
      <c r="E121" s="205">
        <f>P!J123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S!N122</f>
        <v>0</v>
      </c>
      <c r="E122" s="205">
        <f>P!J124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S!N123</f>
        <v>0</v>
      </c>
      <c r="E123" s="205">
        <f>P!J125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S!N124</f>
        <v>0</v>
      </c>
      <c r="E124" s="205">
        <f>P!J126</f>
        <v>30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S!N125</f>
        <v>0</v>
      </c>
      <c r="E125" s="205">
        <f>P!J127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S!N126</f>
        <v>0</v>
      </c>
      <c r="E126" s="205">
        <f>P!J128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S!N127</f>
        <v>0</v>
      </c>
      <c r="E127" s="205">
        <f>P!J129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S!N128</f>
        <v>0</v>
      </c>
      <c r="E128" s="205">
        <f>P!J130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S!N129</f>
        <v>0</v>
      </c>
      <c r="E129" s="205">
        <f>P!J131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S!N130</f>
        <v>0</v>
      </c>
      <c r="E130" s="205">
        <f>P!J132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S!N131</f>
        <v>0</v>
      </c>
      <c r="E131" s="205">
        <f>P!J133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S!N132</f>
        <v>0</v>
      </c>
      <c r="E132" s="205">
        <f>P!J134</f>
        <v>5</v>
      </c>
      <c r="F132" s="304" t="str">
        <f t="shared" ref="F132:F195" si="4">IF(AND(D132=0,E132&lt;&gt;0),"নাই","হ্যা")</f>
        <v>নাই</v>
      </c>
      <c r="G132" s="328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S!N133</f>
        <v>0</v>
      </c>
      <c r="E133" s="205">
        <f>P!J135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S!N134</f>
        <v>0</v>
      </c>
      <c r="E134" s="205">
        <f>P!J136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S!N135</f>
        <v>0</v>
      </c>
      <c r="E135" s="205">
        <f>P!J137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S!N136</f>
        <v>0</v>
      </c>
      <c r="E136" s="205">
        <f>P!J138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S!N137</f>
        <v>0</v>
      </c>
      <c r="E137" s="205">
        <f>P!J139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S!N138</f>
        <v>0</v>
      </c>
      <c r="E138" s="205">
        <f>P!J140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S!N139</f>
        <v>0</v>
      </c>
      <c r="E139" s="205">
        <f>P!J141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S!N140</f>
        <v>0</v>
      </c>
      <c r="E140" s="205">
        <f>P!J142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S!N141</f>
        <v>0</v>
      </c>
      <c r="E141" s="205">
        <f>P!J143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S!N142</f>
        <v>0</v>
      </c>
      <c r="E142" s="205">
        <f>P!J144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S!N143</f>
        <v>0</v>
      </c>
      <c r="E143" s="205">
        <f>P!J145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S!N144</f>
        <v>0</v>
      </c>
      <c r="E144" s="205">
        <f>P!J146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S!N145</f>
        <v>0</v>
      </c>
      <c r="E145" s="205">
        <f>P!J147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S!N146</f>
        <v>0</v>
      </c>
      <c r="E146" s="205">
        <f>P!J148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S!N147</f>
        <v>0</v>
      </c>
      <c r="E147" s="205">
        <f>P!J149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S!N148</f>
        <v>0</v>
      </c>
      <c r="E148" s="205">
        <f>P!J150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S!N149</f>
        <v>0</v>
      </c>
      <c r="E149" s="205">
        <f>P!J151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S!N150</f>
        <v>0</v>
      </c>
      <c r="E150" s="205">
        <f>P!J152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S!N151</f>
        <v>0</v>
      </c>
      <c r="E151" s="205">
        <f>P!J153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S!N152</f>
        <v>0</v>
      </c>
      <c r="E152" s="205">
        <f>P!J154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S!N153</f>
        <v>0</v>
      </c>
      <c r="E153" s="205">
        <f>P!J155</f>
        <v>4.2</v>
      </c>
      <c r="F153" s="304" t="str">
        <f t="shared" si="4"/>
        <v>নাই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S!N154</f>
        <v>0</v>
      </c>
      <c r="E154" s="205">
        <f>P!J156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S!N155</f>
        <v>0</v>
      </c>
      <c r="E155" s="205">
        <f>P!J157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S!N156</f>
        <v>0</v>
      </c>
      <c r="E156" s="205">
        <f>P!J158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S!N157</f>
        <v>0</v>
      </c>
      <c r="E157" s="205">
        <f>P!J159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S!N158</f>
        <v>0</v>
      </c>
      <c r="E158" s="205">
        <f>P!J160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S!N159</f>
        <v>0</v>
      </c>
      <c r="E159" s="205">
        <f>P!J161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S!N160</f>
        <v>0</v>
      </c>
      <c r="E160" s="205">
        <f>P!J162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S!N161</f>
        <v>0</v>
      </c>
      <c r="E161" s="205">
        <f>P!J163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S!N162</f>
        <v>0</v>
      </c>
      <c r="E162" s="205">
        <f>P!J164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S!N163</f>
        <v>0</v>
      </c>
      <c r="E163" s="205">
        <f>P!J165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S!N164</f>
        <v>0</v>
      </c>
      <c r="E164" s="205">
        <f>P!J166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S!N165</f>
        <v>0</v>
      </c>
      <c r="E165" s="205">
        <f>P!J167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S!N166</f>
        <v>0</v>
      </c>
      <c r="E166" s="205">
        <f>P!J168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S!N167</f>
        <v>0</v>
      </c>
      <c r="E167" s="205">
        <f>P!J169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S!N168</f>
        <v>0</v>
      </c>
      <c r="E168" s="205">
        <f>P!J170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S!N169</f>
        <v>0</v>
      </c>
      <c r="E169" s="205">
        <f>P!J171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S!N170</f>
        <v>0</v>
      </c>
      <c r="E170" s="205">
        <f>P!J172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S!N171</f>
        <v>0</v>
      </c>
      <c r="E171" s="205">
        <f>P!J173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S!N172</f>
        <v>0</v>
      </c>
      <c r="E172" s="205">
        <f>P!J174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S!N173</f>
        <v>0</v>
      </c>
      <c r="E173" s="205">
        <f>P!J175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S!N174</f>
        <v>0</v>
      </c>
      <c r="E174" s="205">
        <f>P!J176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S!N175</f>
        <v>0</v>
      </c>
      <c r="E175" s="205">
        <f>P!J177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S!N176</f>
        <v>0</v>
      </c>
      <c r="E176" s="205">
        <f>P!J178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S!N177</f>
        <v>0</v>
      </c>
      <c r="E177" s="205">
        <f>P!J179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S!N178</f>
        <v>0</v>
      </c>
      <c r="E178" s="205">
        <f>P!J180</f>
        <v>3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S!N179</f>
        <v>0</v>
      </c>
      <c r="E179" s="205">
        <f>P!J181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S!N180</f>
        <v>0</v>
      </c>
      <c r="E180" s="205">
        <f>P!J182</f>
        <v>0.5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S!N181</f>
        <v>0</v>
      </c>
      <c r="E181" s="205">
        <f>P!J183</f>
        <v>0.5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S!N182</f>
        <v>0</v>
      </c>
      <c r="E182" s="205">
        <f>P!J184</f>
        <v>12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S!N183</f>
        <v>0</v>
      </c>
      <c r="E183" s="205">
        <f>P!J185</f>
        <v>2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S!N184</f>
        <v>0</v>
      </c>
      <c r="E184" s="205">
        <f>P!J186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S!N185</f>
        <v>0</v>
      </c>
      <c r="E185" s="205">
        <f>P!J187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S!N186</f>
        <v>0</v>
      </c>
      <c r="E186" s="205">
        <f>P!J188</f>
        <v>3</v>
      </c>
      <c r="F186" s="304" t="str">
        <f t="shared" si="4"/>
        <v>নাই</v>
      </c>
      <c r="G186" s="328" t="str">
        <f t="shared" si="5"/>
        <v>++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S!N187</f>
        <v>0</v>
      </c>
      <c r="E187" s="205">
        <f>P!J189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S!N188</f>
        <v>0</v>
      </c>
      <c r="E188" s="205">
        <f>P!J190</f>
        <v>30</v>
      </c>
      <c r="F188" s="304" t="str">
        <f t="shared" si="4"/>
        <v>নাই</v>
      </c>
      <c r="G188" s="328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S!N189</f>
        <v>0</v>
      </c>
      <c r="E189" s="205">
        <f>P!J191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S!N190</f>
        <v>0</v>
      </c>
      <c r="E190" s="205">
        <f>P!J192</f>
        <v>10</v>
      </c>
      <c r="F190" s="304" t="str">
        <f t="shared" si="4"/>
        <v>নাই</v>
      </c>
      <c r="G190" s="328" t="str">
        <f t="shared" si="5"/>
        <v>++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S!N191</f>
        <v>0</v>
      </c>
      <c r="E191" s="205">
        <f>P!J193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S!N192</f>
        <v>0</v>
      </c>
      <c r="E192" s="205">
        <f>P!J194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11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S!N193</f>
        <v>0</v>
      </c>
      <c r="E193" s="205">
        <f>P!J195</f>
        <v>7</v>
      </c>
      <c r="F193" s="304" t="str">
        <f t="shared" si="4"/>
        <v>নাই</v>
      </c>
      <c r="G193" s="328" t="str">
        <f t="shared" si="5"/>
        <v>++</v>
      </c>
      <c r="H193" s="164"/>
    </row>
    <row r="194" spans="1:11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S!N194</f>
        <v>0</v>
      </c>
      <c r="E194" s="205">
        <f>P!J196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11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S!N195</f>
        <v>0</v>
      </c>
      <c r="E195" s="205">
        <f>P!J197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11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S!N196</f>
        <v>0</v>
      </c>
      <c r="E196" s="205">
        <f>P!J198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11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S!N197</f>
        <v>0</v>
      </c>
      <c r="E197" s="205">
        <f>P!J199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11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S!N198</f>
        <v>0</v>
      </c>
      <c r="E198" s="205">
        <f>P!J200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11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S!N199</f>
        <v>0</v>
      </c>
      <c r="E199" s="205">
        <f>P!J201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11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S!N200</f>
        <v>0</v>
      </c>
      <c r="E200" s="205">
        <f>P!J202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11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S!N201</f>
        <v>0</v>
      </c>
      <c r="E201" s="205">
        <f>P!J203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11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S!N202</f>
        <v>0</v>
      </c>
      <c r="E202" s="205">
        <f>P!J204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11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S!N203</f>
        <v>0</v>
      </c>
      <c r="E203" s="205">
        <f>P!J205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11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S!N204</f>
        <v>0</v>
      </c>
      <c r="E204" s="205">
        <f>P!J206</f>
        <v>0</v>
      </c>
      <c r="F204" s="304" t="str">
        <f t="shared" si="6"/>
        <v>হ্যা</v>
      </c>
      <c r="G204" s="328" t="str">
        <f t="shared" si="7"/>
        <v>OK</v>
      </c>
      <c r="H204" s="164"/>
      <c r="K204" s="162"/>
    </row>
    <row r="205" spans="1:11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S!N205</f>
        <v>0</v>
      </c>
      <c r="E205" s="205">
        <f>P!J207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11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S!N206</f>
        <v>0</v>
      </c>
      <c r="E206" s="205">
        <f>P!J208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11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S!N207</f>
        <v>0</v>
      </c>
      <c r="E207" s="205">
        <f>P!J209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11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S!N208</f>
        <v>0</v>
      </c>
      <c r="E208" s="205">
        <f>P!J210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S!N209</f>
        <v>0</v>
      </c>
      <c r="E209" s="205">
        <f>P!J211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S!N210</f>
        <v>0</v>
      </c>
      <c r="E210" s="205">
        <f>P!J212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S!N211</f>
        <v>0</v>
      </c>
      <c r="E211" s="205">
        <f>P!J213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S!N212</f>
        <v>0</v>
      </c>
      <c r="E212" s="205">
        <f>P!J214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S!N213</f>
        <v>0</v>
      </c>
      <c r="E213" s="205">
        <f>P!J215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S!N214</f>
        <v>0</v>
      </c>
      <c r="E214" s="205">
        <f>P!J216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S!N215</f>
        <v>0</v>
      </c>
      <c r="E215" s="205">
        <f>P!J217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S!N216</f>
        <v>0</v>
      </c>
      <c r="E216" s="205">
        <f>P!J218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S!N217</f>
        <v>0</v>
      </c>
      <c r="E217" s="205">
        <f>P!J219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S!N218</f>
        <v>0</v>
      </c>
      <c r="E218" s="205">
        <f>P!J220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S!N219</f>
        <v>0</v>
      </c>
      <c r="E219" s="205">
        <f>P!J221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S!N220</f>
        <v>0</v>
      </c>
      <c r="E220" s="205">
        <f>P!J222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S!N221</f>
        <v>0</v>
      </c>
      <c r="E221" s="205">
        <f>P!J223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S!N222</f>
        <v>0</v>
      </c>
      <c r="E222" s="205">
        <f>P!J224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S!N223</f>
        <v>0</v>
      </c>
      <c r="E223" s="205">
        <f>P!J225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S!N224</f>
        <v>0</v>
      </c>
      <c r="E224" s="205">
        <f>P!J226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S!N225</f>
        <v>0</v>
      </c>
      <c r="E225" s="205">
        <f>P!J227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S!N226</f>
        <v>0</v>
      </c>
      <c r="E226" s="205">
        <f>P!J228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S!N227</f>
        <v>0</v>
      </c>
      <c r="E227" s="205">
        <f>P!J229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S!N228</f>
        <v>0</v>
      </c>
      <c r="E228" s="205">
        <f>P!J230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S!N229</f>
        <v>0</v>
      </c>
      <c r="E229" s="205">
        <f>P!J231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S!N230</f>
        <v>0</v>
      </c>
      <c r="E230" s="205">
        <f>P!J232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S!N231</f>
        <v>0</v>
      </c>
      <c r="E231" s="205">
        <f>P!J233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S!N232</f>
        <v>0</v>
      </c>
      <c r="E232" s="205">
        <f>P!J234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S!N233</f>
        <v>0</v>
      </c>
      <c r="E233" s="205">
        <f>P!J235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S!N234</f>
        <v>0</v>
      </c>
      <c r="E234" s="205">
        <f>P!J236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S!N235</f>
        <v>0</v>
      </c>
      <c r="E235" s="205">
        <f>P!J237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S!N236</f>
        <v>0</v>
      </c>
      <c r="E236" s="205">
        <f>P!J238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S!N237</f>
        <v>0</v>
      </c>
      <c r="E237" s="205">
        <f>P!J239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S!N238</f>
        <v>0</v>
      </c>
      <c r="E238" s="205">
        <f>P!J240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S!N239</f>
        <v>0</v>
      </c>
      <c r="E239" s="205">
        <f>P!J241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S!N240</f>
        <v>0</v>
      </c>
      <c r="E240" s="205">
        <f>P!J242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S!N241</f>
        <v>0</v>
      </c>
      <c r="E241" s="205">
        <f>P!J243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S!N242</f>
        <v>0</v>
      </c>
      <c r="E242" s="205">
        <f>P!J244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S!N243</f>
        <v>0</v>
      </c>
      <c r="E243" s="205">
        <f>P!J245</f>
        <v>75</v>
      </c>
      <c r="F243" s="304"/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S!N244</f>
        <v>0</v>
      </c>
      <c r="E244" s="205">
        <f>P!J246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S!N245</f>
        <v>0</v>
      </c>
      <c r="E245" s="205">
        <f>P!J247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S!N246</f>
        <v>0</v>
      </c>
      <c r="E246" s="205">
        <f>P!J248</f>
        <v>0</v>
      </c>
      <c r="F246" s="304"/>
      <c r="G246" s="328" t="str">
        <f t="shared" si="7"/>
        <v>OK</v>
      </c>
      <c r="H246" s="164"/>
    </row>
    <row r="247" spans="1:8" s="191" customFormat="1">
      <c r="A247" s="304">
        <f>P!A249</f>
        <v>245</v>
      </c>
      <c r="B247" s="312" t="str">
        <f>P!B249</f>
        <v xml:space="preserve">বিবিধ  </v>
      </c>
      <c r="C247" s="205" t="str">
        <f>P!C249</f>
        <v>টাকা</v>
      </c>
      <c r="D247" s="205">
        <f>S!N247</f>
        <v>0</v>
      </c>
      <c r="E247" s="205">
        <f>P!J249</f>
        <v>880</v>
      </c>
      <c r="F247" s="304"/>
      <c r="G247" s="328" t="str">
        <f t="shared" si="7"/>
        <v>++</v>
      </c>
      <c r="H247" s="205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S!N248</f>
        <v>0</v>
      </c>
      <c r="E248" s="205">
        <f>P!J250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S!N249</f>
        <v>0</v>
      </c>
      <c r="E249" s="205">
        <f>P!J251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S!N250</f>
        <v>0</v>
      </c>
      <c r="E250" s="205">
        <f>P!J252</f>
        <v>40</v>
      </c>
      <c r="F250" s="304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S!N251</f>
        <v>0</v>
      </c>
      <c r="E251" s="205">
        <f>P!J253</f>
        <v>140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S!N252</f>
        <v>0</v>
      </c>
      <c r="E252" s="205">
        <f>P!J254</f>
        <v>1800</v>
      </c>
      <c r="F252" s="304"/>
      <c r="G252" s="328" t="str">
        <f t="shared" si="7"/>
        <v>++</v>
      </c>
      <c r="H252" s="164"/>
    </row>
    <row r="259" spans="4:4">
      <c r="D259" s="27" t="s">
        <v>320</v>
      </c>
    </row>
  </sheetData>
  <autoFilter ref="F1:F252" xr:uid="{00000000-0009-0000-0000-000019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28515625" style="173" customWidth="1"/>
    <col min="8" max="8" width="71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P!D3+4</f>
        <v>45843</v>
      </c>
      <c r="E1" s="491"/>
      <c r="F1" s="491"/>
      <c r="G1" s="327"/>
      <c r="H1" s="164" t="s">
        <v>400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S!P3</f>
        <v>0</v>
      </c>
      <c r="E3" s="205">
        <f>P!L5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S!P4</f>
        <v>0</v>
      </c>
      <c r="E4" s="205">
        <f>P!L6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S!P5</f>
        <v>0</v>
      </c>
      <c r="E5" s="205">
        <f>P!L7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S!P6</f>
        <v>0</v>
      </c>
      <c r="E6" s="205">
        <f>P!L8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S!P7</f>
        <v>0</v>
      </c>
      <c r="E7" s="205">
        <f>P!L9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S!P8</f>
        <v>0</v>
      </c>
      <c r="E8" s="205">
        <f>P!L10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S!P9</f>
        <v>0</v>
      </c>
      <c r="E9" s="205">
        <f>P!L11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S!P10</f>
        <v>0</v>
      </c>
      <c r="E10" s="205">
        <f>P!L12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S!P11</f>
        <v>0</v>
      </c>
      <c r="E11" s="205">
        <f>P!L13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S!P12</f>
        <v>0</v>
      </c>
      <c r="E12" s="205">
        <f>P!L14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S!P13</f>
        <v>0</v>
      </c>
      <c r="E13" s="205">
        <f>P!L15</f>
        <v>5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S!P14</f>
        <v>0</v>
      </c>
      <c r="E14" s="205">
        <f>P!L16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S!P15</f>
        <v>0</v>
      </c>
      <c r="E15" s="205">
        <f>P!L17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S!P16</f>
        <v>0</v>
      </c>
      <c r="E16" s="205">
        <f>P!L18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S!P17</f>
        <v>0</v>
      </c>
      <c r="E17" s="205">
        <f>P!L19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S!P18</f>
        <v>0</v>
      </c>
      <c r="E18" s="205">
        <f>P!L20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S!P19</f>
        <v>0</v>
      </c>
      <c r="E19" s="205">
        <f>P!L21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S!P20</f>
        <v>0</v>
      </c>
      <c r="E20" s="205">
        <f>P!L22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S!P21</f>
        <v>0</v>
      </c>
      <c r="E21" s="205">
        <f>P!L23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S!P22</f>
        <v>0</v>
      </c>
      <c r="E22" s="205">
        <f>P!L24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S!P23</f>
        <v>0</v>
      </c>
      <c r="E23" s="205">
        <f>P!L25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S!P24</f>
        <v>0</v>
      </c>
      <c r="E24" s="205">
        <f>P!L26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S!P25</f>
        <v>0</v>
      </c>
      <c r="E25" s="205">
        <f>P!L27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S!P26</f>
        <v>0</v>
      </c>
      <c r="E26" s="205">
        <f>P!L28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S!P27</f>
        <v>0</v>
      </c>
      <c r="E27" s="205">
        <f>P!L29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S!P28</f>
        <v>0</v>
      </c>
      <c r="E28" s="205">
        <f>P!L30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S!P29</f>
        <v>0</v>
      </c>
      <c r="E29" s="205">
        <f>P!L31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S!P30</f>
        <v>0</v>
      </c>
      <c r="E30" s="205">
        <f>P!L32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S!P31</f>
        <v>0</v>
      </c>
      <c r="E31" s="205">
        <f>P!L33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S!P32</f>
        <v>0</v>
      </c>
      <c r="E32" s="205">
        <f>P!L34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S!P33</f>
        <v>0</v>
      </c>
      <c r="E33" s="205">
        <f>P!L35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S!P34</f>
        <v>0</v>
      </c>
      <c r="E34" s="205">
        <f>P!L36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S!P35</f>
        <v>0</v>
      </c>
      <c r="E35" s="205">
        <f>P!L37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S!P36</f>
        <v>0</v>
      </c>
      <c r="E36" s="205">
        <f>P!L38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S!P37</f>
        <v>0</v>
      </c>
      <c r="E37" s="205">
        <f>P!L39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S!P38</f>
        <v>0</v>
      </c>
      <c r="E38" s="205">
        <f>P!L40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S!P39</f>
        <v>0</v>
      </c>
      <c r="E39" s="205">
        <f>P!L41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S!P40</f>
        <v>0</v>
      </c>
      <c r="E40" s="205">
        <f>P!L42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S!P41</f>
        <v>0</v>
      </c>
      <c r="E41" s="205">
        <f>P!L43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S!P42</f>
        <v>0</v>
      </c>
      <c r="E42" s="205">
        <f>P!L44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S!P43</f>
        <v>0</v>
      </c>
      <c r="E43" s="205">
        <f>P!L45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S!P44</f>
        <v>0</v>
      </c>
      <c r="E44" s="205">
        <f>P!L46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S!P45</f>
        <v>0</v>
      </c>
      <c r="E45" s="205">
        <f>P!L47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S!P46</f>
        <v>0</v>
      </c>
      <c r="E46" s="205">
        <f>P!L48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S!P47</f>
        <v>0</v>
      </c>
      <c r="E47" s="205">
        <f>P!L49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S!P48</f>
        <v>0</v>
      </c>
      <c r="E48" s="205">
        <f>P!L50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S!P49</f>
        <v>0</v>
      </c>
      <c r="E49" s="205">
        <f>P!L51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S!P50</f>
        <v>0</v>
      </c>
      <c r="E50" s="205">
        <f>P!L52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S!P51</f>
        <v>0</v>
      </c>
      <c r="E51" s="205">
        <f>P!L53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S!P52</f>
        <v>0</v>
      </c>
      <c r="E52" s="205">
        <f>P!L54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S!P53</f>
        <v>0</v>
      </c>
      <c r="E53" s="205">
        <f>P!L55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S!P54</f>
        <v>0</v>
      </c>
      <c r="E54" s="205">
        <f>P!L56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S!P55</f>
        <v>0</v>
      </c>
      <c r="E55" s="205">
        <f>P!L57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S!P56</f>
        <v>0</v>
      </c>
      <c r="E56" s="205">
        <f>P!L58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S!P57</f>
        <v>0</v>
      </c>
      <c r="E57" s="205">
        <f>P!L59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S!P58</f>
        <v>0</v>
      </c>
      <c r="E58" s="205">
        <f>P!L60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S!P59</f>
        <v>0</v>
      </c>
      <c r="E59" s="205">
        <f>P!L61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S!P60</f>
        <v>0</v>
      </c>
      <c r="E60" s="205">
        <f>P!L62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S!P61</f>
        <v>0</v>
      </c>
      <c r="E61" s="205">
        <f>P!L63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S!P62</f>
        <v>0</v>
      </c>
      <c r="E62" s="205">
        <f>P!L64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S!P63</f>
        <v>0</v>
      </c>
      <c r="E63" s="205">
        <f>P!L65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S!P64</f>
        <v>0</v>
      </c>
      <c r="E64" s="205">
        <f>P!L66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S!P65</f>
        <v>0</v>
      </c>
      <c r="E65" s="205">
        <f>P!L67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S!P66</f>
        <v>0</v>
      </c>
      <c r="E66" s="205">
        <f>P!L68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S!P67</f>
        <v>0</v>
      </c>
      <c r="E67" s="205">
        <f>P!L69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S!P68</f>
        <v>0</v>
      </c>
      <c r="E68" s="205">
        <f>P!L70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S!P69</f>
        <v>0</v>
      </c>
      <c r="E69" s="205">
        <f>P!L71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S!P70</f>
        <v>0</v>
      </c>
      <c r="E70" s="205">
        <f>P!L72</f>
        <v>0.1</v>
      </c>
      <c r="F70" s="304" t="str">
        <f t="shared" si="2"/>
        <v>নাই</v>
      </c>
      <c r="G70" s="328" t="str">
        <f t="shared" si="3"/>
        <v>++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S!P71</f>
        <v>0</v>
      </c>
      <c r="E71" s="205">
        <f>P!L73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S!P72</f>
        <v>0</v>
      </c>
      <c r="E72" s="205">
        <f>P!L74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S!P73</f>
        <v>0</v>
      </c>
      <c r="E73" s="205">
        <f>P!L75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S!P74</f>
        <v>0</v>
      </c>
      <c r="E74" s="205">
        <f>P!L76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S!P75</f>
        <v>0</v>
      </c>
      <c r="E75" s="205">
        <f>P!L77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S!P76</f>
        <v>0</v>
      </c>
      <c r="E76" s="205">
        <f>P!L78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S!P77</f>
        <v>0</v>
      </c>
      <c r="E77" s="205">
        <f>P!L79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S!P78</f>
        <v>0</v>
      </c>
      <c r="E78" s="205">
        <f>P!L80</f>
        <v>0.1</v>
      </c>
      <c r="F78" s="304" t="str">
        <f t="shared" si="2"/>
        <v>নাই</v>
      </c>
      <c r="G78" s="328" t="str">
        <f t="shared" si="3"/>
        <v>++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S!P79</f>
        <v>0</v>
      </c>
      <c r="E79" s="205">
        <f>P!L81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S!P80</f>
        <v>0</v>
      </c>
      <c r="E80" s="205">
        <f>P!L82</f>
        <v>0.5</v>
      </c>
      <c r="F80" s="304" t="str">
        <f t="shared" si="2"/>
        <v>নাই</v>
      </c>
      <c r="G80" s="328" t="str">
        <f t="shared" si="3"/>
        <v>++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S!P81</f>
        <v>0</v>
      </c>
      <c r="E81" s="205">
        <f>P!L83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S!P82</f>
        <v>0</v>
      </c>
      <c r="E82" s="205">
        <f>P!L84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S!P83</f>
        <v>0</v>
      </c>
      <c r="E83" s="205">
        <f>P!L85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S!P84</f>
        <v>0</v>
      </c>
      <c r="E84" s="205">
        <f>P!L86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S!P85</f>
        <v>0</v>
      </c>
      <c r="E85" s="205">
        <f>P!L87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S!P86</f>
        <v>0</v>
      </c>
      <c r="E86" s="205">
        <f>P!L88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S!P87</f>
        <v>0</v>
      </c>
      <c r="E87" s="205">
        <f>P!L89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S!P88</f>
        <v>0</v>
      </c>
      <c r="E88" s="205">
        <f>P!L90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S!P89</f>
        <v>0</v>
      </c>
      <c r="E89" s="205">
        <f>P!L91</f>
        <v>40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S!P90</f>
        <v>0</v>
      </c>
      <c r="E90" s="205">
        <f>P!L92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S!P91</f>
        <v>0</v>
      </c>
      <c r="E91" s="205">
        <f>P!L93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S!P92</f>
        <v>0</v>
      </c>
      <c r="E92" s="205">
        <f>P!L94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S!P93</f>
        <v>0</v>
      </c>
      <c r="E93" s="205">
        <f>P!L95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S!P94</f>
        <v>0</v>
      </c>
      <c r="E94" s="205">
        <f>P!L96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S!P95</f>
        <v>0</v>
      </c>
      <c r="E95" s="205">
        <f>P!L97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S!P96</f>
        <v>0</v>
      </c>
      <c r="E96" s="205">
        <f>P!L98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S!P97</f>
        <v>0</v>
      </c>
      <c r="E97" s="205">
        <f>P!L99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S!P98</f>
        <v>0</v>
      </c>
      <c r="E98" s="205">
        <f>P!L100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S!P99</f>
        <v>0</v>
      </c>
      <c r="E99" s="205">
        <f>P!L101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S!P100</f>
        <v>0</v>
      </c>
      <c r="E100" s="205">
        <f>P!L102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S!P101</f>
        <v>0</v>
      </c>
      <c r="E101" s="205">
        <f>P!L103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S!P102</f>
        <v>0</v>
      </c>
      <c r="E102" s="205">
        <f>P!L104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S!P103</f>
        <v>0</v>
      </c>
      <c r="E103" s="205">
        <f>P!L105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S!P104</f>
        <v>0</v>
      </c>
      <c r="E104" s="205">
        <f>P!L106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S!P105</f>
        <v>0</v>
      </c>
      <c r="E105" s="205">
        <f>P!L107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S!P106</f>
        <v>0</v>
      </c>
      <c r="E106" s="205">
        <f>P!L108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S!P107</f>
        <v>0</v>
      </c>
      <c r="E107" s="205">
        <f>P!L109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S!P108</f>
        <v>0</v>
      </c>
      <c r="E108" s="205">
        <f>P!L110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S!P109</f>
        <v>0</v>
      </c>
      <c r="E109" s="205">
        <f>P!L111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S!P110</f>
        <v>0</v>
      </c>
      <c r="E110" s="205">
        <f>P!L112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S!P111</f>
        <v>0</v>
      </c>
      <c r="E111" s="205">
        <f>P!L113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S!P112</f>
        <v>0</v>
      </c>
      <c r="E112" s="205">
        <f>P!L114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S!P113</f>
        <v>0</v>
      </c>
      <c r="E113" s="205">
        <f>P!L115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S!P114</f>
        <v>0</v>
      </c>
      <c r="E114" s="205">
        <f>P!L116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S!P115</f>
        <v>0</v>
      </c>
      <c r="E115" s="205">
        <f>P!L117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S!P116</f>
        <v>0</v>
      </c>
      <c r="E116" s="205">
        <f>P!L118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S!P117</f>
        <v>0</v>
      </c>
      <c r="E117" s="205">
        <f>P!L119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S!P118</f>
        <v>0</v>
      </c>
      <c r="E118" s="205">
        <f>P!L120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S!P119</f>
        <v>0</v>
      </c>
      <c r="E119" s="205">
        <f>P!L121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S!P120</f>
        <v>0</v>
      </c>
      <c r="E120" s="205">
        <f>P!L122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S!P121</f>
        <v>0</v>
      </c>
      <c r="E121" s="205">
        <f>P!L123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S!P122</f>
        <v>0</v>
      </c>
      <c r="E122" s="205">
        <f>P!L124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S!P123</f>
        <v>0</v>
      </c>
      <c r="E123" s="205">
        <f>P!L125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S!P124</f>
        <v>0</v>
      </c>
      <c r="E124" s="205">
        <f>P!L126</f>
        <v>34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S!P125</f>
        <v>0</v>
      </c>
      <c r="E125" s="205">
        <f>P!L127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S!P126</f>
        <v>0</v>
      </c>
      <c r="E126" s="205">
        <f>P!L128</f>
        <v>2</v>
      </c>
      <c r="F126" s="304" t="str">
        <f t="shared" si="2"/>
        <v>নাই</v>
      </c>
      <c r="G126" s="328" t="str">
        <f t="shared" si="3"/>
        <v>++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S!P127</f>
        <v>0</v>
      </c>
      <c r="E127" s="205">
        <f>P!L129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S!P128</f>
        <v>0</v>
      </c>
      <c r="E128" s="205">
        <f>P!L130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S!P129</f>
        <v>0</v>
      </c>
      <c r="E129" s="205">
        <f>P!L131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S!P130</f>
        <v>0</v>
      </c>
      <c r="E130" s="205">
        <f>P!L132</f>
        <v>0</v>
      </c>
      <c r="F130" s="304" t="str">
        <f t="shared" si="2"/>
        <v>হ্যা</v>
      </c>
      <c r="G130" s="328" t="str">
        <f t="shared" si="3"/>
        <v>OK</v>
      </c>
      <c r="H130" s="164" t="s">
        <v>390</v>
      </c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S!P131</f>
        <v>0</v>
      </c>
      <c r="E131" s="205">
        <f>P!L133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S!P132</f>
        <v>0</v>
      </c>
      <c r="E132" s="205">
        <f>P!L134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S!P133</f>
        <v>0</v>
      </c>
      <c r="E133" s="205">
        <f>P!L135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S!P134</f>
        <v>0</v>
      </c>
      <c r="E134" s="205">
        <f>P!L136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S!P135</f>
        <v>0</v>
      </c>
      <c r="E135" s="205">
        <f>P!L137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S!P136</f>
        <v>0</v>
      </c>
      <c r="E136" s="205">
        <f>P!L138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S!P137</f>
        <v>0</v>
      </c>
      <c r="E137" s="205">
        <f>P!L139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S!P138</f>
        <v>0</v>
      </c>
      <c r="E138" s="205">
        <f>P!L140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S!P139</f>
        <v>0</v>
      </c>
      <c r="E139" s="205">
        <f>P!L141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S!P140</f>
        <v>0</v>
      </c>
      <c r="E140" s="205">
        <f>P!L142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S!P141</f>
        <v>0</v>
      </c>
      <c r="E141" s="205">
        <f>P!L143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S!P142</f>
        <v>0</v>
      </c>
      <c r="E142" s="205">
        <f>P!L144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S!P143</f>
        <v>0</v>
      </c>
      <c r="E143" s="205">
        <f>P!L145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S!P144</f>
        <v>0</v>
      </c>
      <c r="E144" s="205">
        <f>P!L146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S!P145</f>
        <v>0</v>
      </c>
      <c r="E145" s="205">
        <f>P!L147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S!P146</f>
        <v>0</v>
      </c>
      <c r="E146" s="205">
        <f>P!L148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S!P147</f>
        <v>0</v>
      </c>
      <c r="E147" s="205">
        <f>P!L149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S!P148</f>
        <v>0</v>
      </c>
      <c r="E148" s="205">
        <f>P!L150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S!P149</f>
        <v>0</v>
      </c>
      <c r="E149" s="205">
        <f>P!L151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S!P150</f>
        <v>0</v>
      </c>
      <c r="E150" s="205">
        <f>P!L152</f>
        <v>8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S!P151</f>
        <v>0</v>
      </c>
      <c r="E151" s="205">
        <f>P!L153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S!P152</f>
        <v>0</v>
      </c>
      <c r="E152" s="205">
        <f>P!L154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S!P153</f>
        <v>0</v>
      </c>
      <c r="E153" s="205">
        <f>P!L155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S!P154</f>
        <v>0</v>
      </c>
      <c r="E154" s="205">
        <f>P!L156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S!P155</f>
        <v>0</v>
      </c>
      <c r="E155" s="205">
        <f>P!L157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S!P156</f>
        <v>0</v>
      </c>
      <c r="E156" s="205">
        <f>P!L158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S!P157</f>
        <v>0</v>
      </c>
      <c r="E157" s="205">
        <f>P!L159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S!P158</f>
        <v>0</v>
      </c>
      <c r="E158" s="205">
        <f>P!L160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S!P159</f>
        <v>0</v>
      </c>
      <c r="E159" s="205">
        <f>P!L161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S!P160</f>
        <v>0</v>
      </c>
      <c r="E160" s="205">
        <f>P!L162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S!P161</f>
        <v>0</v>
      </c>
      <c r="E161" s="205">
        <f>P!L163</f>
        <v>0.5</v>
      </c>
      <c r="F161" s="304" t="str">
        <f t="shared" si="4"/>
        <v>নাই</v>
      </c>
      <c r="G161" s="328" t="str">
        <f t="shared" si="5"/>
        <v>++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S!P162</f>
        <v>0</v>
      </c>
      <c r="E162" s="205">
        <f>P!L164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S!P163</f>
        <v>0</v>
      </c>
      <c r="E163" s="205">
        <f>P!L165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S!P164</f>
        <v>0</v>
      </c>
      <c r="E164" s="205">
        <f>P!L166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S!P165</f>
        <v>0</v>
      </c>
      <c r="E165" s="205">
        <f>P!L167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S!P166</f>
        <v>0</v>
      </c>
      <c r="E166" s="205">
        <f>P!L168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S!P167</f>
        <v>0</v>
      </c>
      <c r="E167" s="205">
        <f>P!L169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S!P168</f>
        <v>0</v>
      </c>
      <c r="E168" s="205">
        <f>P!L170</f>
        <v>2</v>
      </c>
      <c r="F168" s="304" t="str">
        <f t="shared" si="4"/>
        <v>নাই</v>
      </c>
      <c r="G168" s="328" t="str">
        <f t="shared" si="5"/>
        <v>++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S!P169</f>
        <v>0</v>
      </c>
      <c r="E169" s="205">
        <f>P!L171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S!P170</f>
        <v>0</v>
      </c>
      <c r="E170" s="205">
        <f>P!L172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S!P171</f>
        <v>0</v>
      </c>
      <c r="E171" s="205">
        <f>P!L173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S!P172</f>
        <v>0</v>
      </c>
      <c r="E172" s="205">
        <f>P!L174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S!P173</f>
        <v>0</v>
      </c>
      <c r="E173" s="205">
        <f>P!L175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S!P174</f>
        <v>0</v>
      </c>
      <c r="E174" s="205">
        <f>P!L176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S!P175</f>
        <v>0</v>
      </c>
      <c r="E175" s="205">
        <f>P!L177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S!P176</f>
        <v>0</v>
      </c>
      <c r="E176" s="205">
        <f>P!L178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S!P177</f>
        <v>0</v>
      </c>
      <c r="E177" s="205">
        <f>P!L179</f>
        <v>3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S!P178</f>
        <v>0</v>
      </c>
      <c r="E178" s="205">
        <f>P!L180</f>
        <v>4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S!P179</f>
        <v>0</v>
      </c>
      <c r="E179" s="205">
        <f>P!L181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S!P180</f>
        <v>0</v>
      </c>
      <c r="E180" s="205">
        <f>P!L182</f>
        <v>0.5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S!P181</f>
        <v>0</v>
      </c>
      <c r="E181" s="205">
        <f>P!L183</f>
        <v>0.5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S!P182</f>
        <v>0</v>
      </c>
      <c r="E182" s="205">
        <f>P!L184</f>
        <v>10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S!P183</f>
        <v>0</v>
      </c>
      <c r="E183" s="205">
        <f>P!L185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S!P184</f>
        <v>0</v>
      </c>
      <c r="E184" s="205">
        <f>P!L186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S!P185</f>
        <v>0</v>
      </c>
      <c r="E185" s="205">
        <f>P!L187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S!P186</f>
        <v>0</v>
      </c>
      <c r="E186" s="205">
        <f>P!L188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S!P187</f>
        <v>0</v>
      </c>
      <c r="E187" s="205">
        <f>P!L189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S!P188</f>
        <v>0</v>
      </c>
      <c r="E188" s="205">
        <f>P!L190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S!P189</f>
        <v>0</v>
      </c>
      <c r="E189" s="205">
        <f>P!L191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S!P190</f>
        <v>0</v>
      </c>
      <c r="E190" s="205">
        <f>P!L192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S!P191</f>
        <v>0</v>
      </c>
      <c r="E191" s="205">
        <f>P!L193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S!P192</f>
        <v>0</v>
      </c>
      <c r="E192" s="205">
        <f>P!L194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S!P193</f>
        <v>0</v>
      </c>
      <c r="E193" s="205">
        <f>P!L195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S!P194</f>
        <v>0</v>
      </c>
      <c r="E194" s="205">
        <f>P!L196</f>
        <v>10</v>
      </c>
      <c r="F194" s="304" t="str">
        <f t="shared" si="4"/>
        <v>নাই</v>
      </c>
      <c r="G194" s="328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S!P195</f>
        <v>0</v>
      </c>
      <c r="E195" s="205">
        <f>P!L197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S!P196</f>
        <v>0</v>
      </c>
      <c r="E196" s="205">
        <f>P!L198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S!P197</f>
        <v>0</v>
      </c>
      <c r="E197" s="205">
        <f>P!L199</f>
        <v>0.5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S!P198</f>
        <v>0</v>
      </c>
      <c r="E198" s="205">
        <f>P!L200</f>
        <v>0.2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S!P199</f>
        <v>0</v>
      </c>
      <c r="E199" s="205">
        <f>P!L201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S!P200</f>
        <v>0</v>
      </c>
      <c r="E200" s="205">
        <f>P!L202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S!P201</f>
        <v>0</v>
      </c>
      <c r="E201" s="205">
        <f>P!L203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S!P202</f>
        <v>0</v>
      </c>
      <c r="E202" s="205">
        <f>P!L204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S!P203</f>
        <v>0</v>
      </c>
      <c r="E203" s="205">
        <f>P!L205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S!P204</f>
        <v>0</v>
      </c>
      <c r="E204" s="205">
        <f>P!L206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S!P205</f>
        <v>0</v>
      </c>
      <c r="E205" s="205">
        <f>P!L207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S!P206</f>
        <v>0</v>
      </c>
      <c r="E206" s="205">
        <f>P!L208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S!P207</f>
        <v>0</v>
      </c>
      <c r="E207" s="205">
        <f>P!L209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S!P208</f>
        <v>0</v>
      </c>
      <c r="E208" s="205">
        <f>P!L210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S!P209</f>
        <v>0</v>
      </c>
      <c r="E209" s="205">
        <f>P!L211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S!P210</f>
        <v>0</v>
      </c>
      <c r="E210" s="205">
        <f>P!L212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S!P211</f>
        <v>0</v>
      </c>
      <c r="E211" s="205">
        <f>P!L213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S!P212</f>
        <v>0</v>
      </c>
      <c r="E212" s="205">
        <f>P!L214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S!P213</f>
        <v>0</v>
      </c>
      <c r="E213" s="205">
        <f>P!L215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S!P214</f>
        <v>0</v>
      </c>
      <c r="E214" s="205">
        <f>P!L216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S!P215</f>
        <v>0</v>
      </c>
      <c r="E215" s="205">
        <f>P!L217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S!P216</f>
        <v>0</v>
      </c>
      <c r="E216" s="205">
        <f>P!L218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S!P217</f>
        <v>0</v>
      </c>
      <c r="E217" s="205">
        <f>P!L219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S!P218</f>
        <v>0</v>
      </c>
      <c r="E218" s="205">
        <f>P!L220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S!P219</f>
        <v>0</v>
      </c>
      <c r="E219" s="205">
        <f>P!L221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S!P220</f>
        <v>0</v>
      </c>
      <c r="E220" s="205">
        <f>P!L222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S!P221</f>
        <v>0</v>
      </c>
      <c r="E221" s="205">
        <f>P!L223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S!P222</f>
        <v>0</v>
      </c>
      <c r="E222" s="205">
        <f>P!L224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S!P223</f>
        <v>0</v>
      </c>
      <c r="E223" s="205">
        <f>P!L225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S!P224</f>
        <v>0</v>
      </c>
      <c r="E224" s="205">
        <f>P!L226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S!P225</f>
        <v>0</v>
      </c>
      <c r="E225" s="205">
        <f>P!L227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S!P226</f>
        <v>0</v>
      </c>
      <c r="E226" s="205">
        <f>P!L228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S!P227</f>
        <v>0</v>
      </c>
      <c r="E227" s="205">
        <f>P!L229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S!P228</f>
        <v>0</v>
      </c>
      <c r="E228" s="205">
        <f>P!L230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S!P229</f>
        <v>0</v>
      </c>
      <c r="E229" s="205">
        <f>P!L231</f>
        <v>0</v>
      </c>
      <c r="F229" s="304" t="str">
        <f t="shared" si="6"/>
        <v>হ্যা</v>
      </c>
      <c r="G229" s="328" t="str">
        <f t="shared" si="7"/>
        <v>OK</v>
      </c>
      <c r="H229" s="164" t="s">
        <v>434</v>
      </c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S!P230</f>
        <v>0</v>
      </c>
      <c r="E230" s="205">
        <f>P!L232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S!P231</f>
        <v>0</v>
      </c>
      <c r="E231" s="205">
        <f>P!L233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S!P232</f>
        <v>0</v>
      </c>
      <c r="E232" s="205">
        <f>P!L234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S!P233</f>
        <v>0</v>
      </c>
      <c r="E233" s="205">
        <f>P!L235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S!P234</f>
        <v>0</v>
      </c>
      <c r="E234" s="205">
        <f>P!L236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S!P235</f>
        <v>0</v>
      </c>
      <c r="E235" s="205">
        <f>P!L237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S!P236</f>
        <v>0</v>
      </c>
      <c r="E236" s="205">
        <f>P!L238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S!P237</f>
        <v>0</v>
      </c>
      <c r="E237" s="205">
        <f>P!L239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S!P238</f>
        <v>0</v>
      </c>
      <c r="E238" s="205">
        <f>P!L240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S!P239</f>
        <v>0</v>
      </c>
      <c r="E239" s="205">
        <f>P!L241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S!P240</f>
        <v>0</v>
      </c>
      <c r="E240" s="205">
        <f>P!L242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S!P241</f>
        <v>0</v>
      </c>
      <c r="E241" s="205">
        <f>P!L243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S!P242</f>
        <v>0</v>
      </c>
      <c r="E242" s="205">
        <f>P!L244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S!P243</f>
        <v>0</v>
      </c>
      <c r="E243" s="205">
        <f>P!L245</f>
        <v>85</v>
      </c>
      <c r="F243" s="304"/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S!P244</f>
        <v>0</v>
      </c>
      <c r="E244" s="205">
        <f>P!L246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S!P245</f>
        <v>0</v>
      </c>
      <c r="E245" s="205">
        <f>P!L247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S!P246</f>
        <v>0</v>
      </c>
      <c r="E246" s="205">
        <f>P!L248</f>
        <v>0</v>
      </c>
      <c r="F246" s="304"/>
      <c r="G246" s="328" t="str">
        <f t="shared" si="7"/>
        <v>OK</v>
      </c>
      <c r="H246" s="164"/>
    </row>
    <row r="247" spans="1:8" ht="20.25" customHeight="1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S!P247</f>
        <v>0</v>
      </c>
      <c r="E247" s="205">
        <f>P!L249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S!P248</f>
        <v>0</v>
      </c>
      <c r="E248" s="205">
        <f>P!L250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S!P249</f>
        <v>0</v>
      </c>
      <c r="E249" s="205">
        <f>P!L251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S!P250</f>
        <v>0</v>
      </c>
      <c r="E250" s="205">
        <f>P!L252</f>
        <v>50</v>
      </c>
      <c r="F250" s="304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S!P251</f>
        <v>0</v>
      </c>
      <c r="E251" s="205">
        <f>P!L253</f>
        <v>150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S!P252</f>
        <v>0</v>
      </c>
      <c r="E252" s="205">
        <f>P!L254</f>
        <v>1100</v>
      </c>
      <c r="F252" s="304"/>
      <c r="G252" s="328" t="str">
        <f t="shared" si="7"/>
        <v>++</v>
      </c>
      <c r="H252" s="164"/>
    </row>
  </sheetData>
  <autoFilter ref="F1:F252" xr:uid="{00000000-0009-0000-0000-00001A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7.28515625" style="173" customWidth="1"/>
    <col min="8" max="8" width="82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P!D3+5</f>
        <v>45844</v>
      </c>
      <c r="E1" s="491"/>
      <c r="F1" s="491"/>
      <c r="G1" s="327"/>
      <c r="H1" s="164" t="s">
        <v>401</v>
      </c>
    </row>
    <row r="2" spans="1:8" s="331" customFormat="1" ht="22.5" customHeight="1">
      <c r="A2" s="329" t="str">
        <f>P!A2</f>
        <v>ক্রম</v>
      </c>
      <c r="B2" s="330" t="str">
        <f>P!B2</f>
        <v>চাহিদাকৃত পণ্য</v>
      </c>
      <c r="C2" s="329" t="str">
        <f>P!C2</f>
        <v>একক</v>
      </c>
      <c r="D2" s="329" t="s">
        <v>251</v>
      </c>
      <c r="E2" s="329" t="s">
        <v>378</v>
      </c>
      <c r="F2" s="329" t="s">
        <v>388</v>
      </c>
      <c r="G2" s="329" t="s">
        <v>396</v>
      </c>
      <c r="H2" s="329"/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S!R3</f>
        <v>0</v>
      </c>
      <c r="E3" s="205">
        <f>P!N5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S!R4</f>
        <v>0</v>
      </c>
      <c r="E4" s="205">
        <f>P!N6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S!R5</f>
        <v>0</v>
      </c>
      <c r="E5" s="205">
        <f>P!N7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S!R6</f>
        <v>0</v>
      </c>
      <c r="E6" s="205">
        <f>P!N8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S!R7</f>
        <v>0</v>
      </c>
      <c r="E7" s="205">
        <f>P!N9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S!R8</f>
        <v>0</v>
      </c>
      <c r="E8" s="205">
        <f>P!N10</f>
        <v>25</v>
      </c>
      <c r="F8" s="304" t="str">
        <f t="shared" si="0"/>
        <v>নাই</v>
      </c>
      <c r="G8" s="328" t="str">
        <f t="shared" si="1"/>
        <v>++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S!R9</f>
        <v>0</v>
      </c>
      <c r="E9" s="205">
        <f>P!N11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S!R10</f>
        <v>0</v>
      </c>
      <c r="E10" s="205">
        <f>P!N12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S!R11</f>
        <v>0</v>
      </c>
      <c r="E11" s="205">
        <f>P!N13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S!R12</f>
        <v>0</v>
      </c>
      <c r="E12" s="205">
        <f>P!N14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S!R13</f>
        <v>0</v>
      </c>
      <c r="E13" s="205">
        <f>P!N15</f>
        <v>5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S!R14</f>
        <v>0</v>
      </c>
      <c r="E14" s="205">
        <f>P!N16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S!R15</f>
        <v>0</v>
      </c>
      <c r="E15" s="205">
        <f>P!N17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S!R16</f>
        <v>0</v>
      </c>
      <c r="E16" s="205">
        <f>P!N18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S!R17</f>
        <v>0</v>
      </c>
      <c r="E17" s="205">
        <f>P!N19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S!R18</f>
        <v>0</v>
      </c>
      <c r="E18" s="205">
        <f>P!N20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S!R19</f>
        <v>0</v>
      </c>
      <c r="E19" s="205">
        <f>P!N21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S!R20</f>
        <v>0</v>
      </c>
      <c r="E20" s="205">
        <f>P!N22</f>
        <v>0.2</v>
      </c>
      <c r="F20" s="304" t="str">
        <f t="shared" si="0"/>
        <v>নাই</v>
      </c>
      <c r="G20" s="328" t="str">
        <f t="shared" si="1"/>
        <v>++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S!R21</f>
        <v>0</v>
      </c>
      <c r="E21" s="205">
        <f>P!N23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S!R22</f>
        <v>0</v>
      </c>
      <c r="E22" s="205">
        <f>P!N24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S!R23</f>
        <v>0</v>
      </c>
      <c r="E23" s="205">
        <f>P!N25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S!R24</f>
        <v>0</v>
      </c>
      <c r="E24" s="205">
        <f>P!N26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S!R25</f>
        <v>0</v>
      </c>
      <c r="E25" s="205">
        <f>P!N27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S!R26</f>
        <v>0</v>
      </c>
      <c r="E26" s="205">
        <f>P!N28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S!R27</f>
        <v>0</v>
      </c>
      <c r="E27" s="205">
        <f>P!N29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S!R28</f>
        <v>0</v>
      </c>
      <c r="E28" s="205">
        <f>P!N30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S!R29</f>
        <v>0</v>
      </c>
      <c r="E29" s="205">
        <f>P!N31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S!R30</f>
        <v>0</v>
      </c>
      <c r="E30" s="205">
        <f>P!N32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S!R31</f>
        <v>0</v>
      </c>
      <c r="E31" s="205">
        <f>P!N33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S!R32</f>
        <v>0</v>
      </c>
      <c r="E32" s="205">
        <f>P!N34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S!R33</f>
        <v>0</v>
      </c>
      <c r="E33" s="205">
        <f>P!N35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S!R34</f>
        <v>0</v>
      </c>
      <c r="E34" s="205">
        <f>P!N36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S!R35</f>
        <v>0</v>
      </c>
      <c r="E35" s="205">
        <f>P!N37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S!R36</f>
        <v>0</v>
      </c>
      <c r="E36" s="205">
        <f>P!N38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S!R37</f>
        <v>0</v>
      </c>
      <c r="E37" s="205">
        <f>P!N39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S!R38</f>
        <v>0</v>
      </c>
      <c r="E38" s="205">
        <f>P!N40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S!R39</f>
        <v>0</v>
      </c>
      <c r="E39" s="205">
        <f>P!N41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S!R40</f>
        <v>0</v>
      </c>
      <c r="E40" s="205">
        <f>P!N42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S!R41</f>
        <v>0</v>
      </c>
      <c r="E41" s="205">
        <f>P!N43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S!R42</f>
        <v>0</v>
      </c>
      <c r="E42" s="205">
        <f>P!N44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S!R43</f>
        <v>0</v>
      </c>
      <c r="E43" s="205">
        <f>P!N45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S!R44</f>
        <v>0</v>
      </c>
      <c r="E44" s="205">
        <f>P!N46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S!R45</f>
        <v>0</v>
      </c>
      <c r="E45" s="205">
        <f>P!N47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S!R46</f>
        <v>0</v>
      </c>
      <c r="E46" s="205">
        <f>P!N48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S!R47</f>
        <v>0</v>
      </c>
      <c r="E47" s="205">
        <f>P!N49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S!R48</f>
        <v>0</v>
      </c>
      <c r="E48" s="205">
        <f>P!N50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S!R49</f>
        <v>0</v>
      </c>
      <c r="E49" s="205">
        <f>P!N51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S!R50</f>
        <v>0</v>
      </c>
      <c r="E50" s="205">
        <f>P!N52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S!R51</f>
        <v>0</v>
      </c>
      <c r="E51" s="205">
        <f>P!N53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S!R52</f>
        <v>0</v>
      </c>
      <c r="E52" s="205">
        <f>P!N54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S!R53</f>
        <v>0</v>
      </c>
      <c r="E53" s="205">
        <f>P!N55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S!R54</f>
        <v>0</v>
      </c>
      <c r="E54" s="205">
        <f>P!N56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S!R55</f>
        <v>0</v>
      </c>
      <c r="E55" s="205">
        <f>P!N57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S!R56</f>
        <v>0</v>
      </c>
      <c r="E56" s="205">
        <f>P!N58</f>
        <v>4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S!R57</f>
        <v>0</v>
      </c>
      <c r="E57" s="205">
        <f>P!N59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S!R58</f>
        <v>0</v>
      </c>
      <c r="E58" s="205">
        <f>P!N60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S!R59</f>
        <v>0</v>
      </c>
      <c r="E59" s="205">
        <f>P!N61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S!R60</f>
        <v>0</v>
      </c>
      <c r="E60" s="205">
        <f>P!N62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S!R61</f>
        <v>0</v>
      </c>
      <c r="E61" s="205">
        <f>P!N63</f>
        <v>0.5</v>
      </c>
      <c r="F61" s="304" t="str">
        <f t="shared" si="0"/>
        <v>নাই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S!R62</f>
        <v>0</v>
      </c>
      <c r="E62" s="205">
        <f>P!N64</f>
        <v>0.5</v>
      </c>
      <c r="F62" s="304" t="str">
        <f t="shared" si="0"/>
        <v>নাই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S!R63</f>
        <v>0</v>
      </c>
      <c r="E63" s="205">
        <f>P!N65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S!R64</f>
        <v>0</v>
      </c>
      <c r="E64" s="205">
        <f>P!N66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S!R65</f>
        <v>0</v>
      </c>
      <c r="E65" s="205">
        <f>P!N67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S!R66</f>
        <v>0</v>
      </c>
      <c r="E66" s="205">
        <f>P!N68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S!R67</f>
        <v>0</v>
      </c>
      <c r="E67" s="205">
        <f>P!N69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S!R68</f>
        <v>0</v>
      </c>
      <c r="E68" s="205">
        <f>P!N70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S!R69</f>
        <v>0</v>
      </c>
      <c r="E69" s="205">
        <f>P!N71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S!R70</f>
        <v>0</v>
      </c>
      <c r="E70" s="205">
        <f>P!N72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S!R71</f>
        <v>0</v>
      </c>
      <c r="E71" s="205">
        <f>P!N73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S!R72</f>
        <v>0</v>
      </c>
      <c r="E72" s="205">
        <f>P!N74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S!R73</f>
        <v>0</v>
      </c>
      <c r="E73" s="205">
        <f>P!N75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S!R74</f>
        <v>0</v>
      </c>
      <c r="E74" s="205">
        <f>P!N76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S!R75</f>
        <v>0</v>
      </c>
      <c r="E75" s="205">
        <f>P!N77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S!R76</f>
        <v>0</v>
      </c>
      <c r="E76" s="205">
        <f>P!N78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S!R77</f>
        <v>0</v>
      </c>
      <c r="E77" s="205">
        <f>P!N79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S!R78</f>
        <v>0</v>
      </c>
      <c r="E78" s="205">
        <f>P!N80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S!R79</f>
        <v>0</v>
      </c>
      <c r="E79" s="205">
        <f>P!N81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S!R80</f>
        <v>0</v>
      </c>
      <c r="E80" s="205">
        <f>P!N82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S!R81</f>
        <v>0</v>
      </c>
      <c r="E81" s="205">
        <f>P!N83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S!R82</f>
        <v>0</v>
      </c>
      <c r="E82" s="205">
        <f>P!N84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S!R83</f>
        <v>0</v>
      </c>
      <c r="E83" s="205">
        <f>P!N85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S!R84</f>
        <v>0</v>
      </c>
      <c r="E84" s="205">
        <f>P!N86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S!R85</f>
        <v>0</v>
      </c>
      <c r="E85" s="205">
        <f>P!N87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S!R86</f>
        <v>0</v>
      </c>
      <c r="E86" s="205">
        <f>P!N88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S!R87</f>
        <v>0</v>
      </c>
      <c r="E87" s="205">
        <f>P!N89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S!R88</f>
        <v>0</v>
      </c>
      <c r="E88" s="205">
        <f>P!N90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S!R89</f>
        <v>0</v>
      </c>
      <c r="E89" s="205">
        <f>P!N91</f>
        <v>40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S!R90</f>
        <v>0</v>
      </c>
      <c r="E90" s="205">
        <f>P!N92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S!R91</f>
        <v>0</v>
      </c>
      <c r="E91" s="205">
        <f>P!N93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S!R92</f>
        <v>0</v>
      </c>
      <c r="E92" s="205">
        <f>P!N94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S!R93</f>
        <v>0</v>
      </c>
      <c r="E93" s="205">
        <f>P!N95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S!R94</f>
        <v>0</v>
      </c>
      <c r="E94" s="205">
        <f>P!N96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S!R95</f>
        <v>0</v>
      </c>
      <c r="E95" s="205">
        <f>P!N97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S!R96</f>
        <v>0</v>
      </c>
      <c r="E96" s="205">
        <f>P!N98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S!R97</f>
        <v>0</v>
      </c>
      <c r="E97" s="205">
        <f>P!N99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S!R98</f>
        <v>0</v>
      </c>
      <c r="E98" s="205">
        <f>P!N100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S!R99</f>
        <v>0</v>
      </c>
      <c r="E99" s="205">
        <f>P!N101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S!R100</f>
        <v>0</v>
      </c>
      <c r="E100" s="205">
        <f>P!N102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S!R101</f>
        <v>0</v>
      </c>
      <c r="E101" s="205">
        <f>P!N103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S!R102</f>
        <v>0</v>
      </c>
      <c r="E102" s="205">
        <f>P!N104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S!R103</f>
        <v>0</v>
      </c>
      <c r="E103" s="205">
        <f>P!N105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S!R104</f>
        <v>0</v>
      </c>
      <c r="E104" s="205">
        <f>P!N106</f>
        <v>3</v>
      </c>
      <c r="F104" s="304" t="str">
        <f t="shared" si="2"/>
        <v>নাই</v>
      </c>
      <c r="G104" s="328" t="str">
        <f t="shared" si="3"/>
        <v>++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S!R105</f>
        <v>0</v>
      </c>
      <c r="E105" s="205">
        <f>P!N107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S!R106</f>
        <v>0</v>
      </c>
      <c r="E106" s="205">
        <f>P!N108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S!R107</f>
        <v>0</v>
      </c>
      <c r="E107" s="205">
        <f>P!N109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S!R108</f>
        <v>0</v>
      </c>
      <c r="E108" s="205">
        <f>P!N110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S!R109</f>
        <v>0</v>
      </c>
      <c r="E109" s="205">
        <f>P!N111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S!R110</f>
        <v>0</v>
      </c>
      <c r="E110" s="205">
        <f>P!N112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S!R111</f>
        <v>0</v>
      </c>
      <c r="E111" s="205">
        <f>P!N113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S!R112</f>
        <v>0</v>
      </c>
      <c r="E112" s="205">
        <f>P!N114</f>
        <v>0</v>
      </c>
      <c r="F112" s="304" t="str">
        <f t="shared" si="2"/>
        <v>হ্যা</v>
      </c>
      <c r="G112" s="328" t="str">
        <f t="shared" si="3"/>
        <v>OK</v>
      </c>
      <c r="H112" s="205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S!R113</f>
        <v>0</v>
      </c>
      <c r="E113" s="205">
        <f>P!N115</f>
        <v>0</v>
      </c>
      <c r="F113" s="304" t="str">
        <f t="shared" si="2"/>
        <v>হ্যা</v>
      </c>
      <c r="G113" s="328" t="str">
        <f t="shared" si="3"/>
        <v>OK</v>
      </c>
      <c r="H113" s="205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S!R114</f>
        <v>0</v>
      </c>
      <c r="E114" s="205">
        <f>P!N116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S!R115</f>
        <v>0</v>
      </c>
      <c r="E115" s="205">
        <f>P!N117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S!R116</f>
        <v>0</v>
      </c>
      <c r="E116" s="205">
        <f>P!N118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S!R117</f>
        <v>0</v>
      </c>
      <c r="E117" s="205">
        <f>P!N119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S!R118</f>
        <v>0</v>
      </c>
      <c r="E118" s="205">
        <f>P!N120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S!R119</f>
        <v>0</v>
      </c>
      <c r="E119" s="205">
        <f>P!N121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S!R120</f>
        <v>0</v>
      </c>
      <c r="E120" s="205">
        <f>P!N122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S!R121</f>
        <v>0</v>
      </c>
      <c r="E121" s="205">
        <f>P!N123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S!R122</f>
        <v>0</v>
      </c>
      <c r="E122" s="205">
        <f>P!N124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S!R123</f>
        <v>0</v>
      </c>
      <c r="E123" s="205">
        <f>P!N125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S!R124</f>
        <v>0</v>
      </c>
      <c r="E124" s="205">
        <f>P!N126</f>
        <v>21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S!R125</f>
        <v>0</v>
      </c>
      <c r="E125" s="205">
        <f>P!N127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S!R126</f>
        <v>0</v>
      </c>
      <c r="E126" s="205">
        <f>P!N128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S!R127</f>
        <v>0</v>
      </c>
      <c r="E127" s="205">
        <f>P!N129</f>
        <v>0</v>
      </c>
      <c r="F127" s="304" t="str">
        <f t="shared" si="2"/>
        <v>হ্যা</v>
      </c>
      <c r="G127" s="328" t="str">
        <f t="shared" si="3"/>
        <v>OK</v>
      </c>
      <c r="H127" s="205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S!R128</f>
        <v>0</v>
      </c>
      <c r="E128" s="205">
        <f>P!N130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S!R129</f>
        <v>0</v>
      </c>
      <c r="E129" s="205">
        <f>P!N131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S!R130</f>
        <v>0</v>
      </c>
      <c r="E130" s="205">
        <f>P!N132</f>
        <v>0</v>
      </c>
      <c r="F130" s="304" t="str">
        <f t="shared" si="2"/>
        <v>হ্যা</v>
      </c>
      <c r="G130" s="328" t="str">
        <f t="shared" si="3"/>
        <v>OK</v>
      </c>
      <c r="H130" s="205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S!R131</f>
        <v>0</v>
      </c>
      <c r="E131" s="205">
        <f>P!N133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S!R132</f>
        <v>0</v>
      </c>
      <c r="E132" s="205">
        <f>P!N134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S!R133</f>
        <v>0</v>
      </c>
      <c r="E133" s="205">
        <f>P!N135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S!R134</f>
        <v>0</v>
      </c>
      <c r="E134" s="205">
        <f>P!N136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S!R135</f>
        <v>0</v>
      </c>
      <c r="E135" s="205">
        <f>P!N137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S!R136</f>
        <v>0</v>
      </c>
      <c r="E136" s="205">
        <f>P!N138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S!R137</f>
        <v>0</v>
      </c>
      <c r="E137" s="205">
        <f>P!N139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S!R138</f>
        <v>0</v>
      </c>
      <c r="E138" s="205">
        <f>P!N140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S!R139</f>
        <v>0</v>
      </c>
      <c r="E139" s="205">
        <f>P!N141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S!R140</f>
        <v>0</v>
      </c>
      <c r="E140" s="205">
        <f>P!N142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S!R141</f>
        <v>0</v>
      </c>
      <c r="E141" s="205">
        <f>P!N143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S!R142</f>
        <v>0</v>
      </c>
      <c r="E142" s="205">
        <f>P!N144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S!R143</f>
        <v>0</v>
      </c>
      <c r="E143" s="205">
        <f>P!N145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S!R144</f>
        <v>0</v>
      </c>
      <c r="E144" s="205">
        <f>P!N146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S!R145</f>
        <v>0</v>
      </c>
      <c r="E145" s="205">
        <f>P!N147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S!R146</f>
        <v>0</v>
      </c>
      <c r="E146" s="205">
        <f>P!N148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S!R147</f>
        <v>0</v>
      </c>
      <c r="E147" s="205">
        <f>P!N149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S!R148</f>
        <v>0</v>
      </c>
      <c r="E148" s="205">
        <f>P!N150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S!R149</f>
        <v>0</v>
      </c>
      <c r="E149" s="205">
        <f>P!N151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S!R150</f>
        <v>0</v>
      </c>
      <c r="E150" s="205">
        <f>P!N152</f>
        <v>8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S!R151</f>
        <v>0</v>
      </c>
      <c r="E151" s="205">
        <f>P!N153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S!R152</f>
        <v>0</v>
      </c>
      <c r="E152" s="205">
        <f>P!N154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S!R153</f>
        <v>0</v>
      </c>
      <c r="E153" s="205">
        <f>P!N155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S!R154</f>
        <v>0</v>
      </c>
      <c r="E154" s="205">
        <f>P!N156</f>
        <v>6</v>
      </c>
      <c r="F154" s="304" t="str">
        <f t="shared" si="4"/>
        <v>নাই</v>
      </c>
      <c r="G154" s="328" t="str">
        <f t="shared" si="5"/>
        <v>++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S!R155</f>
        <v>0</v>
      </c>
      <c r="E155" s="205">
        <f>P!N157</f>
        <v>0</v>
      </c>
      <c r="F155" s="304" t="str">
        <f t="shared" si="4"/>
        <v>হ্যা</v>
      </c>
      <c r="G155" s="328" t="str">
        <f t="shared" si="5"/>
        <v>OK</v>
      </c>
      <c r="H155" s="164" t="s">
        <v>402</v>
      </c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S!R156</f>
        <v>0</v>
      </c>
      <c r="E156" s="205">
        <f>P!N158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S!R157</f>
        <v>0</v>
      </c>
      <c r="E157" s="205">
        <f>P!N159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S!R158</f>
        <v>0</v>
      </c>
      <c r="E158" s="205">
        <f>P!N160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S!R159</f>
        <v>0</v>
      </c>
      <c r="E159" s="205">
        <f>P!N161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S!R160</f>
        <v>0</v>
      </c>
      <c r="E160" s="205">
        <f>P!N162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S!R161</f>
        <v>0</v>
      </c>
      <c r="E161" s="205">
        <f>P!N163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S!R162</f>
        <v>0</v>
      </c>
      <c r="E162" s="205">
        <f>P!N164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S!R163</f>
        <v>0</v>
      </c>
      <c r="E163" s="205">
        <f>P!N165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S!R164</f>
        <v>0</v>
      </c>
      <c r="E164" s="205">
        <f>P!N166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S!R165</f>
        <v>0</v>
      </c>
      <c r="E165" s="205">
        <f>P!N167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S!R166</f>
        <v>0</v>
      </c>
      <c r="E166" s="205">
        <f>P!N168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S!R167</f>
        <v>0</v>
      </c>
      <c r="E167" s="205">
        <f>P!N169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S!R168</f>
        <v>0</v>
      </c>
      <c r="E168" s="205">
        <f>P!N170</f>
        <v>0</v>
      </c>
      <c r="F168" s="304" t="str">
        <f t="shared" si="4"/>
        <v>হ্যা</v>
      </c>
      <c r="G168" s="328" t="str">
        <f t="shared" si="5"/>
        <v>OK</v>
      </c>
      <c r="H168" s="164" t="s">
        <v>402</v>
      </c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S!R169</f>
        <v>0</v>
      </c>
      <c r="E169" s="205">
        <f>P!N171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S!R170</f>
        <v>0</v>
      </c>
      <c r="E170" s="205">
        <f>P!N172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S!R171</f>
        <v>0</v>
      </c>
      <c r="E171" s="205">
        <f>P!N173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S!R172</f>
        <v>0</v>
      </c>
      <c r="E172" s="205">
        <f>P!N174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S!R173</f>
        <v>0</v>
      </c>
      <c r="E173" s="205">
        <f>P!N175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S!R174</f>
        <v>0</v>
      </c>
      <c r="E174" s="205">
        <f>P!N176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S!R175</f>
        <v>0</v>
      </c>
      <c r="E175" s="205">
        <f>P!N177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S!R176</f>
        <v>0</v>
      </c>
      <c r="E176" s="205">
        <f>P!N178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S!R177</f>
        <v>0</v>
      </c>
      <c r="E177" s="205">
        <f>P!N179</f>
        <v>2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S!R178</f>
        <v>0</v>
      </c>
      <c r="E178" s="205">
        <f>P!N180</f>
        <v>4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S!R179</f>
        <v>0</v>
      </c>
      <c r="E179" s="205">
        <f>P!N181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S!R180</f>
        <v>0</v>
      </c>
      <c r="E180" s="205">
        <f>P!N182</f>
        <v>3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S!R181</f>
        <v>0</v>
      </c>
      <c r="E181" s="205">
        <f>P!N183</f>
        <v>0.5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S!R182</f>
        <v>0</v>
      </c>
      <c r="E182" s="205">
        <f>P!N184</f>
        <v>12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S!R183</f>
        <v>0</v>
      </c>
      <c r="E183" s="205">
        <f>P!N185</f>
        <v>2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S!R184</f>
        <v>0</v>
      </c>
      <c r="E184" s="205">
        <f>P!N186</f>
        <v>1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S!R185</f>
        <v>0</v>
      </c>
      <c r="E185" s="205">
        <f>P!N187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S!R186</f>
        <v>0</v>
      </c>
      <c r="E186" s="205">
        <f>P!N188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S!R187</f>
        <v>0</v>
      </c>
      <c r="E187" s="205">
        <f>P!N189</f>
        <v>5</v>
      </c>
      <c r="F187" s="304" t="str">
        <f t="shared" si="4"/>
        <v>নাই</v>
      </c>
      <c r="G187" s="328" t="str">
        <f t="shared" si="5"/>
        <v>++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S!R188</f>
        <v>0</v>
      </c>
      <c r="E188" s="205">
        <f>P!N190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S!R189</f>
        <v>0</v>
      </c>
      <c r="E189" s="205">
        <f>P!N191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S!R190</f>
        <v>0</v>
      </c>
      <c r="E190" s="205">
        <f>P!N192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S!R191</f>
        <v>0</v>
      </c>
      <c r="E191" s="205">
        <f>P!N193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S!R192</f>
        <v>0</v>
      </c>
      <c r="E192" s="205">
        <f>P!N194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S!R193</f>
        <v>0</v>
      </c>
      <c r="E193" s="205">
        <f>P!N195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S!R194</f>
        <v>0</v>
      </c>
      <c r="E194" s="205">
        <f>P!N196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S!R195</f>
        <v>0</v>
      </c>
      <c r="E195" s="205">
        <f>P!N197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S!R196</f>
        <v>0</v>
      </c>
      <c r="E196" s="205">
        <f>P!N198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S!R197</f>
        <v>0</v>
      </c>
      <c r="E197" s="205">
        <f>P!N199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S!R198</f>
        <v>0</v>
      </c>
      <c r="E198" s="205">
        <f>P!N200</f>
        <v>0.5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S!R199</f>
        <v>0</v>
      </c>
      <c r="E199" s="205">
        <f>P!N201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S!R200</f>
        <v>0</v>
      </c>
      <c r="E200" s="205">
        <f>P!N202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S!R201</f>
        <v>0</v>
      </c>
      <c r="E201" s="205">
        <f>P!N203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S!R202</f>
        <v>0</v>
      </c>
      <c r="E202" s="205">
        <f>P!N204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S!R203</f>
        <v>0</v>
      </c>
      <c r="E203" s="205">
        <f>P!N205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S!R204</f>
        <v>0</v>
      </c>
      <c r="E204" s="205">
        <f>P!N206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S!R205</f>
        <v>0</v>
      </c>
      <c r="E205" s="205">
        <f>P!N207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S!R206</f>
        <v>0</v>
      </c>
      <c r="E206" s="205">
        <f>P!N208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S!R207</f>
        <v>0</v>
      </c>
      <c r="E207" s="205">
        <f>P!N209</f>
        <v>5</v>
      </c>
      <c r="F207" s="304" t="str">
        <f t="shared" si="6"/>
        <v>নাই</v>
      </c>
      <c r="G207" s="328" t="str">
        <f t="shared" si="7"/>
        <v>++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S!R208</f>
        <v>0</v>
      </c>
      <c r="E208" s="205">
        <f>P!N210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S!R209</f>
        <v>0</v>
      </c>
      <c r="E209" s="205">
        <f>P!N211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S!R210</f>
        <v>0</v>
      </c>
      <c r="E210" s="205">
        <f>P!N212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S!R211</f>
        <v>0</v>
      </c>
      <c r="E211" s="205">
        <f>P!N213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S!R212</f>
        <v>0</v>
      </c>
      <c r="E212" s="205">
        <f>P!N214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S!R213</f>
        <v>0</v>
      </c>
      <c r="E213" s="205">
        <f>P!N215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S!R214</f>
        <v>0</v>
      </c>
      <c r="E214" s="205">
        <f>P!N216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S!R215</f>
        <v>0</v>
      </c>
      <c r="E215" s="205">
        <f>P!N217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S!R216</f>
        <v>0</v>
      </c>
      <c r="E216" s="205">
        <f>P!N218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S!R217</f>
        <v>0</v>
      </c>
      <c r="E217" s="205">
        <f>P!N219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S!R218</f>
        <v>0</v>
      </c>
      <c r="E218" s="205">
        <f>P!N220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S!R219</f>
        <v>0</v>
      </c>
      <c r="E219" s="205">
        <f>P!N221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S!R220</f>
        <v>0</v>
      </c>
      <c r="E220" s="205">
        <f>P!N222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S!R221</f>
        <v>0</v>
      </c>
      <c r="E221" s="205">
        <f>P!N223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S!R222</f>
        <v>0</v>
      </c>
      <c r="E222" s="205">
        <f>P!N224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S!R223</f>
        <v>0</v>
      </c>
      <c r="E223" s="205">
        <f>P!N225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S!R224</f>
        <v>0</v>
      </c>
      <c r="E224" s="205">
        <f>P!N226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S!R225</f>
        <v>0</v>
      </c>
      <c r="E225" s="205">
        <f>P!N227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S!R226</f>
        <v>0</v>
      </c>
      <c r="E226" s="205">
        <f>P!N228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S!R227</f>
        <v>0</v>
      </c>
      <c r="E227" s="205">
        <f>P!N229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S!R228</f>
        <v>0</v>
      </c>
      <c r="E228" s="205">
        <f>P!N230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S!R229</f>
        <v>0</v>
      </c>
      <c r="E229" s="205">
        <f>P!N231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S!R230</f>
        <v>0</v>
      </c>
      <c r="E230" s="205">
        <f>P!N232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S!R231</f>
        <v>0</v>
      </c>
      <c r="E231" s="205">
        <f>P!N233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S!R232</f>
        <v>0</v>
      </c>
      <c r="E232" s="205">
        <f>P!N234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S!R233</f>
        <v>0</v>
      </c>
      <c r="E233" s="205">
        <f>P!N235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S!R234</f>
        <v>0</v>
      </c>
      <c r="E234" s="205">
        <f>P!N236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S!R235</f>
        <v>0</v>
      </c>
      <c r="E235" s="205">
        <f>P!N237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S!R236</f>
        <v>0</v>
      </c>
      <c r="E236" s="205">
        <f>P!N238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S!R237</f>
        <v>0</v>
      </c>
      <c r="E237" s="205">
        <f>P!N239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S!R238</f>
        <v>0</v>
      </c>
      <c r="E238" s="205">
        <f>P!N240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S!R239</f>
        <v>0</v>
      </c>
      <c r="E239" s="205">
        <f>P!N241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S!R240</f>
        <v>0</v>
      </c>
      <c r="E240" s="205">
        <f>P!N242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S!R241</f>
        <v>0</v>
      </c>
      <c r="E241" s="205">
        <f>P!N243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S!R242</f>
        <v>0</v>
      </c>
      <c r="E242" s="205">
        <f>P!N244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S!R243</f>
        <v>0</v>
      </c>
      <c r="E243" s="205">
        <f>P!N245</f>
        <v>0</v>
      </c>
      <c r="F243" s="304" t="str">
        <f t="shared" si="6"/>
        <v>হ্যা</v>
      </c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S!R244</f>
        <v>0</v>
      </c>
      <c r="E244" s="205">
        <f>P!N246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S!R245</f>
        <v>0</v>
      </c>
      <c r="E245" s="205">
        <f>P!N247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S!R246</f>
        <v>0</v>
      </c>
      <c r="E246" s="205">
        <f>P!N248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S!R247</f>
        <v>0</v>
      </c>
      <c r="E247" s="205">
        <f>P!N249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S!R248</f>
        <v>0</v>
      </c>
      <c r="E248" s="205">
        <f>P!N250</f>
        <v>0</v>
      </c>
      <c r="F248" s="304" t="str">
        <f t="shared" si="6"/>
        <v>হ্যা</v>
      </c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S!R249</f>
        <v>0</v>
      </c>
      <c r="E249" s="205">
        <f>P!N251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S!R250</f>
        <v>0</v>
      </c>
      <c r="E250" s="205">
        <f>P!N252</f>
        <v>60</v>
      </c>
      <c r="F250" s="304" t="str">
        <f t="shared" si="6"/>
        <v>নাই</v>
      </c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S!R251</f>
        <v>0</v>
      </c>
      <c r="E251" s="205">
        <f>P!N253</f>
        <v>270</v>
      </c>
      <c r="F251" s="304" t="str">
        <f t="shared" si="6"/>
        <v>নাই</v>
      </c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S!R252</f>
        <v>0</v>
      </c>
      <c r="E252" s="205">
        <f>P!N254</f>
        <v>900</v>
      </c>
      <c r="F252" s="304" t="str">
        <f t="shared" si="6"/>
        <v>নাই</v>
      </c>
      <c r="G252" s="328" t="str">
        <f t="shared" si="7"/>
        <v>++</v>
      </c>
      <c r="H252" s="164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710937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P!D3+6</f>
        <v>45845</v>
      </c>
      <c r="E1" s="491"/>
      <c r="F1" s="491"/>
      <c r="G1" s="327"/>
      <c r="H1" s="164" t="s">
        <v>403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S!T3</f>
        <v>0</v>
      </c>
      <c r="E3" s="205">
        <f>P!P5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S!T4</f>
        <v>0</v>
      </c>
      <c r="E4" s="205">
        <f>P!P6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S!T5</f>
        <v>0</v>
      </c>
      <c r="E5" s="205">
        <f>P!P7</f>
        <v>50</v>
      </c>
      <c r="F5" s="304" t="str">
        <f t="shared" si="0"/>
        <v>নাই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S!T6</f>
        <v>0</v>
      </c>
      <c r="E6" s="205">
        <f>P!P8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S!T7</f>
        <v>0</v>
      </c>
      <c r="E7" s="205">
        <f>P!P9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S!T8</f>
        <v>0</v>
      </c>
      <c r="E8" s="205">
        <f>P!P10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S!T9</f>
        <v>0</v>
      </c>
      <c r="E9" s="205">
        <f>P!P11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S!T10</f>
        <v>0</v>
      </c>
      <c r="E10" s="205">
        <f>P!P12</f>
        <v>25</v>
      </c>
      <c r="F10" s="304" t="str">
        <f t="shared" si="0"/>
        <v>নাই</v>
      </c>
      <c r="G10" s="328" t="str">
        <f t="shared" si="1"/>
        <v>++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S!T11</f>
        <v>0</v>
      </c>
      <c r="E11" s="205">
        <f>P!P13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S!T12</f>
        <v>0</v>
      </c>
      <c r="E12" s="205">
        <f>P!P14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S!T13</f>
        <v>0</v>
      </c>
      <c r="E13" s="205">
        <f>P!P15</f>
        <v>5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S!T14</f>
        <v>0</v>
      </c>
      <c r="E14" s="205">
        <f>P!P16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S!T15</f>
        <v>0</v>
      </c>
      <c r="E15" s="205">
        <f>P!P17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S!T16</f>
        <v>0</v>
      </c>
      <c r="E16" s="205">
        <f>P!P18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S!T17</f>
        <v>0</v>
      </c>
      <c r="E17" s="205">
        <f>P!P19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S!T18</f>
        <v>0</v>
      </c>
      <c r="E18" s="205">
        <f>P!P20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S!T19</f>
        <v>0</v>
      </c>
      <c r="E19" s="205">
        <f>P!P21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S!T20</f>
        <v>0</v>
      </c>
      <c r="E20" s="205">
        <f>P!P22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S!T21</f>
        <v>0</v>
      </c>
      <c r="E21" s="205">
        <f>P!P23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S!T22</f>
        <v>0</v>
      </c>
      <c r="E22" s="205">
        <f>P!P24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S!T23</f>
        <v>0</v>
      </c>
      <c r="E23" s="205">
        <f>P!P25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S!T24</f>
        <v>0</v>
      </c>
      <c r="E24" s="205">
        <f>P!P26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S!T25</f>
        <v>0</v>
      </c>
      <c r="E25" s="205">
        <f>P!P27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S!T26</f>
        <v>0</v>
      </c>
      <c r="E26" s="205">
        <f>P!P28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S!T27</f>
        <v>0</v>
      </c>
      <c r="E27" s="205">
        <f>P!P29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S!T28</f>
        <v>0</v>
      </c>
      <c r="E28" s="205">
        <f>P!P30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S!T29</f>
        <v>0</v>
      </c>
      <c r="E29" s="205">
        <f>P!P31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S!T30</f>
        <v>0</v>
      </c>
      <c r="E30" s="205">
        <f>P!P32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S!T31</f>
        <v>0</v>
      </c>
      <c r="E31" s="205">
        <f>P!P33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S!T32</f>
        <v>0</v>
      </c>
      <c r="E32" s="205">
        <f>P!P34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S!T33</f>
        <v>0</v>
      </c>
      <c r="E33" s="205">
        <f>P!P35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S!T34</f>
        <v>0</v>
      </c>
      <c r="E34" s="205">
        <f>P!P36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S!T35</f>
        <v>0</v>
      </c>
      <c r="E35" s="205">
        <f>P!P37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S!T36</f>
        <v>0</v>
      </c>
      <c r="E36" s="205">
        <f>P!P38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S!T37</f>
        <v>0</v>
      </c>
      <c r="E37" s="205">
        <f>P!P39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S!T38</f>
        <v>0</v>
      </c>
      <c r="E38" s="205">
        <f>P!P40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S!T39</f>
        <v>0</v>
      </c>
      <c r="E39" s="205">
        <f>P!P41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S!T40</f>
        <v>0</v>
      </c>
      <c r="E40" s="205">
        <f>P!P42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S!T41</f>
        <v>0</v>
      </c>
      <c r="E41" s="205">
        <f>P!P43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S!T42</f>
        <v>0</v>
      </c>
      <c r="E42" s="205">
        <f>P!P44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S!T43</f>
        <v>0</v>
      </c>
      <c r="E43" s="205">
        <f>P!P45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S!T44</f>
        <v>0</v>
      </c>
      <c r="E44" s="205">
        <f>P!P46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S!T45</f>
        <v>0</v>
      </c>
      <c r="E45" s="205">
        <f>P!P47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S!T46</f>
        <v>0</v>
      </c>
      <c r="E46" s="205">
        <f>P!P48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S!T47</f>
        <v>0</v>
      </c>
      <c r="E47" s="205">
        <f>P!P49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S!T48</f>
        <v>0</v>
      </c>
      <c r="E48" s="205">
        <f>P!P50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S!T49</f>
        <v>0</v>
      </c>
      <c r="E49" s="205">
        <f>P!P51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S!T50</f>
        <v>0</v>
      </c>
      <c r="E50" s="205">
        <f>P!P52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S!T51</f>
        <v>0</v>
      </c>
      <c r="E51" s="205">
        <f>P!P53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S!T52</f>
        <v>0</v>
      </c>
      <c r="E52" s="205">
        <f>P!P54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S!T53</f>
        <v>0</v>
      </c>
      <c r="E53" s="205">
        <f>P!P55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S!T54</f>
        <v>0</v>
      </c>
      <c r="E54" s="205">
        <f>P!P56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S!T55</f>
        <v>0</v>
      </c>
      <c r="E55" s="205">
        <f>P!P57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S!T56</f>
        <v>0</v>
      </c>
      <c r="E56" s="205">
        <f>P!P58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S!T57</f>
        <v>0</v>
      </c>
      <c r="E57" s="205">
        <f>P!P59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S!T58</f>
        <v>0</v>
      </c>
      <c r="E58" s="205">
        <f>P!P60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S!T59</f>
        <v>0</v>
      </c>
      <c r="E59" s="205">
        <f>P!P61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S!T60</f>
        <v>0</v>
      </c>
      <c r="E60" s="205">
        <f>P!P62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S!T61</f>
        <v>0</v>
      </c>
      <c r="E61" s="205">
        <f>P!P63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S!T62</f>
        <v>0</v>
      </c>
      <c r="E62" s="205">
        <f>P!P64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S!T63</f>
        <v>0</v>
      </c>
      <c r="E63" s="205">
        <f>P!P65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S!T64</f>
        <v>0</v>
      </c>
      <c r="E64" s="205">
        <f>P!P66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S!T65</f>
        <v>0</v>
      </c>
      <c r="E65" s="205">
        <f>P!P67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S!T66</f>
        <v>0</v>
      </c>
      <c r="E66" s="205">
        <f>P!P68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S!T67</f>
        <v>0</v>
      </c>
      <c r="E67" s="205">
        <f>P!P69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S!T68</f>
        <v>0</v>
      </c>
      <c r="E68" s="205">
        <f>P!P70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S!T69</f>
        <v>0</v>
      </c>
      <c r="E69" s="205">
        <f>P!P71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S!T70</f>
        <v>0</v>
      </c>
      <c r="E70" s="205">
        <f>P!P72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S!T71</f>
        <v>0</v>
      </c>
      <c r="E71" s="205">
        <f>P!P73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S!T72</f>
        <v>0</v>
      </c>
      <c r="E72" s="205">
        <f>P!P74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S!T73</f>
        <v>0</v>
      </c>
      <c r="E73" s="205">
        <f>P!P75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S!T74</f>
        <v>0</v>
      </c>
      <c r="E74" s="205">
        <f>P!P76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S!T75</f>
        <v>0</v>
      </c>
      <c r="E75" s="205">
        <f>P!P77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S!T76</f>
        <v>0</v>
      </c>
      <c r="E76" s="205">
        <f>P!P78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S!T77</f>
        <v>0</v>
      </c>
      <c r="E77" s="205">
        <f>P!P79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S!T78</f>
        <v>0</v>
      </c>
      <c r="E78" s="205">
        <f>P!P80</f>
        <v>0.1</v>
      </c>
      <c r="F78" s="304" t="str">
        <f t="shared" si="2"/>
        <v>নাই</v>
      </c>
      <c r="G78" s="328" t="str">
        <f t="shared" si="3"/>
        <v>++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S!T79</f>
        <v>0</v>
      </c>
      <c r="E79" s="205">
        <f>P!P81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S!T80</f>
        <v>0</v>
      </c>
      <c r="E80" s="205">
        <f>P!P82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S!T81</f>
        <v>0</v>
      </c>
      <c r="E81" s="205">
        <f>P!P83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S!T82</f>
        <v>0</v>
      </c>
      <c r="E82" s="205">
        <f>P!P84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S!T83</f>
        <v>0</v>
      </c>
      <c r="E83" s="205">
        <f>P!P85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S!T84</f>
        <v>0</v>
      </c>
      <c r="E84" s="205">
        <f>P!P86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S!T85</f>
        <v>0</v>
      </c>
      <c r="E85" s="205">
        <f>P!P87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S!T86</f>
        <v>0</v>
      </c>
      <c r="E86" s="205">
        <f>P!P88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S!T87</f>
        <v>0</v>
      </c>
      <c r="E87" s="205">
        <f>P!P89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S!T88</f>
        <v>0</v>
      </c>
      <c r="E88" s="205">
        <f>P!P90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S!T89</f>
        <v>0</v>
      </c>
      <c r="E89" s="205">
        <f>P!P91</f>
        <v>90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S!T90</f>
        <v>0</v>
      </c>
      <c r="E90" s="205">
        <f>P!P92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S!T91</f>
        <v>0</v>
      </c>
      <c r="E91" s="205">
        <f>P!P93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S!T92</f>
        <v>0</v>
      </c>
      <c r="E92" s="205">
        <f>P!P94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S!T93</f>
        <v>0</v>
      </c>
      <c r="E93" s="205">
        <f>P!P95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S!T94</f>
        <v>0</v>
      </c>
      <c r="E94" s="205">
        <f>P!P96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S!T95</f>
        <v>0</v>
      </c>
      <c r="E95" s="205">
        <f>P!P97</f>
        <v>3</v>
      </c>
      <c r="F95" s="304" t="str">
        <f t="shared" si="2"/>
        <v>নাই</v>
      </c>
      <c r="G95" s="328" t="str">
        <f t="shared" si="3"/>
        <v>++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S!T96</f>
        <v>0</v>
      </c>
      <c r="E96" s="205">
        <f>P!P98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S!T97</f>
        <v>0</v>
      </c>
      <c r="E97" s="205">
        <f>P!P99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S!T98</f>
        <v>0</v>
      </c>
      <c r="E98" s="205">
        <f>P!P100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S!T99</f>
        <v>0</v>
      </c>
      <c r="E99" s="205">
        <f>P!P101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S!T100</f>
        <v>0</v>
      </c>
      <c r="E100" s="205">
        <f>P!P102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S!T101</f>
        <v>0</v>
      </c>
      <c r="E101" s="205">
        <f>P!P103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S!T102</f>
        <v>0</v>
      </c>
      <c r="E102" s="205">
        <f>P!P104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S!T103</f>
        <v>0</v>
      </c>
      <c r="E103" s="205">
        <f>P!P105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S!T104</f>
        <v>0</v>
      </c>
      <c r="E104" s="205">
        <f>P!P106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S!T105</f>
        <v>0</v>
      </c>
      <c r="E105" s="205">
        <f>P!P107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S!T106</f>
        <v>0</v>
      </c>
      <c r="E106" s="205">
        <f>P!P108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S!T107</f>
        <v>0</v>
      </c>
      <c r="E107" s="205">
        <f>P!P109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S!T108</f>
        <v>0</v>
      </c>
      <c r="E108" s="205">
        <f>P!P110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S!T109</f>
        <v>0</v>
      </c>
      <c r="E109" s="205">
        <f>P!P111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S!T110</f>
        <v>0</v>
      </c>
      <c r="E110" s="205">
        <f>P!P112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S!T111</f>
        <v>0</v>
      </c>
      <c r="E111" s="205">
        <f>P!P113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S!T112</f>
        <v>0</v>
      </c>
      <c r="E112" s="205">
        <f>P!P114</f>
        <v>0.5</v>
      </c>
      <c r="F112" s="304" t="str">
        <f t="shared" si="2"/>
        <v>নাই</v>
      </c>
      <c r="G112" s="328" t="str">
        <f t="shared" si="3"/>
        <v>++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S!T113</f>
        <v>0</v>
      </c>
      <c r="E113" s="205">
        <f>P!P115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S!T114</f>
        <v>0</v>
      </c>
      <c r="E114" s="205">
        <f>P!P116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S!T115</f>
        <v>0</v>
      </c>
      <c r="E115" s="205">
        <f>P!P117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S!T116</f>
        <v>0</v>
      </c>
      <c r="E116" s="205">
        <f>P!P118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S!T117</f>
        <v>0</v>
      </c>
      <c r="E117" s="205">
        <f>P!P119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S!T118</f>
        <v>0</v>
      </c>
      <c r="E118" s="205">
        <f>P!P120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S!T119</f>
        <v>0</v>
      </c>
      <c r="E119" s="205">
        <f>P!P121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S!T120</f>
        <v>0</v>
      </c>
      <c r="E120" s="205">
        <f>P!P122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S!T121</f>
        <v>0</v>
      </c>
      <c r="E121" s="205">
        <f>P!P123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S!T122</f>
        <v>0</v>
      </c>
      <c r="E122" s="205">
        <f>P!P124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S!T123</f>
        <v>0</v>
      </c>
      <c r="E123" s="205">
        <f>P!P125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S!T124</f>
        <v>0</v>
      </c>
      <c r="E124" s="205">
        <f>P!P126</f>
        <v>18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S!T125</f>
        <v>0</v>
      </c>
      <c r="E125" s="205">
        <f>P!P127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S!T126</f>
        <v>0</v>
      </c>
      <c r="E126" s="205">
        <f>P!P128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S!T127</f>
        <v>0</v>
      </c>
      <c r="E127" s="205">
        <f>P!P129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S!T128</f>
        <v>0</v>
      </c>
      <c r="E128" s="205">
        <f>P!P130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S!T129</f>
        <v>0</v>
      </c>
      <c r="E129" s="205">
        <f>P!P131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S!T130</f>
        <v>0</v>
      </c>
      <c r="E130" s="205">
        <f>P!P132</f>
        <v>2</v>
      </c>
      <c r="F130" s="304" t="str">
        <f t="shared" si="2"/>
        <v>নাই</v>
      </c>
      <c r="G130" s="328" t="str">
        <f t="shared" si="3"/>
        <v>++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S!T131</f>
        <v>0</v>
      </c>
      <c r="E131" s="205">
        <f>P!P133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S!T132</f>
        <v>0</v>
      </c>
      <c r="E132" s="205">
        <f>P!P134</f>
        <v>2</v>
      </c>
      <c r="F132" s="304" t="str">
        <f t="shared" ref="F132:F195" si="4">IF(AND(D132=0,E132&lt;&gt;0),"নাই","হ্যা")</f>
        <v>নাই</v>
      </c>
      <c r="G132" s="328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S!T133</f>
        <v>0</v>
      </c>
      <c r="E133" s="205">
        <f>P!P135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S!T134</f>
        <v>0</v>
      </c>
      <c r="E134" s="205">
        <f>P!P136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S!T135</f>
        <v>0</v>
      </c>
      <c r="E135" s="205">
        <f>P!P137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S!T136</f>
        <v>0</v>
      </c>
      <c r="E136" s="205">
        <f>P!P138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S!T137</f>
        <v>0</v>
      </c>
      <c r="E137" s="205">
        <f>P!P139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S!T138</f>
        <v>0</v>
      </c>
      <c r="E138" s="205">
        <f>P!P140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S!T139</f>
        <v>0</v>
      </c>
      <c r="E139" s="205">
        <f>P!P141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S!T140</f>
        <v>0</v>
      </c>
      <c r="E140" s="205">
        <f>P!P142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S!T141</f>
        <v>0</v>
      </c>
      <c r="E141" s="205">
        <f>P!P143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S!T142</f>
        <v>0</v>
      </c>
      <c r="E142" s="205">
        <f>P!P144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S!T143</f>
        <v>0</v>
      </c>
      <c r="E143" s="205">
        <f>P!P145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S!T144</f>
        <v>0</v>
      </c>
      <c r="E144" s="205">
        <f>P!P146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S!T145</f>
        <v>0</v>
      </c>
      <c r="E145" s="205">
        <f>P!P147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S!T146</f>
        <v>0</v>
      </c>
      <c r="E146" s="205">
        <f>P!P148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S!T147</f>
        <v>0</v>
      </c>
      <c r="E147" s="205">
        <f>P!P149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S!T148</f>
        <v>0</v>
      </c>
      <c r="E148" s="205">
        <f>P!P150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S!T149</f>
        <v>0</v>
      </c>
      <c r="E149" s="205">
        <f>P!P151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S!T150</f>
        <v>0</v>
      </c>
      <c r="E150" s="205">
        <f>P!P152</f>
        <v>8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S!T151</f>
        <v>0</v>
      </c>
      <c r="E151" s="205">
        <f>P!P153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S!T152</f>
        <v>0</v>
      </c>
      <c r="E152" s="205">
        <f>P!P154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S!T153</f>
        <v>0</v>
      </c>
      <c r="E153" s="205">
        <f>P!P155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S!T154</f>
        <v>0</v>
      </c>
      <c r="E154" s="205">
        <f>P!P156</f>
        <v>8</v>
      </c>
      <c r="F154" s="304" t="str">
        <f t="shared" si="4"/>
        <v>নাই</v>
      </c>
      <c r="G154" s="328" t="str">
        <f t="shared" si="5"/>
        <v>++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S!T155</f>
        <v>0</v>
      </c>
      <c r="E155" s="205">
        <f>P!P157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S!T156</f>
        <v>0</v>
      </c>
      <c r="E156" s="205">
        <f>P!P158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S!T157</f>
        <v>0</v>
      </c>
      <c r="E157" s="205">
        <f>P!P159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S!T158</f>
        <v>0</v>
      </c>
      <c r="E158" s="205">
        <f>P!P160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S!T159</f>
        <v>0</v>
      </c>
      <c r="E159" s="205">
        <f>P!P161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S!T160</f>
        <v>0</v>
      </c>
      <c r="E160" s="205">
        <f>P!P162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S!T161</f>
        <v>0</v>
      </c>
      <c r="E161" s="205">
        <f>P!P163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S!T162</f>
        <v>0</v>
      </c>
      <c r="E162" s="205">
        <f>P!P164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S!T163</f>
        <v>0</v>
      </c>
      <c r="E163" s="205">
        <f>P!P165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S!T164</f>
        <v>0</v>
      </c>
      <c r="E164" s="205">
        <f>P!P166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S!T165</f>
        <v>0</v>
      </c>
      <c r="E165" s="205">
        <f>P!P167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S!T166</f>
        <v>0</v>
      </c>
      <c r="E166" s="205">
        <f>P!P168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S!T167</f>
        <v>0</v>
      </c>
      <c r="E167" s="205">
        <f>P!P169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S!T168</f>
        <v>0</v>
      </c>
      <c r="E168" s="205">
        <f>P!P170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S!T169</f>
        <v>0</v>
      </c>
      <c r="E169" s="205">
        <f>P!P171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S!T170</f>
        <v>0</v>
      </c>
      <c r="E170" s="205">
        <f>P!P172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S!T171</f>
        <v>0</v>
      </c>
      <c r="E171" s="205">
        <f>P!P173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S!T172</f>
        <v>0</v>
      </c>
      <c r="E172" s="205">
        <f>P!P174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S!T173</f>
        <v>0</v>
      </c>
      <c r="E173" s="205">
        <f>P!P175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S!T174</f>
        <v>0</v>
      </c>
      <c r="E174" s="205">
        <f>P!P176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S!T175</f>
        <v>0</v>
      </c>
      <c r="E175" s="205">
        <f>P!P177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S!T176</f>
        <v>0</v>
      </c>
      <c r="E176" s="205">
        <f>P!P178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S!T177</f>
        <v>0</v>
      </c>
      <c r="E177" s="205">
        <f>P!P179</f>
        <v>5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S!T178</f>
        <v>0</v>
      </c>
      <c r="E178" s="205">
        <f>P!P180</f>
        <v>5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S!T179</f>
        <v>0</v>
      </c>
      <c r="E179" s="205">
        <f>P!P181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S!T180</f>
        <v>0</v>
      </c>
      <c r="E180" s="205">
        <f>P!P182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S!T181</f>
        <v>0</v>
      </c>
      <c r="E181" s="205">
        <f>P!P183</f>
        <v>0.5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S!T182</f>
        <v>0</v>
      </c>
      <c r="E182" s="205">
        <f>P!P184</f>
        <v>15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S!T183</f>
        <v>0</v>
      </c>
      <c r="E183" s="205">
        <f>P!P185</f>
        <v>3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S!T184</f>
        <v>0</v>
      </c>
      <c r="E184" s="205">
        <f>P!P186</f>
        <v>1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S!T185</f>
        <v>0</v>
      </c>
      <c r="E185" s="205">
        <f>P!P187</f>
        <v>5</v>
      </c>
      <c r="F185" s="304" t="str">
        <f t="shared" si="4"/>
        <v>নাই</v>
      </c>
      <c r="G185" s="328" t="str">
        <f t="shared" si="5"/>
        <v>++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S!T186</f>
        <v>0</v>
      </c>
      <c r="E186" s="205">
        <f>P!P188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S!T187</f>
        <v>0</v>
      </c>
      <c r="E187" s="205">
        <f>P!P189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S!T188</f>
        <v>0</v>
      </c>
      <c r="E188" s="205">
        <f>P!P190</f>
        <v>30</v>
      </c>
      <c r="F188" s="304" t="str">
        <f t="shared" si="4"/>
        <v>নাই</v>
      </c>
      <c r="G188" s="328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S!T189</f>
        <v>0</v>
      </c>
      <c r="E189" s="205">
        <f>P!P191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S!T190</f>
        <v>0</v>
      </c>
      <c r="E190" s="205">
        <f>P!P192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S!T191</f>
        <v>0</v>
      </c>
      <c r="E191" s="205">
        <f>P!P193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S!T192</f>
        <v>0</v>
      </c>
      <c r="E192" s="205">
        <f>P!P194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S!T193</f>
        <v>0</v>
      </c>
      <c r="E193" s="205">
        <f>P!P195</f>
        <v>7</v>
      </c>
      <c r="F193" s="304" t="str">
        <f t="shared" si="4"/>
        <v>নাই</v>
      </c>
      <c r="G193" s="328" t="str">
        <f t="shared" si="5"/>
        <v>++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S!T194</f>
        <v>0</v>
      </c>
      <c r="E194" s="205">
        <f>P!P196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S!T195</f>
        <v>0</v>
      </c>
      <c r="E195" s="205">
        <f>P!P197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S!T196</f>
        <v>0</v>
      </c>
      <c r="E196" s="205">
        <f>P!P198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S!T197</f>
        <v>0</v>
      </c>
      <c r="E197" s="205">
        <f>P!P199</f>
        <v>1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S!T198</f>
        <v>0</v>
      </c>
      <c r="E198" s="205">
        <f>P!P200</f>
        <v>0.2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S!T199</f>
        <v>0</v>
      </c>
      <c r="E199" s="205">
        <f>P!P201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S!T200</f>
        <v>0</v>
      </c>
      <c r="E200" s="205">
        <f>P!P202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S!T201</f>
        <v>0</v>
      </c>
      <c r="E201" s="205">
        <f>P!P203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S!T202</f>
        <v>0</v>
      </c>
      <c r="E202" s="205">
        <f>P!P204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S!T203</f>
        <v>0</v>
      </c>
      <c r="E203" s="205">
        <f>P!P205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S!T204</f>
        <v>0</v>
      </c>
      <c r="E204" s="205">
        <f>P!P206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S!T205</f>
        <v>0</v>
      </c>
      <c r="E205" s="205">
        <f>P!P207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S!T206</f>
        <v>0</v>
      </c>
      <c r="E206" s="205">
        <f>P!P208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S!T207</f>
        <v>0</v>
      </c>
      <c r="E207" s="205">
        <f>P!P209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S!T208</f>
        <v>0</v>
      </c>
      <c r="E208" s="205">
        <f>P!P210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S!T209</f>
        <v>0</v>
      </c>
      <c r="E209" s="205">
        <f>P!P211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S!T210</f>
        <v>0</v>
      </c>
      <c r="E210" s="205">
        <f>P!P212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S!T211</f>
        <v>0</v>
      </c>
      <c r="E211" s="205">
        <f>P!P213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S!T212</f>
        <v>0</v>
      </c>
      <c r="E212" s="205">
        <f>P!P214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S!T213</f>
        <v>0</v>
      </c>
      <c r="E213" s="205">
        <f>P!P215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S!T214</f>
        <v>0</v>
      </c>
      <c r="E214" s="205">
        <f>P!P216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S!T215</f>
        <v>0</v>
      </c>
      <c r="E215" s="205">
        <f>P!P217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S!T216</f>
        <v>0</v>
      </c>
      <c r="E216" s="205">
        <f>P!P218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S!T217</f>
        <v>0</v>
      </c>
      <c r="E217" s="205">
        <f>P!P219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S!T218</f>
        <v>0</v>
      </c>
      <c r="E218" s="205">
        <f>P!P220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S!T219</f>
        <v>0</v>
      </c>
      <c r="E219" s="205">
        <f>P!P221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S!T220</f>
        <v>0</v>
      </c>
      <c r="E220" s="205">
        <f>P!P222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S!T221</f>
        <v>0</v>
      </c>
      <c r="E221" s="205">
        <f>P!P223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S!T222</f>
        <v>0</v>
      </c>
      <c r="E222" s="205">
        <f>P!P224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S!T223</f>
        <v>0</v>
      </c>
      <c r="E223" s="205">
        <f>P!P225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S!T224</f>
        <v>0</v>
      </c>
      <c r="E224" s="205">
        <f>P!P226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S!T225</f>
        <v>0</v>
      </c>
      <c r="E225" s="205">
        <f>P!P227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S!T226</f>
        <v>0</v>
      </c>
      <c r="E226" s="205">
        <f>P!P228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S!T227</f>
        <v>0</v>
      </c>
      <c r="E227" s="205">
        <f>P!P229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S!T228</f>
        <v>0</v>
      </c>
      <c r="E228" s="205">
        <f>P!P230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S!T229</f>
        <v>0</v>
      </c>
      <c r="E229" s="205">
        <f>P!P231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S!T230</f>
        <v>0</v>
      </c>
      <c r="E230" s="205">
        <f>P!P232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S!T231</f>
        <v>0</v>
      </c>
      <c r="E231" s="205">
        <f>P!P233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S!T232</f>
        <v>0</v>
      </c>
      <c r="E232" s="205">
        <f>P!P234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S!T233</f>
        <v>0</v>
      </c>
      <c r="E233" s="205">
        <f>P!P235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S!T234</f>
        <v>0</v>
      </c>
      <c r="E234" s="205">
        <f>P!P236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S!T235</f>
        <v>0</v>
      </c>
      <c r="E235" s="205">
        <f>P!P237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S!T236</f>
        <v>0</v>
      </c>
      <c r="E236" s="205">
        <f>P!P238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S!T237</f>
        <v>0</v>
      </c>
      <c r="E237" s="205">
        <f>P!P239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S!T238</f>
        <v>0</v>
      </c>
      <c r="E238" s="205">
        <f>P!P240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S!T239</f>
        <v>0</v>
      </c>
      <c r="E239" s="205">
        <f>P!P241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S!T240</f>
        <v>0</v>
      </c>
      <c r="E240" s="205">
        <f>P!P242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S!T241</f>
        <v>0</v>
      </c>
      <c r="E241" s="205">
        <f>P!P243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S!T242</f>
        <v>0</v>
      </c>
      <c r="E242" s="205">
        <f>P!P244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S!T243</f>
        <v>0</v>
      </c>
      <c r="E243" s="205">
        <f>P!P245</f>
        <v>51</v>
      </c>
      <c r="F243" s="304"/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S!T244</f>
        <v>0</v>
      </c>
      <c r="E244" s="205">
        <f>P!P246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S!T245</f>
        <v>0</v>
      </c>
      <c r="E245" s="205">
        <f>P!P247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S!T246</f>
        <v>0</v>
      </c>
      <c r="E246" s="205">
        <f>P!P248</f>
        <v>0</v>
      </c>
      <c r="F246" s="304"/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S!T247</f>
        <v>0</v>
      </c>
      <c r="E247" s="205">
        <f>P!P249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S!T248</f>
        <v>0</v>
      </c>
      <c r="E248" s="205">
        <f>P!P250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S!T249</f>
        <v>0</v>
      </c>
      <c r="E249" s="205">
        <f>P!P251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S!T250</f>
        <v>0</v>
      </c>
      <c r="E250" s="205">
        <f>P!P252</f>
        <v>80</v>
      </c>
      <c r="F250" s="304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S!T251</f>
        <v>0</v>
      </c>
      <c r="E251" s="205">
        <f>P!P253</f>
        <v>450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S!T252</f>
        <v>0</v>
      </c>
      <c r="E252" s="205">
        <f>P!P254</f>
        <v>1000</v>
      </c>
      <c r="F252" s="304"/>
      <c r="G252" s="328" t="str">
        <f t="shared" si="7"/>
        <v>++</v>
      </c>
      <c r="H252" s="164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5703125" style="173" customWidth="1"/>
    <col min="8" max="8" width="75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P!D3+7</f>
        <v>45846</v>
      </c>
      <c r="E1" s="491"/>
      <c r="F1" s="491"/>
      <c r="G1" s="327"/>
      <c r="H1" s="164" t="s">
        <v>406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S!V3</f>
        <v>0</v>
      </c>
      <c r="E3" s="205">
        <f>P!R5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S!V4</f>
        <v>0</v>
      </c>
      <c r="E4" s="205">
        <f>P!R6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S!V5</f>
        <v>0</v>
      </c>
      <c r="E5" s="205">
        <f>P!R7</f>
        <v>25</v>
      </c>
      <c r="F5" s="304" t="str">
        <f t="shared" si="0"/>
        <v>নাই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S!V6</f>
        <v>0</v>
      </c>
      <c r="E6" s="205">
        <f>P!R8</f>
        <v>50</v>
      </c>
      <c r="F6" s="304" t="str">
        <f t="shared" si="0"/>
        <v>নাই</v>
      </c>
      <c r="G6" s="328" t="str">
        <f t="shared" si="1"/>
        <v>++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S!V7</f>
        <v>0</v>
      </c>
      <c r="E7" s="205">
        <f>P!R9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S!V8</f>
        <v>0</v>
      </c>
      <c r="E8" s="205">
        <f>P!R10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S!V9</f>
        <v>0</v>
      </c>
      <c r="E9" s="205">
        <f>P!R11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S!V10</f>
        <v>0</v>
      </c>
      <c r="E10" s="205">
        <f>P!R12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S!V11</f>
        <v>0</v>
      </c>
      <c r="E11" s="205">
        <f>P!R13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S!V12</f>
        <v>0</v>
      </c>
      <c r="E12" s="205">
        <f>P!R14</f>
        <v>6</v>
      </c>
      <c r="F12" s="304" t="str">
        <f t="shared" si="0"/>
        <v>নাই</v>
      </c>
      <c r="G12" s="328" t="str">
        <f t="shared" si="1"/>
        <v>++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S!V13</f>
        <v>0</v>
      </c>
      <c r="E13" s="205">
        <f>P!R15</f>
        <v>30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S!V14</f>
        <v>0</v>
      </c>
      <c r="E14" s="205">
        <f>P!R16</f>
        <v>2</v>
      </c>
      <c r="F14" s="304" t="str">
        <f t="shared" si="0"/>
        <v>নাই</v>
      </c>
      <c r="G14" s="328" t="str">
        <f t="shared" si="1"/>
        <v>++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S!V15</f>
        <v>0</v>
      </c>
      <c r="E15" s="205">
        <f>P!R17</f>
        <v>25</v>
      </c>
      <c r="F15" s="304" t="str">
        <f t="shared" si="0"/>
        <v>নাই</v>
      </c>
      <c r="G15" s="328" t="str">
        <f t="shared" si="1"/>
        <v>++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S!V16</f>
        <v>0</v>
      </c>
      <c r="E16" s="205">
        <f>P!R18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S!V17</f>
        <v>0</v>
      </c>
      <c r="E17" s="205">
        <f>P!R19</f>
        <v>0.5</v>
      </c>
      <c r="F17" s="304" t="str">
        <f t="shared" si="0"/>
        <v>নাই</v>
      </c>
      <c r="G17" s="328" t="str">
        <f t="shared" si="1"/>
        <v>++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S!V18</f>
        <v>0</v>
      </c>
      <c r="E18" s="205">
        <f>P!R20</f>
        <v>0.5</v>
      </c>
      <c r="F18" s="304" t="str">
        <f t="shared" si="0"/>
        <v>নাই</v>
      </c>
      <c r="G18" s="328" t="str">
        <f t="shared" si="1"/>
        <v>++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S!V19</f>
        <v>0</v>
      </c>
      <c r="E19" s="205">
        <f>P!R21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S!V20</f>
        <v>0</v>
      </c>
      <c r="E20" s="205">
        <f>P!R22</f>
        <v>7</v>
      </c>
      <c r="F20" s="304" t="str">
        <f t="shared" si="0"/>
        <v>নাই</v>
      </c>
      <c r="G20" s="328" t="str">
        <f t="shared" si="1"/>
        <v>++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S!V21</f>
        <v>0</v>
      </c>
      <c r="E21" s="205">
        <f>P!R23</f>
        <v>5</v>
      </c>
      <c r="F21" s="304" t="str">
        <f t="shared" si="0"/>
        <v>নাই</v>
      </c>
      <c r="G21" s="328" t="str">
        <f t="shared" si="1"/>
        <v>++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S!V22</f>
        <v>0</v>
      </c>
      <c r="E22" s="205">
        <f>P!R24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S!V23</f>
        <v>0</v>
      </c>
      <c r="E23" s="205">
        <f>P!R25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S!V24</f>
        <v>0</v>
      </c>
      <c r="E24" s="205">
        <f>P!R26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S!V25</f>
        <v>0</v>
      </c>
      <c r="E25" s="205">
        <f>P!R27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S!V26</f>
        <v>0</v>
      </c>
      <c r="E26" s="205">
        <f>P!R28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S!V27</f>
        <v>0</v>
      </c>
      <c r="E27" s="205">
        <f>P!R29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S!V28</f>
        <v>0</v>
      </c>
      <c r="E28" s="205">
        <f>P!R30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S!V29</f>
        <v>0</v>
      </c>
      <c r="E29" s="205">
        <f>P!R31</f>
        <v>5.0000000000000001E-3</v>
      </c>
      <c r="F29" s="304" t="str">
        <f t="shared" si="0"/>
        <v>নাই</v>
      </c>
      <c r="G29" s="328" t="str">
        <f t="shared" si="1"/>
        <v>++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S!V30</f>
        <v>0</v>
      </c>
      <c r="E30" s="205">
        <f>P!R32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S!V31</f>
        <v>0</v>
      </c>
      <c r="E31" s="205">
        <f>P!R33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S!V32</f>
        <v>0</v>
      </c>
      <c r="E32" s="205">
        <f>P!R34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S!V33</f>
        <v>0</v>
      </c>
      <c r="E33" s="205">
        <f>P!R35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S!V34</f>
        <v>0</v>
      </c>
      <c r="E34" s="205">
        <f>P!R36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S!V35</f>
        <v>0</v>
      </c>
      <c r="E35" s="205">
        <f>P!R37</f>
        <v>3</v>
      </c>
      <c r="F35" s="304" t="str">
        <f t="shared" si="0"/>
        <v>নাই</v>
      </c>
      <c r="G35" s="328" t="str">
        <f t="shared" si="1"/>
        <v>++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S!V36</f>
        <v>0</v>
      </c>
      <c r="E36" s="205">
        <f>P!R38</f>
        <v>1.5</v>
      </c>
      <c r="F36" s="304" t="str">
        <f t="shared" si="0"/>
        <v>নাই</v>
      </c>
      <c r="G36" s="328" t="str">
        <f t="shared" si="1"/>
        <v>++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S!V37</f>
        <v>0</v>
      </c>
      <c r="E37" s="205">
        <f>P!R39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S!V38</f>
        <v>0</v>
      </c>
      <c r="E38" s="205">
        <f>P!R40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S!V39</f>
        <v>0</v>
      </c>
      <c r="E39" s="205">
        <f>P!R41</f>
        <v>100</v>
      </c>
      <c r="F39" s="304" t="str">
        <f t="shared" si="0"/>
        <v>নাই</v>
      </c>
      <c r="G39" s="328" t="str">
        <f t="shared" si="1"/>
        <v>++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S!V40</f>
        <v>0</v>
      </c>
      <c r="E40" s="205">
        <f>P!R42</f>
        <v>3</v>
      </c>
      <c r="F40" s="304" t="str">
        <f t="shared" si="0"/>
        <v>নাই</v>
      </c>
      <c r="G40" s="328" t="str">
        <f t="shared" si="1"/>
        <v>++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S!V41</f>
        <v>0</v>
      </c>
      <c r="E41" s="205">
        <f>P!R43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S!V42</f>
        <v>0</v>
      </c>
      <c r="E42" s="205">
        <f>P!R44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S!V43</f>
        <v>0</v>
      </c>
      <c r="E43" s="205">
        <f>P!R45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S!V44</f>
        <v>0</v>
      </c>
      <c r="E44" s="205">
        <f>P!R46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S!V45</f>
        <v>0</v>
      </c>
      <c r="E45" s="205">
        <f>P!R47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S!V46</f>
        <v>0</v>
      </c>
      <c r="E46" s="205">
        <f>P!R48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S!V47</f>
        <v>0</v>
      </c>
      <c r="E47" s="205">
        <f>P!R49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S!V48</f>
        <v>0</v>
      </c>
      <c r="E48" s="205">
        <f>P!R50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S!V49</f>
        <v>0</v>
      </c>
      <c r="E49" s="205">
        <f>P!R51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S!V50</f>
        <v>0</v>
      </c>
      <c r="E50" s="205">
        <f>P!R52</f>
        <v>4</v>
      </c>
      <c r="F50" s="304" t="str">
        <f t="shared" si="0"/>
        <v>নাই</v>
      </c>
      <c r="G50" s="328" t="str">
        <f t="shared" si="1"/>
        <v>++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S!V51</f>
        <v>0</v>
      </c>
      <c r="E51" s="205">
        <f>P!R53</f>
        <v>2</v>
      </c>
      <c r="F51" s="304" t="str">
        <f t="shared" si="0"/>
        <v>নাই</v>
      </c>
      <c r="G51" s="328" t="str">
        <f t="shared" si="1"/>
        <v>++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S!V52</f>
        <v>0</v>
      </c>
      <c r="E52" s="205">
        <f>P!R54</f>
        <v>4</v>
      </c>
      <c r="F52" s="304" t="str">
        <f t="shared" si="0"/>
        <v>নাই</v>
      </c>
      <c r="G52" s="328" t="str">
        <f t="shared" si="1"/>
        <v>++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S!V53</f>
        <v>0</v>
      </c>
      <c r="E53" s="205">
        <f>P!R55</f>
        <v>300</v>
      </c>
      <c r="F53" s="304" t="str">
        <f t="shared" si="0"/>
        <v>নাই</v>
      </c>
      <c r="G53" s="328" t="str">
        <f t="shared" si="1"/>
        <v>++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S!V54</f>
        <v>0</v>
      </c>
      <c r="E54" s="205">
        <f>P!R56</f>
        <v>400</v>
      </c>
      <c r="F54" s="304" t="str">
        <f t="shared" si="0"/>
        <v>নাই</v>
      </c>
      <c r="G54" s="328" t="str">
        <f t="shared" si="1"/>
        <v>++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S!V55</f>
        <v>0</v>
      </c>
      <c r="E55" s="205">
        <f>P!R57</f>
        <v>400</v>
      </c>
      <c r="F55" s="304" t="str">
        <f t="shared" si="0"/>
        <v>নাই</v>
      </c>
      <c r="G55" s="328" t="str">
        <f t="shared" si="1"/>
        <v>++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S!V56</f>
        <v>0</v>
      </c>
      <c r="E56" s="205">
        <f>P!R58</f>
        <v>20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S!V57</f>
        <v>0</v>
      </c>
      <c r="E57" s="205">
        <f>P!R59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S!V58</f>
        <v>0</v>
      </c>
      <c r="E58" s="205">
        <f>P!R60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S!V59</f>
        <v>0</v>
      </c>
      <c r="E59" s="205">
        <f>P!R61</f>
        <v>2</v>
      </c>
      <c r="F59" s="304" t="str">
        <f t="shared" si="0"/>
        <v>নাই</v>
      </c>
      <c r="G59" s="328" t="str">
        <f t="shared" si="1"/>
        <v>++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S!V60</f>
        <v>0</v>
      </c>
      <c r="E60" s="205">
        <f>P!R62</f>
        <v>5</v>
      </c>
      <c r="F60" s="304" t="str">
        <f t="shared" si="0"/>
        <v>নাই</v>
      </c>
      <c r="G60" s="328" t="str">
        <f t="shared" si="1"/>
        <v>++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S!V61</f>
        <v>0</v>
      </c>
      <c r="E61" s="205">
        <f>P!R63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S!V62</f>
        <v>0</v>
      </c>
      <c r="E62" s="205">
        <f>P!R64</f>
        <v>0.5</v>
      </c>
      <c r="F62" s="304" t="str">
        <f t="shared" si="0"/>
        <v>নাই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S!V63</f>
        <v>0</v>
      </c>
      <c r="E63" s="205">
        <f>P!R65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S!V64</f>
        <v>0</v>
      </c>
      <c r="E64" s="205">
        <f>P!R66</f>
        <v>0.5</v>
      </c>
      <c r="F64" s="304" t="str">
        <f t="shared" si="0"/>
        <v>নাই</v>
      </c>
      <c r="G64" s="328" t="str">
        <f t="shared" si="1"/>
        <v>++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S!V65</f>
        <v>0</v>
      </c>
      <c r="E65" s="205">
        <f>P!R67</f>
        <v>0.8</v>
      </c>
      <c r="F65" s="304" t="str">
        <f t="shared" si="0"/>
        <v>নাই</v>
      </c>
      <c r="G65" s="328" t="str">
        <f t="shared" si="1"/>
        <v>++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S!V66</f>
        <v>0</v>
      </c>
      <c r="E66" s="205">
        <f>P!R68</f>
        <v>4</v>
      </c>
      <c r="F66" s="304" t="str">
        <f t="shared" si="0"/>
        <v>নাই</v>
      </c>
      <c r="G66" s="328" t="str">
        <f t="shared" si="1"/>
        <v>++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S!V67</f>
        <v>0</v>
      </c>
      <c r="E67" s="205">
        <f>P!R69</f>
        <v>4</v>
      </c>
      <c r="F67" s="304" t="str">
        <f t="shared" si="0"/>
        <v>নাই</v>
      </c>
      <c r="G67" s="328" t="str">
        <f t="shared" si="1"/>
        <v>++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S!V68</f>
        <v>0</v>
      </c>
      <c r="E68" s="205">
        <f>P!R70</f>
        <v>0.1</v>
      </c>
      <c r="F68" s="304" t="str">
        <f t="shared" ref="F68:F131" si="2">IF(AND(D68=0,E68&lt;&gt;0),"নাই","হ্যা")</f>
        <v>নাই</v>
      </c>
      <c r="G68" s="328" t="str">
        <f t="shared" ref="G68:G131" si="3">IF(D68 = E68, "OK", IF((D68 - E68) &lt; 0, "++", "--"))</f>
        <v>++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S!V69</f>
        <v>0</v>
      </c>
      <c r="E69" s="205">
        <f>P!R71</f>
        <v>0.5</v>
      </c>
      <c r="F69" s="304" t="str">
        <f t="shared" si="2"/>
        <v>নাই</v>
      </c>
      <c r="G69" s="328" t="str">
        <f t="shared" si="3"/>
        <v>++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S!V70</f>
        <v>0</v>
      </c>
      <c r="E70" s="205">
        <f>P!R72</f>
        <v>0.05</v>
      </c>
      <c r="F70" s="304" t="str">
        <f t="shared" si="2"/>
        <v>নাই</v>
      </c>
      <c r="G70" s="328" t="str">
        <f t="shared" si="3"/>
        <v>++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S!V71</f>
        <v>0</v>
      </c>
      <c r="E71" s="205">
        <f>P!R73</f>
        <v>4</v>
      </c>
      <c r="F71" s="304" t="str">
        <f t="shared" si="2"/>
        <v>নাই</v>
      </c>
      <c r="G71" s="328" t="str">
        <f t="shared" si="3"/>
        <v>++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S!V72</f>
        <v>0</v>
      </c>
      <c r="E72" s="205">
        <f>P!R74</f>
        <v>2</v>
      </c>
      <c r="F72" s="304" t="str">
        <f t="shared" si="2"/>
        <v>নাই</v>
      </c>
      <c r="G72" s="328" t="str">
        <f t="shared" si="3"/>
        <v>++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S!V73</f>
        <v>0</v>
      </c>
      <c r="E73" s="205">
        <f>P!R75</f>
        <v>2</v>
      </c>
      <c r="F73" s="304" t="str">
        <f t="shared" si="2"/>
        <v>নাই</v>
      </c>
      <c r="G73" s="328" t="str">
        <f t="shared" si="3"/>
        <v>++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S!V74</f>
        <v>0</v>
      </c>
      <c r="E74" s="205">
        <f>P!R76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S!V75</f>
        <v>0</v>
      </c>
      <c r="E75" s="205">
        <f>P!R77</f>
        <v>2.7</v>
      </c>
      <c r="F75" s="304" t="str">
        <f t="shared" si="2"/>
        <v>নাই</v>
      </c>
      <c r="G75" s="328" t="str">
        <f t="shared" si="3"/>
        <v>++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S!V76</f>
        <v>0</v>
      </c>
      <c r="E76" s="205">
        <f>P!R78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S!V77</f>
        <v>0</v>
      </c>
      <c r="E77" s="205">
        <f>P!R79</f>
        <v>0.1</v>
      </c>
      <c r="F77" s="304" t="str">
        <f t="shared" si="2"/>
        <v>নাই</v>
      </c>
      <c r="G77" s="328" t="str">
        <f t="shared" si="3"/>
        <v>++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S!V78</f>
        <v>0</v>
      </c>
      <c r="E78" s="205">
        <f>P!R80</f>
        <v>0.1</v>
      </c>
      <c r="F78" s="304" t="str">
        <f t="shared" si="2"/>
        <v>নাই</v>
      </c>
      <c r="G78" s="328" t="str">
        <f t="shared" si="3"/>
        <v>++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S!V79</f>
        <v>0</v>
      </c>
      <c r="E79" s="205">
        <f>P!R81</f>
        <v>0.1</v>
      </c>
      <c r="F79" s="304" t="str">
        <f t="shared" si="2"/>
        <v>নাই</v>
      </c>
      <c r="G79" s="328" t="str">
        <f t="shared" si="3"/>
        <v>++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S!V80</f>
        <v>0</v>
      </c>
      <c r="E80" s="205">
        <f>P!R82</f>
        <v>4</v>
      </c>
      <c r="F80" s="304" t="str">
        <f t="shared" si="2"/>
        <v>নাই</v>
      </c>
      <c r="G80" s="328" t="str">
        <f t="shared" si="3"/>
        <v>++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S!V81</f>
        <v>0</v>
      </c>
      <c r="E81" s="205">
        <f>P!R83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S!V82</f>
        <v>0</v>
      </c>
      <c r="E82" s="205">
        <f>P!R84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S!V83</f>
        <v>0</v>
      </c>
      <c r="E83" s="205">
        <f>P!R85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S!V84</f>
        <v>0</v>
      </c>
      <c r="E84" s="205">
        <f>P!R86</f>
        <v>0.1</v>
      </c>
      <c r="F84" s="304" t="str">
        <f t="shared" si="2"/>
        <v>নাই</v>
      </c>
      <c r="G84" s="328" t="str">
        <f t="shared" si="3"/>
        <v>++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S!V85</f>
        <v>0</v>
      </c>
      <c r="E85" s="205">
        <f>P!R87</f>
        <v>0.4</v>
      </c>
      <c r="F85" s="304" t="str">
        <f t="shared" si="2"/>
        <v>নাই</v>
      </c>
      <c r="G85" s="328" t="str">
        <f t="shared" si="3"/>
        <v>++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S!V86</f>
        <v>0</v>
      </c>
      <c r="E86" s="205">
        <f>P!R88</f>
        <v>0.4</v>
      </c>
      <c r="F86" s="304" t="str">
        <f t="shared" si="2"/>
        <v>নাই</v>
      </c>
      <c r="G86" s="328" t="str">
        <f t="shared" si="3"/>
        <v>++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S!V87</f>
        <v>0</v>
      </c>
      <c r="E87" s="205">
        <f>P!R89</f>
        <v>24</v>
      </c>
      <c r="F87" s="304" t="str">
        <f t="shared" si="2"/>
        <v>নাই</v>
      </c>
      <c r="G87" s="328" t="str">
        <f t="shared" si="3"/>
        <v>++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S!V88</f>
        <v>0</v>
      </c>
      <c r="E88" s="205">
        <f>P!R90</f>
        <v>25</v>
      </c>
      <c r="F88" s="304" t="str">
        <f t="shared" si="2"/>
        <v>নাই</v>
      </c>
      <c r="G88" s="328" t="str">
        <f t="shared" si="3"/>
        <v>++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S!V89</f>
        <v>0</v>
      </c>
      <c r="E89" s="205">
        <f>P!R91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S!V90</f>
        <v>0</v>
      </c>
      <c r="E90" s="205">
        <f>P!R92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S!V91</f>
        <v>0</v>
      </c>
      <c r="E91" s="205">
        <f>P!R93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S!V92</f>
        <v>0</v>
      </c>
      <c r="E92" s="205">
        <f>P!R94</f>
        <v>4</v>
      </c>
      <c r="F92" s="304" t="str">
        <f t="shared" si="2"/>
        <v>নাই</v>
      </c>
      <c r="G92" s="328" t="str">
        <f t="shared" si="3"/>
        <v>++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S!V93</f>
        <v>0</v>
      </c>
      <c r="E93" s="205">
        <f>P!R95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S!V94</f>
        <v>0</v>
      </c>
      <c r="E94" s="205">
        <f>P!R96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S!V95</f>
        <v>0</v>
      </c>
      <c r="E95" s="205">
        <f>P!R97</f>
        <v>2</v>
      </c>
      <c r="F95" s="304" t="str">
        <f t="shared" si="2"/>
        <v>নাই</v>
      </c>
      <c r="G95" s="328" t="str">
        <f t="shared" si="3"/>
        <v>++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S!V96</f>
        <v>0</v>
      </c>
      <c r="E96" s="205">
        <f>P!R98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S!V97</f>
        <v>0</v>
      </c>
      <c r="E97" s="205">
        <f>P!R99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S!V98</f>
        <v>0</v>
      </c>
      <c r="E98" s="205">
        <f>P!R100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S!V99</f>
        <v>0</v>
      </c>
      <c r="E99" s="205">
        <f>P!R101</f>
        <v>0.9</v>
      </c>
      <c r="F99" s="304" t="str">
        <f t="shared" si="2"/>
        <v>নাই</v>
      </c>
      <c r="G99" s="328" t="str">
        <f t="shared" si="3"/>
        <v>++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S!V100</f>
        <v>0</v>
      </c>
      <c r="E100" s="205">
        <f>P!R102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S!V101</f>
        <v>0</v>
      </c>
      <c r="E101" s="205">
        <f>P!R103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S!V102</f>
        <v>0</v>
      </c>
      <c r="E102" s="205">
        <f>P!R104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S!V103</f>
        <v>0</v>
      </c>
      <c r="E103" s="205">
        <f>P!R105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S!V104</f>
        <v>0</v>
      </c>
      <c r="E104" s="205">
        <f>P!R106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S!V105</f>
        <v>0</v>
      </c>
      <c r="E105" s="205">
        <f>P!R107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S!V106</f>
        <v>0</v>
      </c>
      <c r="E106" s="205">
        <f>P!R108</f>
        <v>4</v>
      </c>
      <c r="F106" s="304" t="str">
        <f t="shared" si="2"/>
        <v>নাই</v>
      </c>
      <c r="G106" s="328" t="str">
        <f t="shared" si="3"/>
        <v>++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S!V107</f>
        <v>0</v>
      </c>
      <c r="E107" s="205">
        <f>P!R109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S!V108</f>
        <v>0</v>
      </c>
      <c r="E108" s="205">
        <f>P!R110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S!V109</f>
        <v>0</v>
      </c>
      <c r="E109" s="205">
        <f>P!R111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S!V110</f>
        <v>0</v>
      </c>
      <c r="E110" s="205">
        <f>P!R112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S!V111</f>
        <v>0</v>
      </c>
      <c r="E111" s="205">
        <f>P!R113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S!V112</f>
        <v>0</v>
      </c>
      <c r="E112" s="205">
        <f>P!R114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S!V113</f>
        <v>0</v>
      </c>
      <c r="E113" s="205">
        <f>P!R115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S!V114</f>
        <v>0</v>
      </c>
      <c r="E114" s="205">
        <f>P!R116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S!V115</f>
        <v>0</v>
      </c>
      <c r="E115" s="205">
        <f>P!R117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S!V116</f>
        <v>0</v>
      </c>
      <c r="E116" s="205">
        <f>P!R118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S!V117</f>
        <v>0</v>
      </c>
      <c r="E117" s="205">
        <f>P!R119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S!V118</f>
        <v>0</v>
      </c>
      <c r="E118" s="205">
        <f>P!R120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S!V119</f>
        <v>0</v>
      </c>
      <c r="E119" s="205">
        <f>P!R121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S!V120</f>
        <v>0</v>
      </c>
      <c r="E120" s="205">
        <f>P!R122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S!V121</f>
        <v>0</v>
      </c>
      <c r="E121" s="205">
        <f>P!R123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S!V122</f>
        <v>0</v>
      </c>
      <c r="E122" s="205">
        <f>P!R124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S!V123</f>
        <v>0</v>
      </c>
      <c r="E123" s="205">
        <f>P!R125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S!V124</f>
        <v>0</v>
      </c>
      <c r="E124" s="205">
        <f>P!R126</f>
        <v>23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S!V125</f>
        <v>0</v>
      </c>
      <c r="E125" s="205">
        <f>P!R127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S!V126</f>
        <v>0</v>
      </c>
      <c r="E126" s="205">
        <f>P!R128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S!V127</f>
        <v>0</v>
      </c>
      <c r="E127" s="205">
        <f>P!R129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S!V128</f>
        <v>0</v>
      </c>
      <c r="E128" s="205">
        <f>P!R130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S!V129</f>
        <v>0</v>
      </c>
      <c r="E129" s="205">
        <f>P!R131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S!V130</f>
        <v>0</v>
      </c>
      <c r="E130" s="205">
        <f>P!R132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S!V131</f>
        <v>0</v>
      </c>
      <c r="E131" s="205">
        <f>P!R133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S!V132</f>
        <v>0</v>
      </c>
      <c r="E132" s="205">
        <f>P!R134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S!V133</f>
        <v>0</v>
      </c>
      <c r="E133" s="205">
        <f>P!R135</f>
        <v>10</v>
      </c>
      <c r="F133" s="304" t="str">
        <f t="shared" si="4"/>
        <v>নাই</v>
      </c>
      <c r="G133" s="328" t="str">
        <f t="shared" si="5"/>
        <v>++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S!V134</f>
        <v>0</v>
      </c>
      <c r="E134" s="205">
        <f>P!R136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S!V135</f>
        <v>0</v>
      </c>
      <c r="E135" s="205">
        <f>P!R137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S!V136</f>
        <v>0</v>
      </c>
      <c r="E136" s="205">
        <f>P!R138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S!V137</f>
        <v>0</v>
      </c>
      <c r="E137" s="205">
        <f>P!R139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S!V138</f>
        <v>0</v>
      </c>
      <c r="E138" s="205">
        <f>P!R140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S!V139</f>
        <v>0</v>
      </c>
      <c r="E139" s="205">
        <f>P!R141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S!V140</f>
        <v>0</v>
      </c>
      <c r="E140" s="205">
        <f>P!R142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S!V141</f>
        <v>0</v>
      </c>
      <c r="E141" s="205">
        <f>P!R143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S!V142</f>
        <v>0</v>
      </c>
      <c r="E142" s="205">
        <f>P!R144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S!V143</f>
        <v>0</v>
      </c>
      <c r="E143" s="205">
        <f>P!R145</f>
        <v>90</v>
      </c>
      <c r="F143" s="304" t="str">
        <f t="shared" si="4"/>
        <v>নাই</v>
      </c>
      <c r="G143" s="328" t="str">
        <f t="shared" si="5"/>
        <v>++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S!V144</f>
        <v>0</v>
      </c>
      <c r="E144" s="205">
        <f>P!R146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S!V145</f>
        <v>0</v>
      </c>
      <c r="E145" s="205">
        <f>P!R147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S!V146</f>
        <v>0</v>
      </c>
      <c r="E146" s="205">
        <f>P!R148</f>
        <v>6</v>
      </c>
      <c r="F146" s="304" t="str">
        <f t="shared" si="4"/>
        <v>নাই</v>
      </c>
      <c r="G146" s="328" t="str">
        <f t="shared" si="5"/>
        <v>++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S!V147</f>
        <v>0</v>
      </c>
      <c r="E147" s="205">
        <f>P!R149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S!V148</f>
        <v>0</v>
      </c>
      <c r="E148" s="205">
        <f>P!R150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S!V149</f>
        <v>0</v>
      </c>
      <c r="E149" s="205">
        <f>P!R151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S!V150</f>
        <v>0</v>
      </c>
      <c r="E150" s="205">
        <f>P!R152</f>
        <v>97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S!V151</f>
        <v>0</v>
      </c>
      <c r="E151" s="205">
        <f>P!R153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S!V152</f>
        <v>0</v>
      </c>
      <c r="E152" s="205">
        <f>P!R154</f>
        <v>12.6</v>
      </c>
      <c r="F152" s="304" t="str">
        <f t="shared" si="4"/>
        <v>নাই</v>
      </c>
      <c r="G152" s="328" t="str">
        <f t="shared" si="5"/>
        <v>++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S!V153</f>
        <v>0</v>
      </c>
      <c r="E153" s="205">
        <f>P!R155</f>
        <v>10</v>
      </c>
      <c r="F153" s="304" t="str">
        <f t="shared" si="4"/>
        <v>নাই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S!V154</f>
        <v>0</v>
      </c>
      <c r="E154" s="205">
        <f>P!R156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S!V155</f>
        <v>0</v>
      </c>
      <c r="E155" s="205">
        <f>P!R157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S!V156</f>
        <v>0</v>
      </c>
      <c r="E156" s="205">
        <f>P!R158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S!V157</f>
        <v>0</v>
      </c>
      <c r="E157" s="205">
        <f>P!R159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S!V158</f>
        <v>0</v>
      </c>
      <c r="E158" s="205">
        <f>P!R160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S!V159</f>
        <v>0</v>
      </c>
      <c r="E159" s="205">
        <f>P!R161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S!V160</f>
        <v>0</v>
      </c>
      <c r="E160" s="205">
        <f>P!R162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S!V161</f>
        <v>0</v>
      </c>
      <c r="E161" s="205">
        <f>P!R163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S!V162</f>
        <v>0</v>
      </c>
      <c r="E162" s="205">
        <f>P!R164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S!V163</f>
        <v>0</v>
      </c>
      <c r="E163" s="205">
        <f>P!R165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S!V164</f>
        <v>0</v>
      </c>
      <c r="E164" s="205">
        <f>P!R166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S!V165</f>
        <v>0</v>
      </c>
      <c r="E165" s="205">
        <f>P!R167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S!V166</f>
        <v>0</v>
      </c>
      <c r="E166" s="205">
        <f>P!R168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S!V167</f>
        <v>0</v>
      </c>
      <c r="E167" s="205">
        <f>P!R169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S!V168</f>
        <v>0</v>
      </c>
      <c r="E168" s="205">
        <f>P!R170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S!V169</f>
        <v>0</v>
      </c>
      <c r="E169" s="205">
        <f>P!R171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S!V170</f>
        <v>0</v>
      </c>
      <c r="E170" s="205">
        <f>P!R172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S!V171</f>
        <v>0</v>
      </c>
      <c r="E171" s="205">
        <f>P!R173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S!V172</f>
        <v>0</v>
      </c>
      <c r="E172" s="205">
        <f>P!R174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S!V173</f>
        <v>0</v>
      </c>
      <c r="E173" s="205">
        <f>P!R175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S!V174</f>
        <v>0</v>
      </c>
      <c r="E174" s="205">
        <f>P!R176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S!V175</f>
        <v>0</v>
      </c>
      <c r="E175" s="205">
        <f>P!R177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S!V176</f>
        <v>0</v>
      </c>
      <c r="E176" s="205">
        <f>P!R178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S!V177</f>
        <v>0</v>
      </c>
      <c r="E177" s="205">
        <f>P!R179</f>
        <v>30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S!V178</f>
        <v>0</v>
      </c>
      <c r="E178" s="205">
        <f>P!R180</f>
        <v>20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S!V179</f>
        <v>0</v>
      </c>
      <c r="E179" s="205">
        <f>P!R181</f>
        <v>4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S!V180</f>
        <v>0</v>
      </c>
      <c r="E180" s="205">
        <f>P!R182</f>
        <v>2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S!V181</f>
        <v>0</v>
      </c>
      <c r="E181" s="205">
        <f>P!R183</f>
        <v>5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S!V182</f>
        <v>0</v>
      </c>
      <c r="E182" s="205">
        <f>P!R184</f>
        <v>70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S!V183</f>
        <v>0</v>
      </c>
      <c r="E183" s="205">
        <f>P!R185</f>
        <v>20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S!V184</f>
        <v>0</v>
      </c>
      <c r="E184" s="205">
        <f>P!R186</f>
        <v>8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S!V185</f>
        <v>0</v>
      </c>
      <c r="E185" s="205">
        <f>P!R187</f>
        <v>1</v>
      </c>
      <c r="F185" s="304" t="str">
        <f t="shared" si="4"/>
        <v>নাই</v>
      </c>
      <c r="G185" s="328" t="str">
        <f t="shared" si="5"/>
        <v>++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S!V186</f>
        <v>0</v>
      </c>
      <c r="E186" s="205">
        <f>P!R188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S!V187</f>
        <v>0</v>
      </c>
      <c r="E187" s="205">
        <f>P!R189</f>
        <v>6</v>
      </c>
      <c r="F187" s="304" t="str">
        <f t="shared" si="4"/>
        <v>নাই</v>
      </c>
      <c r="G187" s="328" t="str">
        <f t="shared" si="5"/>
        <v>++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S!V188</f>
        <v>0</v>
      </c>
      <c r="E188" s="205">
        <f>P!R190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S!V189</f>
        <v>0</v>
      </c>
      <c r="E189" s="205">
        <f>P!R191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S!V190</f>
        <v>0</v>
      </c>
      <c r="E190" s="205">
        <f>P!R192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S!V191</f>
        <v>0</v>
      </c>
      <c r="E191" s="205">
        <f>P!R193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S!V192</f>
        <v>0</v>
      </c>
      <c r="E192" s="205">
        <f>P!R194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S!V193</f>
        <v>0</v>
      </c>
      <c r="E193" s="205">
        <f>P!R195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S!V194</f>
        <v>0</v>
      </c>
      <c r="E194" s="205">
        <f>P!R196</f>
        <v>3.4</v>
      </c>
      <c r="F194" s="304" t="str">
        <f t="shared" si="4"/>
        <v>নাই</v>
      </c>
      <c r="G194" s="328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S!V195</f>
        <v>0</v>
      </c>
      <c r="E195" s="205">
        <f>P!R197</f>
        <v>10</v>
      </c>
      <c r="F195" s="304" t="str">
        <f t="shared" si="4"/>
        <v>নাই</v>
      </c>
      <c r="G195" s="328" t="str">
        <f t="shared" si="5"/>
        <v>++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S!V196</f>
        <v>0</v>
      </c>
      <c r="E196" s="205">
        <f>P!R198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S!V197</f>
        <v>0</v>
      </c>
      <c r="E197" s="205">
        <f>P!R199</f>
        <v>3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S!V198</f>
        <v>0</v>
      </c>
      <c r="E198" s="205">
        <f>P!R200</f>
        <v>3.5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S!V199</f>
        <v>0</v>
      </c>
      <c r="E199" s="205">
        <f>P!R201</f>
        <v>1.5</v>
      </c>
      <c r="F199" s="304" t="str">
        <f t="shared" si="6"/>
        <v>নাই</v>
      </c>
      <c r="G199" s="328" t="str">
        <f t="shared" si="7"/>
        <v>++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S!V200</f>
        <v>0</v>
      </c>
      <c r="E200" s="205">
        <f>P!R202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S!V201</f>
        <v>0</v>
      </c>
      <c r="E201" s="205">
        <f>P!R203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S!V202</f>
        <v>0</v>
      </c>
      <c r="E202" s="205">
        <f>P!R204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S!V203</f>
        <v>0</v>
      </c>
      <c r="E203" s="205">
        <f>P!R205</f>
        <v>5</v>
      </c>
      <c r="F203" s="304" t="str">
        <f t="shared" si="6"/>
        <v>নাই</v>
      </c>
      <c r="G203" s="328" t="str">
        <f t="shared" si="7"/>
        <v>++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S!V204</f>
        <v>0</v>
      </c>
      <c r="E204" s="205">
        <f>P!R206</f>
        <v>8</v>
      </c>
      <c r="F204" s="304" t="str">
        <f t="shared" si="6"/>
        <v>নাই</v>
      </c>
      <c r="G204" s="328" t="str">
        <f t="shared" si="7"/>
        <v>++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S!V205</f>
        <v>0</v>
      </c>
      <c r="E205" s="205">
        <f>P!R207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S!V206</f>
        <v>0</v>
      </c>
      <c r="E206" s="205">
        <f>P!R208</f>
        <v>5</v>
      </c>
      <c r="F206" s="304" t="str">
        <f t="shared" si="6"/>
        <v>নাই</v>
      </c>
      <c r="G206" s="328" t="str">
        <f t="shared" si="7"/>
        <v>++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S!V207</f>
        <v>0</v>
      </c>
      <c r="E207" s="205">
        <f>P!R209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S!V208</f>
        <v>0</v>
      </c>
      <c r="E208" s="205">
        <f>P!R210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S!V209</f>
        <v>0</v>
      </c>
      <c r="E209" s="205">
        <f>P!R211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S!V210</f>
        <v>0</v>
      </c>
      <c r="E210" s="205">
        <f>P!R212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S!V211</f>
        <v>0</v>
      </c>
      <c r="E211" s="205">
        <f>P!R213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S!V212</f>
        <v>0</v>
      </c>
      <c r="E212" s="205">
        <f>P!R214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S!V213</f>
        <v>0</v>
      </c>
      <c r="E213" s="205">
        <f>P!R215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S!V214</f>
        <v>0</v>
      </c>
      <c r="E214" s="205">
        <f>P!R216</f>
        <v>7</v>
      </c>
      <c r="F214" s="304" t="str">
        <f t="shared" si="6"/>
        <v>নাই</v>
      </c>
      <c r="G214" s="328" t="str">
        <f t="shared" si="7"/>
        <v>++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S!V215</f>
        <v>0</v>
      </c>
      <c r="E215" s="205">
        <f>P!R217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S!V216</f>
        <v>0</v>
      </c>
      <c r="E216" s="205">
        <f>P!R218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S!V217</f>
        <v>0</v>
      </c>
      <c r="E217" s="205">
        <f>P!R219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S!V218</f>
        <v>0</v>
      </c>
      <c r="E218" s="205">
        <f>P!R220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S!V219</f>
        <v>0</v>
      </c>
      <c r="E219" s="205">
        <f>P!R221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S!V220</f>
        <v>0</v>
      </c>
      <c r="E220" s="205">
        <f>P!R222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S!V221</f>
        <v>0</v>
      </c>
      <c r="E221" s="205">
        <f>P!R223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S!V222</f>
        <v>0</v>
      </c>
      <c r="E222" s="205">
        <f>P!R224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S!V223</f>
        <v>0</v>
      </c>
      <c r="E223" s="205">
        <f>P!R225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S!V224</f>
        <v>0</v>
      </c>
      <c r="E224" s="205">
        <f>P!R226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S!V225</f>
        <v>0</v>
      </c>
      <c r="E225" s="205">
        <f>P!R227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S!V226</f>
        <v>0</v>
      </c>
      <c r="E226" s="205">
        <f>P!R228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S!V227</f>
        <v>0</v>
      </c>
      <c r="E227" s="205">
        <f>P!R229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S!V228</f>
        <v>0</v>
      </c>
      <c r="E228" s="205">
        <f>P!R230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S!V229</f>
        <v>0</v>
      </c>
      <c r="E229" s="205">
        <f>P!R231</f>
        <v>6.2</v>
      </c>
      <c r="F229" s="304" t="str">
        <f t="shared" si="6"/>
        <v>নাই</v>
      </c>
      <c r="G229" s="328" t="str">
        <f t="shared" si="7"/>
        <v>++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S!V230</f>
        <v>0</v>
      </c>
      <c r="E230" s="205">
        <f>P!R232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S!V231</f>
        <v>0</v>
      </c>
      <c r="E231" s="205">
        <f>P!R233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S!V232</f>
        <v>0</v>
      </c>
      <c r="E232" s="205">
        <f>P!R234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S!V233</f>
        <v>0</v>
      </c>
      <c r="E233" s="205">
        <f>P!R235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S!V234</f>
        <v>0</v>
      </c>
      <c r="E234" s="205">
        <f>P!R236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S!V235</f>
        <v>0</v>
      </c>
      <c r="E235" s="205">
        <f>P!R237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S!V236</f>
        <v>0</v>
      </c>
      <c r="E236" s="205">
        <f>P!R238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S!V237</f>
        <v>0</v>
      </c>
      <c r="E237" s="205">
        <f>P!R239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S!V238</f>
        <v>0</v>
      </c>
      <c r="E238" s="205">
        <f>P!R240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S!V239</f>
        <v>0</v>
      </c>
      <c r="E239" s="205">
        <f>P!R241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S!V240</f>
        <v>0</v>
      </c>
      <c r="E240" s="205">
        <f>P!R242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S!V241</f>
        <v>0</v>
      </c>
      <c r="E241" s="205">
        <f>P!R243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S!V242</f>
        <v>0</v>
      </c>
      <c r="E242" s="205">
        <f>P!R244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S!V243</f>
        <v>0</v>
      </c>
      <c r="E243" s="205">
        <f>P!R245</f>
        <v>64</v>
      </c>
      <c r="F243" s="304"/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S!V244</f>
        <v>0</v>
      </c>
      <c r="E244" s="205">
        <f>P!R246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S!V245</f>
        <v>0</v>
      </c>
      <c r="E245" s="205">
        <f>P!R247</f>
        <v>10</v>
      </c>
      <c r="F245" s="304" t="str">
        <f t="shared" si="6"/>
        <v>নাই</v>
      </c>
      <c r="G245" s="328" t="str">
        <f t="shared" si="7"/>
        <v>++</v>
      </c>
      <c r="H245" s="164"/>
    </row>
    <row r="246" spans="1:8" hidden="1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S!V246</f>
        <v>0</v>
      </c>
      <c r="E246" s="205">
        <f>P!R248</f>
        <v>285</v>
      </c>
      <c r="F246" s="304" t="str">
        <f t="shared" si="6"/>
        <v>নাই</v>
      </c>
      <c r="G246" s="328" t="str">
        <f t="shared" si="7"/>
        <v>++</v>
      </c>
      <c r="H246" s="164"/>
    </row>
    <row r="247" spans="1:8" hidden="1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S!V247</f>
        <v>0</v>
      </c>
      <c r="E247" s="205">
        <f>P!R249</f>
        <v>3140</v>
      </c>
      <c r="F247" s="304" t="str">
        <f t="shared" si="6"/>
        <v>নাই</v>
      </c>
      <c r="G247" s="328" t="str">
        <f t="shared" si="7"/>
        <v>++</v>
      </c>
      <c r="H247" s="164"/>
    </row>
    <row r="248" spans="1:8" hidden="1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S!V248</f>
        <v>0</v>
      </c>
      <c r="E248" s="205">
        <f>P!R250</f>
        <v>560</v>
      </c>
      <c r="F248" s="304" t="str">
        <f t="shared" si="6"/>
        <v>নাই</v>
      </c>
      <c r="G248" s="328" t="str">
        <f t="shared" si="7"/>
        <v>++</v>
      </c>
      <c r="H248" s="164"/>
    </row>
    <row r="249" spans="1:8" hidden="1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S!V249</f>
        <v>0</v>
      </c>
      <c r="E249" s="205">
        <f>P!R251</f>
        <v>3500</v>
      </c>
      <c r="F249" s="304" t="str">
        <f t="shared" si="6"/>
        <v>নাই</v>
      </c>
      <c r="G249" s="328" t="str">
        <f t="shared" si="7"/>
        <v>++</v>
      </c>
      <c r="H249" s="164"/>
    </row>
    <row r="250" spans="1:8" hidden="1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S!V250</f>
        <v>0</v>
      </c>
      <c r="E250" s="205">
        <f>P!R252</f>
        <v>110</v>
      </c>
      <c r="F250" s="304" t="str">
        <f t="shared" si="6"/>
        <v>নাই</v>
      </c>
      <c r="G250" s="328" t="str">
        <f t="shared" si="7"/>
        <v>++</v>
      </c>
      <c r="H250" s="164"/>
    </row>
    <row r="251" spans="1:8" hidden="1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S!V251</f>
        <v>0</v>
      </c>
      <c r="E251" s="205">
        <f>P!R253</f>
        <v>1060</v>
      </c>
      <c r="F251" s="304" t="str">
        <f t="shared" si="6"/>
        <v>নাই</v>
      </c>
      <c r="G251" s="328" t="str">
        <f t="shared" si="7"/>
        <v>++</v>
      </c>
      <c r="H251" s="164"/>
    </row>
    <row r="252" spans="1:8" hidden="1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S!V252</f>
        <v>0</v>
      </c>
      <c r="E252" s="205">
        <f>P!R254</f>
        <v>7800</v>
      </c>
      <c r="F252" s="304" t="str">
        <f t="shared" si="6"/>
        <v>নাই</v>
      </c>
      <c r="G252" s="328" t="str">
        <f t="shared" si="7"/>
        <v>++</v>
      </c>
      <c r="H252" s="164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57031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P!D3+8</f>
        <v>45847</v>
      </c>
      <c r="E1" s="491"/>
      <c r="F1" s="491"/>
      <c r="G1" s="327"/>
      <c r="H1" s="164" t="s">
        <v>407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S!X3</f>
        <v>0</v>
      </c>
      <c r="E3" s="205">
        <f>P!T5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S!X4</f>
        <v>0</v>
      </c>
      <c r="E4" s="205">
        <f>P!T6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S!X5</f>
        <v>0</v>
      </c>
      <c r="E5" s="205">
        <f>P!T7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S!X6</f>
        <v>0</v>
      </c>
      <c r="E6" s="205">
        <f>P!T8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S!X7</f>
        <v>0</v>
      </c>
      <c r="E7" s="205">
        <f>P!T9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S!X8</f>
        <v>0</v>
      </c>
      <c r="E8" s="205">
        <f>P!T10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S!X9</f>
        <v>0</v>
      </c>
      <c r="E9" s="205">
        <f>P!T11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S!X10</f>
        <v>0</v>
      </c>
      <c r="E10" s="205">
        <f>P!T12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S!X11</f>
        <v>0</v>
      </c>
      <c r="E11" s="205">
        <f>P!T13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S!X12</f>
        <v>0</v>
      </c>
      <c r="E12" s="205">
        <f>P!T14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S!X13</f>
        <v>0</v>
      </c>
      <c r="E13" s="205">
        <f>P!T15</f>
        <v>10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S!X14</f>
        <v>0</v>
      </c>
      <c r="E14" s="205">
        <f>P!T16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S!X15</f>
        <v>0</v>
      </c>
      <c r="E15" s="205">
        <f>P!T17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S!X16</f>
        <v>0</v>
      </c>
      <c r="E16" s="205">
        <f>P!T18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S!X17</f>
        <v>0</v>
      </c>
      <c r="E17" s="205">
        <f>P!T19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S!X18</f>
        <v>0</v>
      </c>
      <c r="E18" s="205">
        <f>P!T20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S!X19</f>
        <v>0</v>
      </c>
      <c r="E19" s="205">
        <f>P!T21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S!X20</f>
        <v>0</v>
      </c>
      <c r="E20" s="205">
        <f>P!T22</f>
        <v>0.5</v>
      </c>
      <c r="F20" s="304" t="str">
        <f t="shared" si="0"/>
        <v>নাই</v>
      </c>
      <c r="G20" s="328" t="str">
        <f t="shared" si="1"/>
        <v>++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S!X21</f>
        <v>0</v>
      </c>
      <c r="E21" s="205">
        <f>P!T23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S!X22</f>
        <v>0</v>
      </c>
      <c r="E22" s="205">
        <f>P!T24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S!X23</f>
        <v>0</v>
      </c>
      <c r="E23" s="205">
        <f>P!T25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S!X24</f>
        <v>0</v>
      </c>
      <c r="E24" s="205">
        <f>P!T26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S!X25</f>
        <v>0</v>
      </c>
      <c r="E25" s="205">
        <f>P!T27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S!X26</f>
        <v>0</v>
      </c>
      <c r="E26" s="205">
        <f>P!T28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S!X27</f>
        <v>0</v>
      </c>
      <c r="E27" s="205">
        <f>P!T29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S!X28</f>
        <v>0</v>
      </c>
      <c r="E28" s="205">
        <f>P!T30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S!X29</f>
        <v>0</v>
      </c>
      <c r="E29" s="205">
        <f>P!T31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S!X30</f>
        <v>0</v>
      </c>
      <c r="E30" s="205">
        <f>P!T32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S!X31</f>
        <v>0</v>
      </c>
      <c r="E31" s="205">
        <f>P!T33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S!X32</f>
        <v>0</v>
      </c>
      <c r="E32" s="205">
        <f>P!T34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S!X33</f>
        <v>0</v>
      </c>
      <c r="E33" s="205">
        <f>P!T35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S!X34</f>
        <v>0</v>
      </c>
      <c r="E34" s="205">
        <f>P!T36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S!X35</f>
        <v>0</v>
      </c>
      <c r="E35" s="205">
        <f>P!T37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S!X36</f>
        <v>0</v>
      </c>
      <c r="E36" s="205">
        <f>P!T38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S!X37</f>
        <v>0</v>
      </c>
      <c r="E37" s="205">
        <f>P!T39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S!X38</f>
        <v>0</v>
      </c>
      <c r="E38" s="205">
        <f>P!T40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S!X39</f>
        <v>0</v>
      </c>
      <c r="E39" s="205">
        <f>P!T41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S!X40</f>
        <v>0</v>
      </c>
      <c r="E40" s="205">
        <f>P!T42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S!X41</f>
        <v>0</v>
      </c>
      <c r="E41" s="205">
        <f>P!T43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S!X42</f>
        <v>0</v>
      </c>
      <c r="E42" s="205">
        <f>P!T44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S!X43</f>
        <v>0</v>
      </c>
      <c r="E43" s="205">
        <f>P!T45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S!X44</f>
        <v>0</v>
      </c>
      <c r="E44" s="205">
        <f>P!T46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S!X45</f>
        <v>0</v>
      </c>
      <c r="E45" s="205">
        <f>P!T47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S!X46</f>
        <v>0</v>
      </c>
      <c r="E46" s="205">
        <f>P!T48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S!X47</f>
        <v>0</v>
      </c>
      <c r="E47" s="205">
        <f>P!T49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S!X48</f>
        <v>0</v>
      </c>
      <c r="E48" s="205">
        <f>P!T50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S!X49</f>
        <v>0</v>
      </c>
      <c r="E49" s="205">
        <f>P!T51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S!X50</f>
        <v>0</v>
      </c>
      <c r="E50" s="205">
        <f>P!T52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S!X51</f>
        <v>0</v>
      </c>
      <c r="E51" s="205">
        <f>P!T53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S!X52</f>
        <v>0</v>
      </c>
      <c r="E52" s="205">
        <f>P!T54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S!X53</f>
        <v>0</v>
      </c>
      <c r="E53" s="205">
        <f>P!T55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S!X54</f>
        <v>0</v>
      </c>
      <c r="E54" s="205">
        <f>P!T56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S!X55</f>
        <v>0</v>
      </c>
      <c r="E55" s="205">
        <f>P!T57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S!X56</f>
        <v>0</v>
      </c>
      <c r="E56" s="205">
        <f>P!T58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S!X57</f>
        <v>0</v>
      </c>
      <c r="E57" s="205">
        <f>P!T59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S!X58</f>
        <v>0</v>
      </c>
      <c r="E58" s="205">
        <f>P!T60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S!X59</f>
        <v>0</v>
      </c>
      <c r="E59" s="205">
        <f>P!T61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S!X60</f>
        <v>0</v>
      </c>
      <c r="E60" s="205">
        <f>P!T62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S!X61</f>
        <v>0</v>
      </c>
      <c r="E61" s="205">
        <f>P!T63</f>
        <v>0.5</v>
      </c>
      <c r="F61" s="304" t="str">
        <f t="shared" si="0"/>
        <v>নাই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S!X62</f>
        <v>0</v>
      </c>
      <c r="E62" s="205">
        <f>P!T64</f>
        <v>0.5</v>
      </c>
      <c r="F62" s="304" t="str">
        <f t="shared" si="0"/>
        <v>নাই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S!X63</f>
        <v>0</v>
      </c>
      <c r="E63" s="205">
        <f>P!T65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S!X64</f>
        <v>0</v>
      </c>
      <c r="E64" s="205">
        <f>P!T66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S!X65</f>
        <v>0</v>
      </c>
      <c r="E65" s="205">
        <f>P!T67</f>
        <v>0.1</v>
      </c>
      <c r="F65" s="304" t="str">
        <f t="shared" si="0"/>
        <v>নাই</v>
      </c>
      <c r="G65" s="328" t="str">
        <f t="shared" si="1"/>
        <v>++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S!X66</f>
        <v>0</v>
      </c>
      <c r="E66" s="205">
        <f>P!T68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S!X67</f>
        <v>0</v>
      </c>
      <c r="E67" s="205">
        <f>P!T69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S!X68</f>
        <v>0</v>
      </c>
      <c r="E68" s="205">
        <f>P!T70</f>
        <v>0.1</v>
      </c>
      <c r="F68" s="304" t="str">
        <f t="shared" ref="F68:F131" si="2">IF(AND(D68=0,E68&lt;&gt;0),"নাই","হ্যা")</f>
        <v>নাই</v>
      </c>
      <c r="G68" s="328" t="str">
        <f t="shared" ref="G68:G131" si="3">IF(D68 = E68, "OK", IF((D68 - E68) &lt; 0, "++", "--"))</f>
        <v>++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S!X69</f>
        <v>0</v>
      </c>
      <c r="E69" s="205">
        <f>P!T71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S!X70</f>
        <v>0</v>
      </c>
      <c r="E70" s="205">
        <f>P!T72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S!X71</f>
        <v>0</v>
      </c>
      <c r="E71" s="205">
        <f>P!T73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S!X72</f>
        <v>0</v>
      </c>
      <c r="E72" s="205">
        <f>P!T74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S!X73</f>
        <v>0</v>
      </c>
      <c r="E73" s="205">
        <f>P!T75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S!X74</f>
        <v>0</v>
      </c>
      <c r="E74" s="205">
        <f>P!T76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S!X75</f>
        <v>0</v>
      </c>
      <c r="E75" s="205">
        <f>P!T77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S!X76</f>
        <v>0</v>
      </c>
      <c r="E76" s="205">
        <f>P!T78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S!X77</f>
        <v>0</v>
      </c>
      <c r="E77" s="205">
        <f>P!T79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S!X78</f>
        <v>0</v>
      </c>
      <c r="E78" s="205">
        <f>P!T80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S!X79</f>
        <v>0</v>
      </c>
      <c r="E79" s="205">
        <f>P!T81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S!X80</f>
        <v>0</v>
      </c>
      <c r="E80" s="205">
        <f>P!T82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S!X81</f>
        <v>0</v>
      </c>
      <c r="E81" s="205">
        <f>P!T83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S!X82</f>
        <v>0</v>
      </c>
      <c r="E82" s="205">
        <f>P!T84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S!X83</f>
        <v>0</v>
      </c>
      <c r="E83" s="205">
        <f>P!T85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S!X84</f>
        <v>0</v>
      </c>
      <c r="E84" s="205">
        <f>P!T86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S!X85</f>
        <v>0</v>
      </c>
      <c r="E85" s="205">
        <f>P!T87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S!X86</f>
        <v>0</v>
      </c>
      <c r="E86" s="205">
        <f>P!T88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S!X87</f>
        <v>0</v>
      </c>
      <c r="E87" s="205">
        <f>P!T89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S!X88</f>
        <v>0</v>
      </c>
      <c r="E88" s="205">
        <f>P!T90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S!X89</f>
        <v>0</v>
      </c>
      <c r="E89" s="205">
        <f>P!T91</f>
        <v>60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S!X90</f>
        <v>0</v>
      </c>
      <c r="E90" s="205">
        <f>P!T92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S!X91</f>
        <v>0</v>
      </c>
      <c r="E91" s="205">
        <f>P!T93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S!X92</f>
        <v>0</v>
      </c>
      <c r="E92" s="205">
        <f>P!T94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S!X93</f>
        <v>0</v>
      </c>
      <c r="E93" s="205">
        <f>P!T95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S!X94</f>
        <v>0</v>
      </c>
      <c r="E94" s="205">
        <f>P!T96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S!X95</f>
        <v>0</v>
      </c>
      <c r="E95" s="205">
        <f>P!T97</f>
        <v>2</v>
      </c>
      <c r="F95" s="304" t="str">
        <f t="shared" si="2"/>
        <v>নাই</v>
      </c>
      <c r="G95" s="328" t="str">
        <f t="shared" si="3"/>
        <v>++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S!X96</f>
        <v>0</v>
      </c>
      <c r="E96" s="205">
        <f>P!T98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S!X97</f>
        <v>0</v>
      </c>
      <c r="E97" s="205">
        <f>P!T99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S!X98</f>
        <v>0</v>
      </c>
      <c r="E98" s="205">
        <f>P!T100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S!X99</f>
        <v>0</v>
      </c>
      <c r="E99" s="205">
        <f>P!T101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S!X100</f>
        <v>0</v>
      </c>
      <c r="E100" s="205">
        <f>P!T102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S!X101</f>
        <v>0</v>
      </c>
      <c r="E101" s="205">
        <f>P!T103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S!X102</f>
        <v>0</v>
      </c>
      <c r="E102" s="205">
        <f>P!T104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S!X103</f>
        <v>0</v>
      </c>
      <c r="E103" s="205">
        <f>P!T105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S!X104</f>
        <v>0</v>
      </c>
      <c r="E104" s="205">
        <f>P!T106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S!X105</f>
        <v>0</v>
      </c>
      <c r="E105" s="205">
        <f>P!T107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S!X106</f>
        <v>0</v>
      </c>
      <c r="E106" s="205">
        <f>P!T108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S!X107</f>
        <v>0</v>
      </c>
      <c r="E107" s="205">
        <f>P!T109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S!X108</f>
        <v>0</v>
      </c>
      <c r="E108" s="205">
        <f>P!T110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S!X109</f>
        <v>0</v>
      </c>
      <c r="E109" s="205">
        <f>P!T111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S!X110</f>
        <v>0</v>
      </c>
      <c r="E110" s="205">
        <f>P!T112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S!X111</f>
        <v>0</v>
      </c>
      <c r="E111" s="205">
        <f>P!T113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S!X112</f>
        <v>0</v>
      </c>
      <c r="E112" s="205">
        <f>P!T114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S!X113</f>
        <v>0</v>
      </c>
      <c r="E113" s="205">
        <f>P!T115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S!X114</f>
        <v>0</v>
      </c>
      <c r="E114" s="205">
        <f>P!T116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S!X115</f>
        <v>0</v>
      </c>
      <c r="E115" s="205">
        <f>P!T117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S!X116</f>
        <v>0</v>
      </c>
      <c r="E116" s="205">
        <f>P!T118</f>
        <v>0</v>
      </c>
      <c r="F116" s="304" t="str">
        <f>IF(AND(D116=0,E116&lt;&gt;0),"নাই","হ্যা")</f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S!X117</f>
        <v>0</v>
      </c>
      <c r="E117" s="205">
        <f>P!T119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S!X118</f>
        <v>0</v>
      </c>
      <c r="E118" s="205">
        <f>P!T120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S!X119</f>
        <v>0</v>
      </c>
      <c r="E119" s="205">
        <f>P!T121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S!X120</f>
        <v>0</v>
      </c>
      <c r="E120" s="205">
        <f>P!T122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S!X121</f>
        <v>0</v>
      </c>
      <c r="E121" s="205">
        <f>P!T123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S!X122</f>
        <v>0</v>
      </c>
      <c r="E122" s="205">
        <f>P!T124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S!X123</f>
        <v>0</v>
      </c>
      <c r="E123" s="205">
        <f>P!T125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S!X124</f>
        <v>0</v>
      </c>
      <c r="E124" s="205">
        <f>P!T126</f>
        <v>64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S!X125</f>
        <v>0</v>
      </c>
      <c r="E125" s="205">
        <f>P!T127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S!X126</f>
        <v>0</v>
      </c>
      <c r="E126" s="205">
        <f>P!T128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S!X127</f>
        <v>0</v>
      </c>
      <c r="E127" s="205">
        <f>P!T129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S!X128</f>
        <v>0</v>
      </c>
      <c r="E128" s="205">
        <f>P!T130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S!X129</f>
        <v>0</v>
      </c>
      <c r="E129" s="205">
        <f>P!T131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S!X130</f>
        <v>0</v>
      </c>
      <c r="E130" s="205">
        <f>P!T132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S!X131</f>
        <v>0</v>
      </c>
      <c r="E131" s="205">
        <f>P!T133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S!X132</f>
        <v>0</v>
      </c>
      <c r="E132" s="205">
        <f>P!T134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S!X133</f>
        <v>0</v>
      </c>
      <c r="E133" s="205">
        <f>P!T135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S!X134</f>
        <v>0</v>
      </c>
      <c r="E134" s="205">
        <f>P!T136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S!X135</f>
        <v>0</v>
      </c>
      <c r="E135" s="205">
        <f>P!T137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S!X136</f>
        <v>0</v>
      </c>
      <c r="E136" s="205">
        <f>P!T138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S!X137</f>
        <v>0</v>
      </c>
      <c r="E137" s="205">
        <f>P!T139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S!X138</f>
        <v>0</v>
      </c>
      <c r="E138" s="205">
        <f>P!T140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S!X139</f>
        <v>0</v>
      </c>
      <c r="E139" s="205">
        <f>P!T141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S!X140</f>
        <v>0</v>
      </c>
      <c r="E140" s="205">
        <f>P!T142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S!X141</f>
        <v>0</v>
      </c>
      <c r="E141" s="205">
        <f>P!T143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S!X142</f>
        <v>0</v>
      </c>
      <c r="E142" s="205">
        <f>P!T144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S!X143</f>
        <v>0</v>
      </c>
      <c r="E143" s="205">
        <f>P!T145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S!X144</f>
        <v>0</v>
      </c>
      <c r="E144" s="205">
        <f>P!T146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S!X145</f>
        <v>0</v>
      </c>
      <c r="E145" s="205">
        <f>P!T147</f>
        <v>1</v>
      </c>
      <c r="F145" s="304" t="str">
        <f t="shared" si="4"/>
        <v>নাই</v>
      </c>
      <c r="G145" s="328" t="str">
        <f t="shared" si="5"/>
        <v>++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S!X146</f>
        <v>0</v>
      </c>
      <c r="E146" s="205">
        <f>P!T148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S!X147</f>
        <v>0</v>
      </c>
      <c r="E147" s="205">
        <f>P!T149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S!X148</f>
        <v>0</v>
      </c>
      <c r="E148" s="205">
        <f>P!T150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S!X149</f>
        <v>0</v>
      </c>
      <c r="E149" s="205">
        <f>P!T151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S!X150</f>
        <v>0</v>
      </c>
      <c r="E150" s="205">
        <f>P!T152</f>
        <v>14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S!X151</f>
        <v>0</v>
      </c>
      <c r="E151" s="205">
        <f>P!T153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S!X152</f>
        <v>0</v>
      </c>
      <c r="E152" s="205">
        <f>P!T154</f>
        <v>1</v>
      </c>
      <c r="F152" s="304" t="str">
        <f t="shared" si="4"/>
        <v>নাই</v>
      </c>
      <c r="G152" s="328" t="str">
        <f t="shared" si="5"/>
        <v>++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S!X153</f>
        <v>0</v>
      </c>
      <c r="E153" s="205">
        <f>P!T155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S!X154</f>
        <v>0</v>
      </c>
      <c r="E154" s="205">
        <f>P!T156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S!X155</f>
        <v>0</v>
      </c>
      <c r="E155" s="205">
        <f>P!T157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S!X156</f>
        <v>0</v>
      </c>
      <c r="E156" s="205">
        <f>P!T158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S!X157</f>
        <v>0</v>
      </c>
      <c r="E157" s="205">
        <f>P!T159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S!X158</f>
        <v>0</v>
      </c>
      <c r="E158" s="205">
        <f>P!T160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S!X159</f>
        <v>0</v>
      </c>
      <c r="E159" s="205">
        <f>P!T161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S!X160</f>
        <v>0</v>
      </c>
      <c r="E160" s="205">
        <f>P!T162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S!X161</f>
        <v>0</v>
      </c>
      <c r="E161" s="205">
        <f>P!T163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S!X162</f>
        <v>0</v>
      </c>
      <c r="E162" s="205">
        <f>P!T164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S!X163</f>
        <v>0</v>
      </c>
      <c r="E163" s="205">
        <f>P!T165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S!X164</f>
        <v>0</v>
      </c>
      <c r="E164" s="205">
        <f>P!T166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S!X165</f>
        <v>0</v>
      </c>
      <c r="E165" s="205">
        <f>P!T167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S!X166</f>
        <v>0</v>
      </c>
      <c r="E166" s="205">
        <f>P!T168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S!X167</f>
        <v>0</v>
      </c>
      <c r="E167" s="205">
        <f>P!T169</f>
        <v>1</v>
      </c>
      <c r="F167" s="304" t="str">
        <f t="shared" si="4"/>
        <v>নাই</v>
      </c>
      <c r="G167" s="328" t="str">
        <f t="shared" si="5"/>
        <v>++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S!X168</f>
        <v>0</v>
      </c>
      <c r="E168" s="205">
        <f>P!T170</f>
        <v>7</v>
      </c>
      <c r="F168" s="304" t="str">
        <f t="shared" si="4"/>
        <v>নাই</v>
      </c>
      <c r="G168" s="328" t="str">
        <f t="shared" si="5"/>
        <v>++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S!X169</f>
        <v>0</v>
      </c>
      <c r="E169" s="205">
        <f>P!T171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S!X170</f>
        <v>0</v>
      </c>
      <c r="E170" s="205">
        <f>P!T172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S!X171</f>
        <v>0</v>
      </c>
      <c r="E171" s="205">
        <f>P!T173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S!X172</f>
        <v>0</v>
      </c>
      <c r="E172" s="205">
        <f>P!T174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S!X173</f>
        <v>0</v>
      </c>
      <c r="E173" s="205">
        <f>P!T175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S!X174</f>
        <v>0</v>
      </c>
      <c r="E174" s="205">
        <f>P!T176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S!X175</f>
        <v>0</v>
      </c>
      <c r="E175" s="205">
        <f>P!T177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S!X176</f>
        <v>0</v>
      </c>
      <c r="E176" s="205">
        <f>P!T178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S!X177</f>
        <v>0</v>
      </c>
      <c r="E177" s="205">
        <f>P!T179</f>
        <v>10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S!X178</f>
        <v>0</v>
      </c>
      <c r="E178" s="205">
        <f>P!T180</f>
        <v>8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S!X179</f>
        <v>0</v>
      </c>
      <c r="E179" s="205">
        <f>P!T181</f>
        <v>1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S!X180</f>
        <v>0</v>
      </c>
      <c r="E180" s="205">
        <f>P!T182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S!X181</f>
        <v>0</v>
      </c>
      <c r="E181" s="205">
        <f>P!T183</f>
        <v>1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S!X182</f>
        <v>0</v>
      </c>
      <c r="E182" s="205">
        <f>P!T184</f>
        <v>20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S!X183</f>
        <v>0</v>
      </c>
      <c r="E183" s="205">
        <f>P!T185</f>
        <v>5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S!X184</f>
        <v>0</v>
      </c>
      <c r="E184" s="205">
        <f>P!T186</f>
        <v>1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S!X185</f>
        <v>0</v>
      </c>
      <c r="E185" s="205">
        <f>P!T187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S!X186</f>
        <v>0</v>
      </c>
      <c r="E186" s="205">
        <f>P!T188</f>
        <v>3</v>
      </c>
      <c r="F186" s="304" t="str">
        <f t="shared" si="4"/>
        <v>নাই</v>
      </c>
      <c r="G186" s="328" t="str">
        <f t="shared" si="5"/>
        <v>++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S!X187</f>
        <v>0</v>
      </c>
      <c r="E187" s="205">
        <f>P!T189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S!X188</f>
        <v>0</v>
      </c>
      <c r="E188" s="205">
        <f>P!T190</f>
        <v>50</v>
      </c>
      <c r="F188" s="304" t="str">
        <f t="shared" si="4"/>
        <v>নাই</v>
      </c>
      <c r="G188" s="328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S!X189</f>
        <v>0</v>
      </c>
      <c r="E189" s="205">
        <f>P!T191</f>
        <v>20</v>
      </c>
      <c r="F189" s="304" t="str">
        <f t="shared" si="4"/>
        <v>নাই</v>
      </c>
      <c r="G189" s="328" t="str">
        <f t="shared" si="5"/>
        <v>++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S!X190</f>
        <v>0</v>
      </c>
      <c r="E190" s="205">
        <f>P!T192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S!X191</f>
        <v>0</v>
      </c>
      <c r="E191" s="205">
        <f>P!T193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S!X192</f>
        <v>0</v>
      </c>
      <c r="E192" s="205">
        <f>P!T194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S!X193</f>
        <v>0</v>
      </c>
      <c r="E193" s="205">
        <f>P!T195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S!X194</f>
        <v>0</v>
      </c>
      <c r="E194" s="205">
        <f>P!T196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S!X195</f>
        <v>0</v>
      </c>
      <c r="E195" s="205">
        <f>P!T197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S!X196</f>
        <v>0</v>
      </c>
      <c r="E196" s="205">
        <f>P!T198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S!X197</f>
        <v>0</v>
      </c>
      <c r="E197" s="205">
        <f>P!T199</f>
        <v>2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S!X198</f>
        <v>0</v>
      </c>
      <c r="E198" s="205">
        <f>P!T200</f>
        <v>0.5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S!X199</f>
        <v>0</v>
      </c>
      <c r="E199" s="205">
        <f>P!T201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S!X200</f>
        <v>0</v>
      </c>
      <c r="E200" s="205">
        <f>P!T202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S!X201</f>
        <v>0</v>
      </c>
      <c r="E201" s="205">
        <f>P!T203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S!X202</f>
        <v>0</v>
      </c>
      <c r="E202" s="205">
        <f>P!T204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S!X203</f>
        <v>0</v>
      </c>
      <c r="E203" s="205">
        <f>P!T205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S!X204</f>
        <v>0</v>
      </c>
      <c r="E204" s="205">
        <f>P!T206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S!X205</f>
        <v>0</v>
      </c>
      <c r="E205" s="205">
        <f>P!T207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S!X206</f>
        <v>0</v>
      </c>
      <c r="E206" s="205">
        <f>P!T208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S!X207</f>
        <v>0</v>
      </c>
      <c r="E207" s="205">
        <f>P!T209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S!X208</f>
        <v>0</v>
      </c>
      <c r="E208" s="205">
        <f>P!T210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S!X209</f>
        <v>0</v>
      </c>
      <c r="E209" s="205">
        <f>P!T211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S!X210</f>
        <v>0</v>
      </c>
      <c r="E210" s="205">
        <f>P!T212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S!X211</f>
        <v>0</v>
      </c>
      <c r="E211" s="205">
        <f>P!T213</f>
        <v>5</v>
      </c>
      <c r="F211" s="304" t="str">
        <f t="shared" si="6"/>
        <v>নাই</v>
      </c>
      <c r="G211" s="328" t="str">
        <f t="shared" si="7"/>
        <v>++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S!X212</f>
        <v>0</v>
      </c>
      <c r="E212" s="205">
        <f>P!T214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S!X213</f>
        <v>0</v>
      </c>
      <c r="E213" s="205">
        <f>P!T215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S!X214</f>
        <v>0</v>
      </c>
      <c r="E214" s="205">
        <f>P!T216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S!X215</f>
        <v>0</v>
      </c>
      <c r="E215" s="205">
        <f>P!T217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S!X216</f>
        <v>0</v>
      </c>
      <c r="E216" s="205">
        <f>P!T218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S!X217</f>
        <v>0</v>
      </c>
      <c r="E217" s="205">
        <f>P!T219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S!X218</f>
        <v>0</v>
      </c>
      <c r="E218" s="205">
        <f>P!T220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S!X219</f>
        <v>0</v>
      </c>
      <c r="E219" s="205">
        <f>P!T221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S!X220</f>
        <v>0</v>
      </c>
      <c r="E220" s="205">
        <f>P!T222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S!X221</f>
        <v>0</v>
      </c>
      <c r="E221" s="205">
        <f>P!T223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S!X222</f>
        <v>0</v>
      </c>
      <c r="E222" s="205">
        <f>P!T224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S!X223</f>
        <v>0</v>
      </c>
      <c r="E223" s="205">
        <f>P!T225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S!X224</f>
        <v>0</v>
      </c>
      <c r="E224" s="205">
        <f>P!T226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S!X225</f>
        <v>0</v>
      </c>
      <c r="E225" s="205">
        <f>P!T227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S!X226</f>
        <v>0</v>
      </c>
      <c r="E226" s="205">
        <f>P!T228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S!X227</f>
        <v>0</v>
      </c>
      <c r="E227" s="205">
        <f>P!T229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S!X228</f>
        <v>0</v>
      </c>
      <c r="E228" s="205">
        <f>P!T230</f>
        <v>0</v>
      </c>
      <c r="F228" s="304" t="str">
        <f t="shared" si="6"/>
        <v>হ্যা</v>
      </c>
      <c r="G228" s="328" t="str">
        <f t="shared" si="7"/>
        <v>OK</v>
      </c>
      <c r="H228" s="164" t="s">
        <v>435</v>
      </c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S!X229</f>
        <v>0</v>
      </c>
      <c r="E229" s="205">
        <f>P!T231</f>
        <v>0</v>
      </c>
      <c r="F229" s="304" t="str">
        <f t="shared" si="6"/>
        <v>হ্যা</v>
      </c>
      <c r="G229" s="328" t="str">
        <f t="shared" si="7"/>
        <v>OK</v>
      </c>
      <c r="H229" s="164" t="s">
        <v>436</v>
      </c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S!X230</f>
        <v>0</v>
      </c>
      <c r="E230" s="205">
        <f>P!T232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S!X231</f>
        <v>0</v>
      </c>
      <c r="E231" s="205">
        <f>P!T233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S!X232</f>
        <v>0</v>
      </c>
      <c r="E232" s="205">
        <f>P!T234</f>
        <v>72</v>
      </c>
      <c r="F232" s="304" t="str">
        <f t="shared" si="6"/>
        <v>নাই</v>
      </c>
      <c r="G232" s="328" t="str">
        <f t="shared" si="7"/>
        <v>++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S!X233</f>
        <v>0</v>
      </c>
      <c r="E233" s="205">
        <f>P!T235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S!X234</f>
        <v>0</v>
      </c>
      <c r="E234" s="205">
        <f>P!T236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S!X235</f>
        <v>0</v>
      </c>
      <c r="E235" s="205">
        <f>P!T237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S!X236</f>
        <v>0</v>
      </c>
      <c r="E236" s="205">
        <f>P!T238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S!X237</f>
        <v>0</v>
      </c>
      <c r="E237" s="205">
        <f>P!T239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S!X238</f>
        <v>0</v>
      </c>
      <c r="E238" s="205">
        <f>P!T240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S!X239</f>
        <v>0</v>
      </c>
      <c r="E239" s="205">
        <f>P!T241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S!X240</f>
        <v>0</v>
      </c>
      <c r="E240" s="205">
        <f>P!T242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S!X241</f>
        <v>0</v>
      </c>
      <c r="E241" s="205">
        <f>P!T243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S!X242</f>
        <v>0</v>
      </c>
      <c r="E242" s="205">
        <f>P!T244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S!X243</f>
        <v>0</v>
      </c>
      <c r="E243" s="205">
        <f>P!T245</f>
        <v>69</v>
      </c>
      <c r="F243" s="304" t="str">
        <f t="shared" si="6"/>
        <v>নাই</v>
      </c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S!X244</f>
        <v>0</v>
      </c>
      <c r="E244" s="205">
        <f>P!T246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S!X245</f>
        <v>0</v>
      </c>
      <c r="E245" s="205">
        <f>P!T247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S!X246</f>
        <v>0</v>
      </c>
      <c r="E246" s="205">
        <f>P!T248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S!X247</f>
        <v>0</v>
      </c>
      <c r="E247" s="205">
        <f>P!T249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S!X248</f>
        <v>0</v>
      </c>
      <c r="E248" s="205">
        <f>P!T250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S!X249</f>
        <v>0</v>
      </c>
      <c r="E249" s="205">
        <f>P!T251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S!X250</f>
        <v>0</v>
      </c>
      <c r="E250" s="205">
        <f>P!T252</f>
        <v>160</v>
      </c>
      <c r="F250" s="304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S!X251</f>
        <v>0</v>
      </c>
      <c r="E251" s="205">
        <f>P!T253</f>
        <v>340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S!X252</f>
        <v>0</v>
      </c>
      <c r="E252" s="205">
        <f>P!T254</f>
        <v>1600</v>
      </c>
      <c r="F252" s="304"/>
      <c r="G252" s="328" t="str">
        <f t="shared" si="7"/>
        <v>++</v>
      </c>
      <c r="H252" s="164"/>
    </row>
  </sheetData>
  <autoFilter ref="G1:G252" xr:uid="{D4D702E7-5A04-4C65-A282-76CBDC4C5C4F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P!D3+9</f>
        <v>45848</v>
      </c>
      <c r="E1" s="491"/>
      <c r="F1" s="491"/>
      <c r="G1" s="327"/>
      <c r="H1" s="164" t="s">
        <v>408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S!Z3</f>
        <v>0</v>
      </c>
      <c r="E3" s="205">
        <f>P!V5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S!Z4</f>
        <v>0</v>
      </c>
      <c r="E4" s="205">
        <f>P!V6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S!Z5</f>
        <v>0</v>
      </c>
      <c r="E5" s="205">
        <f>P!V7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S!Z6</f>
        <v>0</v>
      </c>
      <c r="E6" s="205">
        <f>P!V8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S!Z7</f>
        <v>0</v>
      </c>
      <c r="E7" s="205">
        <f>P!V9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S!Z8</f>
        <v>0</v>
      </c>
      <c r="E8" s="205">
        <f>P!V10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S!Z9</f>
        <v>0</v>
      </c>
      <c r="E9" s="205">
        <f>P!V11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S!Z10</f>
        <v>0</v>
      </c>
      <c r="E10" s="205">
        <f>P!V12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S!Z11</f>
        <v>0</v>
      </c>
      <c r="E11" s="205">
        <f>P!V13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S!Z12</f>
        <v>0</v>
      </c>
      <c r="E12" s="205">
        <f>P!V14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S!Z13</f>
        <v>0</v>
      </c>
      <c r="E13" s="205">
        <f>P!V15</f>
        <v>10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S!Z14</f>
        <v>0</v>
      </c>
      <c r="E14" s="205">
        <f>P!V16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S!Z15</f>
        <v>0</v>
      </c>
      <c r="E15" s="205">
        <f>P!V17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S!Z16</f>
        <v>0</v>
      </c>
      <c r="E16" s="205">
        <f>P!V18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S!Z17</f>
        <v>0</v>
      </c>
      <c r="E17" s="205">
        <f>P!V19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S!Z18</f>
        <v>0</v>
      </c>
      <c r="E18" s="205">
        <f>P!V20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S!Z19</f>
        <v>0</v>
      </c>
      <c r="E19" s="205">
        <f>P!V21</f>
        <v>63</v>
      </c>
      <c r="F19" s="304" t="str">
        <f t="shared" si="0"/>
        <v>নাই</v>
      </c>
      <c r="G19" s="328" t="str">
        <f t="shared" si="1"/>
        <v>++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S!Z20</f>
        <v>0</v>
      </c>
      <c r="E20" s="205">
        <f>P!V22</f>
        <v>0.2</v>
      </c>
      <c r="F20" s="304" t="str">
        <f t="shared" si="0"/>
        <v>নাই</v>
      </c>
      <c r="G20" s="328" t="str">
        <f t="shared" si="1"/>
        <v>++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S!Z21</f>
        <v>0</v>
      </c>
      <c r="E21" s="205">
        <f>P!V23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S!Z22</f>
        <v>0</v>
      </c>
      <c r="E22" s="205">
        <f>P!V24</f>
        <v>390</v>
      </c>
      <c r="F22" s="304" t="str">
        <f t="shared" si="0"/>
        <v>নাই</v>
      </c>
      <c r="G22" s="328" t="str">
        <f t="shared" si="1"/>
        <v>++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S!Z23</f>
        <v>0</v>
      </c>
      <c r="E23" s="205">
        <f>P!V25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S!Z24</f>
        <v>0</v>
      </c>
      <c r="E24" s="205">
        <f>P!V26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S!Z25</f>
        <v>0</v>
      </c>
      <c r="E25" s="205">
        <f>P!V27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S!Z26</f>
        <v>0</v>
      </c>
      <c r="E26" s="205">
        <f>P!V28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S!Z27</f>
        <v>0</v>
      </c>
      <c r="E27" s="205">
        <f>P!V29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S!Z28</f>
        <v>0</v>
      </c>
      <c r="E28" s="205">
        <f>P!V30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S!Z29</f>
        <v>0</v>
      </c>
      <c r="E29" s="205">
        <f>P!V31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S!Z30</f>
        <v>0</v>
      </c>
      <c r="E30" s="205">
        <f>P!V32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S!Z31</f>
        <v>0</v>
      </c>
      <c r="E31" s="205">
        <f>P!V33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S!Z32</f>
        <v>0</v>
      </c>
      <c r="E32" s="205">
        <f>P!V34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S!Z33</f>
        <v>0</v>
      </c>
      <c r="E33" s="205">
        <f>P!V35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S!Z34</f>
        <v>0</v>
      </c>
      <c r="E34" s="205">
        <f>P!V36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S!Z35</f>
        <v>0</v>
      </c>
      <c r="E35" s="205">
        <f>P!V37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S!Z36</f>
        <v>0</v>
      </c>
      <c r="E36" s="205">
        <f>P!V38</f>
        <v>0.2</v>
      </c>
      <c r="F36" s="304" t="str">
        <f t="shared" si="0"/>
        <v>নাই</v>
      </c>
      <c r="G36" s="328" t="str">
        <f t="shared" si="1"/>
        <v>++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S!Z37</f>
        <v>0</v>
      </c>
      <c r="E37" s="205">
        <f>P!V39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S!Z38</f>
        <v>0</v>
      </c>
      <c r="E38" s="205">
        <f>P!V40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S!Z39</f>
        <v>0</v>
      </c>
      <c r="E39" s="205">
        <f>P!V41</f>
        <v>0.5</v>
      </c>
      <c r="F39" s="304" t="str">
        <f t="shared" si="0"/>
        <v>নাই</v>
      </c>
      <c r="G39" s="328" t="str">
        <f t="shared" si="1"/>
        <v>++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S!Z40</f>
        <v>0</v>
      </c>
      <c r="E40" s="205">
        <f>P!V42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S!Z41</f>
        <v>0</v>
      </c>
      <c r="E41" s="205">
        <f>P!V43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S!Z42</f>
        <v>0</v>
      </c>
      <c r="E42" s="205">
        <f>P!V44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S!Z43</f>
        <v>0</v>
      </c>
      <c r="E43" s="205">
        <f>P!V45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S!Z44</f>
        <v>0</v>
      </c>
      <c r="E44" s="205">
        <f>P!V46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S!Z45</f>
        <v>0</v>
      </c>
      <c r="E45" s="205">
        <f>P!V47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S!Z46</f>
        <v>0</v>
      </c>
      <c r="E46" s="205">
        <f>P!V48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S!Z47</f>
        <v>0</v>
      </c>
      <c r="E47" s="205">
        <f>P!V49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S!Z48</f>
        <v>0</v>
      </c>
      <c r="E48" s="205">
        <f>P!V50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S!Z49</f>
        <v>0</v>
      </c>
      <c r="E49" s="205">
        <f>P!V51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S!Z50</f>
        <v>0</v>
      </c>
      <c r="E50" s="205">
        <f>P!V52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S!Z51</f>
        <v>0</v>
      </c>
      <c r="E51" s="205">
        <f>P!V53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S!Z52</f>
        <v>0</v>
      </c>
      <c r="E52" s="205">
        <f>P!V54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S!Z53</f>
        <v>0</v>
      </c>
      <c r="E53" s="205">
        <f>P!V55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S!Z54</f>
        <v>0</v>
      </c>
      <c r="E54" s="205">
        <f>P!V56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S!Z55</f>
        <v>0</v>
      </c>
      <c r="E55" s="205">
        <f>P!V57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S!Z56</f>
        <v>0</v>
      </c>
      <c r="E56" s="205">
        <f>P!V58</f>
        <v>4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S!Z57</f>
        <v>0</v>
      </c>
      <c r="E57" s="205">
        <f>P!V59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S!Z58</f>
        <v>0</v>
      </c>
      <c r="E58" s="205">
        <f>P!V60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S!Z59</f>
        <v>0</v>
      </c>
      <c r="E59" s="205">
        <f>P!V61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S!Z60</f>
        <v>0</v>
      </c>
      <c r="E60" s="205">
        <f>P!V62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S!Z61</f>
        <v>0</v>
      </c>
      <c r="E61" s="205">
        <f>P!V63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S!Z62</f>
        <v>0</v>
      </c>
      <c r="E62" s="205">
        <f>P!V64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S!Z63</f>
        <v>0</v>
      </c>
      <c r="E63" s="205">
        <f>P!V65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S!Z64</f>
        <v>0</v>
      </c>
      <c r="E64" s="205">
        <f>P!V66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S!Z65</f>
        <v>0</v>
      </c>
      <c r="E65" s="205">
        <f>P!V67</f>
        <v>0.1</v>
      </c>
      <c r="F65" s="304" t="str">
        <f t="shared" si="0"/>
        <v>নাই</v>
      </c>
      <c r="G65" s="328" t="str">
        <f t="shared" si="1"/>
        <v>++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S!Z66</f>
        <v>0</v>
      </c>
      <c r="E66" s="205">
        <f>P!V68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S!Z67</f>
        <v>0</v>
      </c>
      <c r="E67" s="205">
        <f>P!V69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S!Z68</f>
        <v>0</v>
      </c>
      <c r="E68" s="205">
        <f>P!V70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S!Z69</f>
        <v>0</v>
      </c>
      <c r="E69" s="205">
        <f>P!V71</f>
        <v>0.5</v>
      </c>
      <c r="F69" s="304" t="str">
        <f t="shared" si="2"/>
        <v>নাই</v>
      </c>
      <c r="G69" s="328" t="str">
        <f t="shared" si="3"/>
        <v>++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S!Z70</f>
        <v>0</v>
      </c>
      <c r="E70" s="205">
        <f>P!V72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S!Z71</f>
        <v>0</v>
      </c>
      <c r="E71" s="205">
        <f>P!V73</f>
        <v>2</v>
      </c>
      <c r="F71" s="304" t="str">
        <f t="shared" si="2"/>
        <v>নাই</v>
      </c>
      <c r="G71" s="328" t="str">
        <f t="shared" si="3"/>
        <v>++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S!Z72</f>
        <v>0</v>
      </c>
      <c r="E72" s="205">
        <f>P!V74</f>
        <v>0.2</v>
      </c>
      <c r="F72" s="304" t="str">
        <f t="shared" si="2"/>
        <v>নাই</v>
      </c>
      <c r="G72" s="328" t="str">
        <f t="shared" si="3"/>
        <v>++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S!Z73</f>
        <v>0</v>
      </c>
      <c r="E73" s="205">
        <f>P!V75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S!Z74</f>
        <v>0</v>
      </c>
      <c r="E74" s="205">
        <f>P!V76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S!Z75</f>
        <v>0</v>
      </c>
      <c r="E75" s="205">
        <f>P!V77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S!Z76</f>
        <v>0</v>
      </c>
      <c r="E76" s="205">
        <f>P!V78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S!Z77</f>
        <v>0</v>
      </c>
      <c r="E77" s="205">
        <f>P!V79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S!Z78</f>
        <v>0</v>
      </c>
      <c r="E78" s="205">
        <f>P!V80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S!Z79</f>
        <v>0</v>
      </c>
      <c r="E79" s="205">
        <f>P!V81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S!Z80</f>
        <v>0</v>
      </c>
      <c r="E80" s="205">
        <f>P!V82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S!Z81</f>
        <v>0</v>
      </c>
      <c r="E81" s="205">
        <f>P!V83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S!Z82</f>
        <v>0</v>
      </c>
      <c r="E82" s="205">
        <f>P!V84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S!Z83</f>
        <v>0</v>
      </c>
      <c r="E83" s="205">
        <f>P!V85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S!Z84</f>
        <v>0</v>
      </c>
      <c r="E84" s="205">
        <f>P!V86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S!Z85</f>
        <v>0</v>
      </c>
      <c r="E85" s="205">
        <f>P!V87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S!Z86</f>
        <v>0</v>
      </c>
      <c r="E86" s="205">
        <f>P!V88</f>
        <v>0.05</v>
      </c>
      <c r="F86" s="304" t="str">
        <f t="shared" si="2"/>
        <v>নাই</v>
      </c>
      <c r="G86" s="328" t="str">
        <f t="shared" si="3"/>
        <v>++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S!Z87</f>
        <v>0</v>
      </c>
      <c r="E87" s="205">
        <f>P!V89</f>
        <v>24</v>
      </c>
      <c r="F87" s="304" t="str">
        <f t="shared" si="2"/>
        <v>নাই</v>
      </c>
      <c r="G87" s="328" t="str">
        <f t="shared" si="3"/>
        <v>++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S!Z88</f>
        <v>0</v>
      </c>
      <c r="E88" s="205">
        <f>P!V90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S!Z89</f>
        <v>0</v>
      </c>
      <c r="E89" s="205">
        <f>P!V91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S!Z90</f>
        <v>0</v>
      </c>
      <c r="E90" s="205">
        <f>P!V92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S!Z91</f>
        <v>0</v>
      </c>
      <c r="E91" s="205">
        <f>P!V93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S!Z92</f>
        <v>0</v>
      </c>
      <c r="E92" s="205">
        <f>P!V94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S!Z93</f>
        <v>0</v>
      </c>
      <c r="E93" s="205">
        <f>P!V95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S!Z94</f>
        <v>0</v>
      </c>
      <c r="E94" s="205">
        <f>P!V96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S!Z95</f>
        <v>0</v>
      </c>
      <c r="E95" s="205">
        <f>P!V97</f>
        <v>1</v>
      </c>
      <c r="F95" s="304" t="str">
        <f t="shared" si="2"/>
        <v>নাই</v>
      </c>
      <c r="G95" s="328" t="str">
        <f t="shared" si="3"/>
        <v>++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S!Z96</f>
        <v>0</v>
      </c>
      <c r="E96" s="205">
        <f>P!V98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S!Z97</f>
        <v>0</v>
      </c>
      <c r="E97" s="205">
        <f>P!V99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S!Z98</f>
        <v>0</v>
      </c>
      <c r="E98" s="205">
        <f>P!V100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S!Z99</f>
        <v>0</v>
      </c>
      <c r="E99" s="205">
        <f>P!V101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S!Z100</f>
        <v>0</v>
      </c>
      <c r="E100" s="205">
        <f>P!V102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S!Z101</f>
        <v>0</v>
      </c>
      <c r="E101" s="205">
        <f>P!V103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S!Z102</f>
        <v>0</v>
      </c>
      <c r="E102" s="205">
        <f>P!V104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S!Z103</f>
        <v>0</v>
      </c>
      <c r="E103" s="205">
        <f>P!V105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S!Z104</f>
        <v>0</v>
      </c>
      <c r="E104" s="205">
        <f>P!V106</f>
        <v>3</v>
      </c>
      <c r="F104" s="304" t="str">
        <f t="shared" si="2"/>
        <v>নাই</v>
      </c>
      <c r="G104" s="328" t="str">
        <f t="shared" si="3"/>
        <v>++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S!Z105</f>
        <v>0</v>
      </c>
      <c r="E105" s="205">
        <f>P!V107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S!Z106</f>
        <v>0</v>
      </c>
      <c r="E106" s="205">
        <f>P!V108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S!Z107</f>
        <v>0</v>
      </c>
      <c r="E107" s="205">
        <f>P!V109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S!Z108</f>
        <v>0</v>
      </c>
      <c r="E108" s="205">
        <f>P!V110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S!Z109</f>
        <v>0</v>
      </c>
      <c r="E109" s="205">
        <f>P!V111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S!Z110</f>
        <v>0</v>
      </c>
      <c r="E110" s="205">
        <f>P!V112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S!Z111</f>
        <v>0</v>
      </c>
      <c r="E111" s="205">
        <f>P!V113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S!Z112</f>
        <v>0</v>
      </c>
      <c r="E112" s="205">
        <f>P!V114</f>
        <v>1</v>
      </c>
      <c r="F112" s="304" t="str">
        <f t="shared" si="2"/>
        <v>নাই</v>
      </c>
      <c r="G112" s="328" t="str">
        <f t="shared" si="3"/>
        <v>++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S!Z113</f>
        <v>0</v>
      </c>
      <c r="E113" s="205">
        <f>P!V115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S!Z114</f>
        <v>0</v>
      </c>
      <c r="E114" s="205">
        <f>P!V116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S!Z115</f>
        <v>0</v>
      </c>
      <c r="E115" s="205">
        <f>P!V117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S!Z116</f>
        <v>0</v>
      </c>
      <c r="E116" s="205">
        <f>P!V118</f>
        <v>30</v>
      </c>
      <c r="F116" s="304" t="str">
        <f t="shared" si="2"/>
        <v>নাই</v>
      </c>
      <c r="G116" s="328" t="str">
        <f t="shared" si="3"/>
        <v>++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S!Z117</f>
        <v>0</v>
      </c>
      <c r="E117" s="205">
        <f>P!V119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S!Z118</f>
        <v>0</v>
      </c>
      <c r="E118" s="205">
        <f>P!V120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S!Z119</f>
        <v>0</v>
      </c>
      <c r="E119" s="205">
        <f>P!V121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S!Z120</f>
        <v>0</v>
      </c>
      <c r="E120" s="205">
        <f>P!V122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S!Z121</f>
        <v>0</v>
      </c>
      <c r="E121" s="205">
        <f>P!V123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S!Z122</f>
        <v>0</v>
      </c>
      <c r="E122" s="205">
        <f>P!V124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S!Z123</f>
        <v>0</v>
      </c>
      <c r="E123" s="205">
        <f>P!V125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S!Z124</f>
        <v>0</v>
      </c>
      <c r="E124" s="205">
        <f>P!V126</f>
        <v>30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S!Z125</f>
        <v>0</v>
      </c>
      <c r="E125" s="205">
        <f>P!V127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S!Z126</f>
        <v>0</v>
      </c>
      <c r="E126" s="205">
        <f>P!V128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S!Z127</f>
        <v>0</v>
      </c>
      <c r="E127" s="205">
        <f>P!V129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S!Z128</f>
        <v>0</v>
      </c>
      <c r="E128" s="205">
        <f>P!V130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S!Z129</f>
        <v>0</v>
      </c>
      <c r="E129" s="205">
        <f>P!V131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S!Z130</f>
        <v>0</v>
      </c>
      <c r="E130" s="205">
        <f>P!V132</f>
        <v>2</v>
      </c>
      <c r="F130" s="304" t="str">
        <f t="shared" si="2"/>
        <v>নাই</v>
      </c>
      <c r="G130" s="328" t="str">
        <f t="shared" si="3"/>
        <v>++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S!Z131</f>
        <v>0</v>
      </c>
      <c r="E131" s="205">
        <f>P!V133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S!Z132</f>
        <v>0</v>
      </c>
      <c r="E132" s="205">
        <f>P!V134</f>
        <v>8</v>
      </c>
      <c r="F132" s="304" t="str">
        <f t="shared" ref="F132:F195" si="4">IF(AND(D132=0,E132&lt;&gt;0),"নাই","হ্যা")</f>
        <v>নাই</v>
      </c>
      <c r="G132" s="328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S!Z133</f>
        <v>0</v>
      </c>
      <c r="E133" s="205">
        <f>P!V135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S!Z134</f>
        <v>0</v>
      </c>
      <c r="E134" s="205">
        <f>P!V136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S!Z135</f>
        <v>0</v>
      </c>
      <c r="E135" s="205">
        <f>P!V137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S!Z136</f>
        <v>0</v>
      </c>
      <c r="E136" s="205">
        <f>P!V138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S!Z137</f>
        <v>0</v>
      </c>
      <c r="E137" s="205">
        <f>P!V139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S!Z138</f>
        <v>0</v>
      </c>
      <c r="E138" s="205">
        <f>P!V140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S!Z139</f>
        <v>0</v>
      </c>
      <c r="E139" s="205">
        <f>P!V141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S!Z140</f>
        <v>0</v>
      </c>
      <c r="E140" s="205">
        <f>P!V142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S!Z141</f>
        <v>0</v>
      </c>
      <c r="E141" s="205">
        <f>P!V143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S!Z142</f>
        <v>0</v>
      </c>
      <c r="E142" s="205">
        <f>P!V144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S!Z143</f>
        <v>0</v>
      </c>
      <c r="E143" s="205">
        <f>P!V145</f>
        <v>4</v>
      </c>
      <c r="F143" s="304" t="str">
        <f t="shared" si="4"/>
        <v>নাই</v>
      </c>
      <c r="G143" s="328" t="str">
        <f t="shared" si="5"/>
        <v>++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S!Z144</f>
        <v>0</v>
      </c>
      <c r="E144" s="205">
        <f>P!V146</f>
        <v>1</v>
      </c>
      <c r="F144" s="304" t="str">
        <f t="shared" si="4"/>
        <v>নাই</v>
      </c>
      <c r="G144" s="328" t="str">
        <f t="shared" si="5"/>
        <v>++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S!Z145</f>
        <v>0</v>
      </c>
      <c r="E145" s="205">
        <f>P!V147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S!Z146</f>
        <v>0</v>
      </c>
      <c r="E146" s="205">
        <f>P!V148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S!Z147</f>
        <v>0</v>
      </c>
      <c r="E147" s="205">
        <f>P!V149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S!Z148</f>
        <v>0</v>
      </c>
      <c r="E148" s="205">
        <f>P!V150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S!Z149</f>
        <v>0</v>
      </c>
      <c r="E149" s="205">
        <f>P!V151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S!Z150</f>
        <v>0</v>
      </c>
      <c r="E150" s="205">
        <f>P!V152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S!Z151</f>
        <v>0</v>
      </c>
      <c r="E151" s="205">
        <f>P!V153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S!Z152</f>
        <v>0</v>
      </c>
      <c r="E152" s="205">
        <f>P!V154</f>
        <v>4</v>
      </c>
      <c r="F152" s="304" t="str">
        <f t="shared" si="4"/>
        <v>নাই</v>
      </c>
      <c r="G152" s="328" t="str">
        <f t="shared" si="5"/>
        <v>++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S!Z153</f>
        <v>0</v>
      </c>
      <c r="E153" s="205">
        <f>P!V155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S!Z154</f>
        <v>0</v>
      </c>
      <c r="E154" s="205">
        <f>P!V156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S!Z155</f>
        <v>0</v>
      </c>
      <c r="E155" s="205">
        <f>P!V157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S!Z156</f>
        <v>0</v>
      </c>
      <c r="E156" s="205">
        <f>P!V158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S!Z157</f>
        <v>0</v>
      </c>
      <c r="E157" s="205">
        <f>P!V159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S!Z158</f>
        <v>0</v>
      </c>
      <c r="E158" s="205">
        <f>P!V160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S!Z159</f>
        <v>0</v>
      </c>
      <c r="E159" s="205">
        <f>P!V161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S!Z160</f>
        <v>0</v>
      </c>
      <c r="E160" s="205">
        <f>P!V162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S!Z161</f>
        <v>0</v>
      </c>
      <c r="E161" s="205">
        <f>P!V163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S!Z162</f>
        <v>0</v>
      </c>
      <c r="E162" s="205">
        <f>P!V164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S!Z163</f>
        <v>0</v>
      </c>
      <c r="E163" s="205">
        <f>P!V165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S!Z164</f>
        <v>0</v>
      </c>
      <c r="E164" s="205">
        <f>P!V166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S!Z165</f>
        <v>0</v>
      </c>
      <c r="E165" s="205">
        <f>P!V167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S!Z166</f>
        <v>0</v>
      </c>
      <c r="E166" s="205">
        <f>P!V168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S!Z167</f>
        <v>0</v>
      </c>
      <c r="E167" s="205">
        <f>P!V169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S!Z168</f>
        <v>0</v>
      </c>
      <c r="E168" s="205">
        <f>P!V170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S!Z169</f>
        <v>0</v>
      </c>
      <c r="E169" s="205">
        <f>P!V171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S!Z170</f>
        <v>0</v>
      </c>
      <c r="E170" s="205">
        <f>P!V172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S!Z171</f>
        <v>0</v>
      </c>
      <c r="E171" s="205">
        <f>P!V173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S!Z172</f>
        <v>0</v>
      </c>
      <c r="E172" s="205">
        <f>P!V174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S!Z173</f>
        <v>0</v>
      </c>
      <c r="E173" s="205">
        <f>P!V175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S!Z174</f>
        <v>0</v>
      </c>
      <c r="E174" s="205">
        <f>P!V176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S!Z175</f>
        <v>0</v>
      </c>
      <c r="E175" s="205">
        <f>P!V177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S!Z176</f>
        <v>0</v>
      </c>
      <c r="E176" s="205">
        <f>P!V178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S!Z177</f>
        <v>0</v>
      </c>
      <c r="E177" s="205">
        <f>P!V179</f>
        <v>5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S!Z178</f>
        <v>0</v>
      </c>
      <c r="E178" s="205">
        <f>P!V180</f>
        <v>10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S!Z179</f>
        <v>0</v>
      </c>
      <c r="E179" s="205">
        <f>P!V181</f>
        <v>1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S!Z180</f>
        <v>0</v>
      </c>
      <c r="E180" s="205">
        <f>P!V182</f>
        <v>0.5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S!Z181</f>
        <v>0</v>
      </c>
      <c r="E181" s="205">
        <f>P!V183</f>
        <v>1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S!Z182</f>
        <v>0</v>
      </c>
      <c r="E182" s="205">
        <f>P!V184</f>
        <v>20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S!Z183</f>
        <v>0</v>
      </c>
      <c r="E183" s="205">
        <f>P!V185</f>
        <v>7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S!Z184</f>
        <v>0</v>
      </c>
      <c r="E184" s="205">
        <f>P!V186</f>
        <v>1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S!Z185</f>
        <v>0</v>
      </c>
      <c r="E185" s="205">
        <f>P!V187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S!Z186</f>
        <v>0</v>
      </c>
      <c r="E186" s="205">
        <f>P!V188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S!Z187</f>
        <v>0</v>
      </c>
      <c r="E187" s="205">
        <f>P!V189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S!Z188</f>
        <v>0</v>
      </c>
      <c r="E188" s="205">
        <f>P!V190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S!Z189</f>
        <v>0</v>
      </c>
      <c r="E189" s="205">
        <f>P!V191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S!Z190</f>
        <v>0</v>
      </c>
      <c r="E190" s="205">
        <f>P!V192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S!Z191</f>
        <v>0</v>
      </c>
      <c r="E191" s="205">
        <f>P!V193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S!Z192</f>
        <v>0</v>
      </c>
      <c r="E192" s="205">
        <f>P!V194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S!Z193</f>
        <v>0</v>
      </c>
      <c r="E193" s="205">
        <f>P!V195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S!Z194</f>
        <v>0</v>
      </c>
      <c r="E194" s="205">
        <f>P!V196</f>
        <v>5</v>
      </c>
      <c r="F194" s="304" t="str">
        <f t="shared" si="4"/>
        <v>নাই</v>
      </c>
      <c r="G194" s="328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S!Z195</f>
        <v>0</v>
      </c>
      <c r="E195" s="205">
        <f>P!V197</f>
        <v>10</v>
      </c>
      <c r="F195" s="304" t="str">
        <f t="shared" si="4"/>
        <v>নাই</v>
      </c>
      <c r="G195" s="328" t="str">
        <f t="shared" si="5"/>
        <v>++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S!Z196</f>
        <v>0</v>
      </c>
      <c r="E196" s="205">
        <f>P!V198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S!Z197</f>
        <v>0</v>
      </c>
      <c r="E197" s="205">
        <f>P!V199</f>
        <v>1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S!Z198</f>
        <v>0</v>
      </c>
      <c r="E198" s="205">
        <f>P!V200</f>
        <v>0.5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S!Z199</f>
        <v>0</v>
      </c>
      <c r="E199" s="205">
        <f>P!V201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S!Z200</f>
        <v>0</v>
      </c>
      <c r="E200" s="205">
        <f>P!V202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S!Z201</f>
        <v>0</v>
      </c>
      <c r="E201" s="205">
        <f>P!V203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S!Z202</f>
        <v>0</v>
      </c>
      <c r="E202" s="205">
        <f>P!V204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S!Z203</f>
        <v>0</v>
      </c>
      <c r="E203" s="205">
        <f>P!V205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S!Z204</f>
        <v>0</v>
      </c>
      <c r="E204" s="205">
        <f>P!V206</f>
        <v>4</v>
      </c>
      <c r="F204" s="304" t="str">
        <f t="shared" si="6"/>
        <v>নাই</v>
      </c>
      <c r="G204" s="328" t="str">
        <f t="shared" si="7"/>
        <v>++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S!Z205</f>
        <v>0</v>
      </c>
      <c r="E205" s="205">
        <f>P!V207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S!Z206</f>
        <v>0</v>
      </c>
      <c r="E206" s="205">
        <f>P!V208</f>
        <v>10</v>
      </c>
      <c r="F206" s="304" t="str">
        <f t="shared" si="6"/>
        <v>নাই</v>
      </c>
      <c r="G206" s="328" t="str">
        <f t="shared" si="7"/>
        <v>++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S!Z207</f>
        <v>0</v>
      </c>
      <c r="E207" s="205">
        <f>P!V209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S!Z208</f>
        <v>0</v>
      </c>
      <c r="E208" s="205">
        <f>P!V210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S!Z209</f>
        <v>0</v>
      </c>
      <c r="E209" s="205">
        <f>P!V211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S!Z210</f>
        <v>0</v>
      </c>
      <c r="E210" s="205">
        <f>P!V212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S!Z211</f>
        <v>0</v>
      </c>
      <c r="E211" s="205">
        <f>P!V213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S!Z212</f>
        <v>0</v>
      </c>
      <c r="E212" s="205">
        <f>P!V214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S!Z213</f>
        <v>0</v>
      </c>
      <c r="E213" s="205">
        <f>P!V215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S!Z214</f>
        <v>0</v>
      </c>
      <c r="E214" s="205">
        <f>P!V216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S!Z215</f>
        <v>0</v>
      </c>
      <c r="E215" s="205">
        <f>P!V217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S!Z216</f>
        <v>0</v>
      </c>
      <c r="E216" s="205">
        <f>P!V218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S!Z217</f>
        <v>0</v>
      </c>
      <c r="E217" s="205">
        <f>P!V219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S!Z218</f>
        <v>0</v>
      </c>
      <c r="E218" s="205">
        <f>P!V220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S!Z219</f>
        <v>0</v>
      </c>
      <c r="E219" s="205">
        <f>P!V221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S!Z220</f>
        <v>0</v>
      </c>
      <c r="E220" s="205">
        <f>P!V222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S!Z221</f>
        <v>0</v>
      </c>
      <c r="E221" s="205">
        <f>P!V223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S!Z222</f>
        <v>0</v>
      </c>
      <c r="E222" s="205">
        <f>P!V224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S!Z223</f>
        <v>0</v>
      </c>
      <c r="E223" s="205">
        <f>P!V225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S!Z224</f>
        <v>0</v>
      </c>
      <c r="E224" s="205">
        <f>P!V226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S!Z225</f>
        <v>0</v>
      </c>
      <c r="E225" s="205">
        <f>P!V227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S!Z226</f>
        <v>0</v>
      </c>
      <c r="E226" s="205">
        <f>P!V228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S!Z227</f>
        <v>0</v>
      </c>
      <c r="E227" s="205">
        <f>P!V229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S!Z228</f>
        <v>0</v>
      </c>
      <c r="E228" s="205">
        <f>P!V230</f>
        <v>3</v>
      </c>
      <c r="F228" s="304" t="str">
        <f t="shared" si="6"/>
        <v>নাই</v>
      </c>
      <c r="G228" s="328" t="str">
        <f t="shared" si="7"/>
        <v>++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S!Z229</f>
        <v>0</v>
      </c>
      <c r="E229" s="205">
        <f>P!V231</f>
        <v>4.5</v>
      </c>
      <c r="F229" s="304" t="str">
        <f t="shared" si="6"/>
        <v>নাই</v>
      </c>
      <c r="G229" s="328" t="str">
        <f t="shared" si="7"/>
        <v>++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S!Z230</f>
        <v>0</v>
      </c>
      <c r="E230" s="205">
        <f>P!V232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S!Z231</f>
        <v>0</v>
      </c>
      <c r="E231" s="205">
        <f>P!V233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S!Z232</f>
        <v>0</v>
      </c>
      <c r="E232" s="205">
        <f>P!V234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S!Z233</f>
        <v>0</v>
      </c>
      <c r="E233" s="205">
        <f>P!V235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S!Z234</f>
        <v>0</v>
      </c>
      <c r="E234" s="205">
        <f>P!V236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S!Z235</f>
        <v>0</v>
      </c>
      <c r="E235" s="205">
        <f>P!V237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S!Z236</f>
        <v>0</v>
      </c>
      <c r="E236" s="205">
        <f>P!V238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S!Z237</f>
        <v>0</v>
      </c>
      <c r="E237" s="205">
        <f>P!V239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S!Z238</f>
        <v>0</v>
      </c>
      <c r="E238" s="205">
        <f>P!V240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S!Z239</f>
        <v>0</v>
      </c>
      <c r="E239" s="205">
        <f>P!V241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S!Z240</f>
        <v>0</v>
      </c>
      <c r="E240" s="205">
        <f>P!V242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S!Z241</f>
        <v>0</v>
      </c>
      <c r="E241" s="205">
        <f>P!V243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S!Z242</f>
        <v>0</v>
      </c>
      <c r="E242" s="205">
        <f>P!V244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S!Z243</f>
        <v>0</v>
      </c>
      <c r="E243" s="205">
        <f>P!V245</f>
        <v>0</v>
      </c>
      <c r="F243" s="304"/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S!Z244</f>
        <v>0</v>
      </c>
      <c r="E244" s="205">
        <f>P!V246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S!Z245</f>
        <v>0</v>
      </c>
      <c r="E245" s="205">
        <f>P!V247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S!Z246</f>
        <v>0</v>
      </c>
      <c r="E246" s="205">
        <f>P!V248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S!Z247</f>
        <v>0</v>
      </c>
      <c r="E247" s="205">
        <f>P!V249</f>
        <v>1240</v>
      </c>
      <c r="F247" s="304"/>
      <c r="G247" s="328" t="str">
        <f t="shared" si="7"/>
        <v>++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S!Z248</f>
        <v>0</v>
      </c>
      <c r="E248" s="205">
        <f>P!V250</f>
        <v>60</v>
      </c>
      <c r="F248" s="304"/>
      <c r="G248" s="328" t="str">
        <f t="shared" si="7"/>
        <v>++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S!Z249</f>
        <v>0</v>
      </c>
      <c r="E249" s="205">
        <f>P!V251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S!Z250</f>
        <v>0</v>
      </c>
      <c r="E250" s="205">
        <f>P!V252</f>
        <v>0</v>
      </c>
      <c r="F250" s="304"/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S!Z251</f>
        <v>0</v>
      </c>
      <c r="E251" s="205">
        <f>P!V253</f>
        <v>400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S!Z252</f>
        <v>0</v>
      </c>
      <c r="E252" s="205">
        <f>P!V254</f>
        <v>2100</v>
      </c>
      <c r="F252" s="304"/>
      <c r="G252" s="328" t="str">
        <f t="shared" si="7"/>
        <v>++</v>
      </c>
      <c r="H252" s="164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H7" sqref="H7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P!D3+10</f>
        <v>45849</v>
      </c>
      <c r="E1" s="491"/>
      <c r="F1" s="491"/>
      <c r="G1" s="327"/>
      <c r="H1" s="164" t="s">
        <v>409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S!AB3</f>
        <v>0</v>
      </c>
      <c r="E3" s="205">
        <f>P!X5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S!AB4</f>
        <v>0</v>
      </c>
      <c r="E4" s="205">
        <f>P!X6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S!AB5</f>
        <v>0</v>
      </c>
      <c r="E5" s="205">
        <f>P!X7</f>
        <v>25</v>
      </c>
      <c r="F5" s="304" t="str">
        <f t="shared" si="0"/>
        <v>নাই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S!AB6</f>
        <v>0</v>
      </c>
      <c r="E6" s="205">
        <f>P!X8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S!AB7</f>
        <v>0</v>
      </c>
      <c r="E7" s="205">
        <f>P!X9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S!AB8</f>
        <v>0</v>
      </c>
      <c r="E8" s="205">
        <f>P!X10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S!AB9</f>
        <v>0</v>
      </c>
      <c r="E9" s="205">
        <f>P!X11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S!AB10</f>
        <v>0</v>
      </c>
      <c r="E10" s="205">
        <f>P!X12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S!AB11</f>
        <v>0</v>
      </c>
      <c r="E11" s="205">
        <f>P!X13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S!AB12</f>
        <v>0</v>
      </c>
      <c r="E12" s="205">
        <f>P!X14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S!AB13</f>
        <v>0</v>
      </c>
      <c r="E13" s="205">
        <f>P!X15</f>
        <v>15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S!AB14</f>
        <v>0</v>
      </c>
      <c r="E14" s="205">
        <f>P!X16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S!AB15</f>
        <v>0</v>
      </c>
      <c r="E15" s="205">
        <f>P!X17</f>
        <v>25</v>
      </c>
      <c r="F15" s="304" t="str">
        <f t="shared" si="0"/>
        <v>নাই</v>
      </c>
      <c r="G15" s="328" t="str">
        <f t="shared" si="1"/>
        <v>++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S!AB16</f>
        <v>0</v>
      </c>
      <c r="E16" s="205">
        <f>P!X18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S!AB17</f>
        <v>0</v>
      </c>
      <c r="E17" s="205">
        <f>P!X19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S!AB18</f>
        <v>0</v>
      </c>
      <c r="E18" s="205">
        <f>P!X20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S!AB19</f>
        <v>0</v>
      </c>
      <c r="E19" s="205">
        <f>P!X21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S!AB20</f>
        <v>0</v>
      </c>
      <c r="E20" s="205">
        <f>P!X22</f>
        <v>0.5</v>
      </c>
      <c r="F20" s="304" t="str">
        <f t="shared" si="0"/>
        <v>নাই</v>
      </c>
      <c r="G20" s="328" t="str">
        <f t="shared" si="1"/>
        <v>++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S!AB21</f>
        <v>0</v>
      </c>
      <c r="E21" s="205">
        <f>P!X23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S!AB22</f>
        <v>0</v>
      </c>
      <c r="E22" s="205">
        <f>P!X24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S!AB23</f>
        <v>0</v>
      </c>
      <c r="E23" s="205">
        <f>P!X25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S!AB24</f>
        <v>0</v>
      </c>
      <c r="E24" s="205">
        <f>P!X26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S!AB25</f>
        <v>0</v>
      </c>
      <c r="E25" s="205">
        <f>P!X27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S!AB26</f>
        <v>0</v>
      </c>
      <c r="E26" s="205">
        <f>P!X28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S!AB27</f>
        <v>0</v>
      </c>
      <c r="E27" s="205">
        <f>P!X29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S!AB28</f>
        <v>0</v>
      </c>
      <c r="E28" s="205">
        <f>P!X30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S!AB29</f>
        <v>0</v>
      </c>
      <c r="E29" s="205">
        <f>P!X31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S!AB30</f>
        <v>0</v>
      </c>
      <c r="E30" s="205">
        <f>P!X32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S!AB31</f>
        <v>0</v>
      </c>
      <c r="E31" s="205">
        <f>P!X33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S!AB32</f>
        <v>0</v>
      </c>
      <c r="E32" s="205">
        <f>P!X34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S!AB33</f>
        <v>0</v>
      </c>
      <c r="E33" s="205">
        <f>P!X35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S!AB34</f>
        <v>0</v>
      </c>
      <c r="E34" s="205">
        <f>P!X36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S!AB35</f>
        <v>0</v>
      </c>
      <c r="E35" s="205">
        <f>P!X37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S!AB36</f>
        <v>0</v>
      </c>
      <c r="E36" s="205">
        <f>P!X38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S!AB37</f>
        <v>0</v>
      </c>
      <c r="E37" s="205">
        <f>P!X39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S!AB38</f>
        <v>0</v>
      </c>
      <c r="E38" s="205">
        <f>P!X40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S!AB39</f>
        <v>0</v>
      </c>
      <c r="E39" s="205">
        <f>P!X41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S!AB40</f>
        <v>0</v>
      </c>
      <c r="E40" s="205">
        <f>P!X42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S!AB41</f>
        <v>0</v>
      </c>
      <c r="E41" s="205">
        <f>P!X43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S!AB42</f>
        <v>0</v>
      </c>
      <c r="E42" s="205">
        <f>P!X44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S!AB43</f>
        <v>0</v>
      </c>
      <c r="E43" s="205">
        <f>P!X45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S!AB44</f>
        <v>0</v>
      </c>
      <c r="E44" s="205">
        <f>P!X46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S!AB45</f>
        <v>0</v>
      </c>
      <c r="E45" s="205">
        <f>P!X47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S!AB46</f>
        <v>0</v>
      </c>
      <c r="E46" s="205">
        <f>P!X48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S!AB47</f>
        <v>0</v>
      </c>
      <c r="E47" s="205">
        <f>P!X49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S!AB48</f>
        <v>0</v>
      </c>
      <c r="E48" s="205">
        <f>P!X50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S!AB49</f>
        <v>0</v>
      </c>
      <c r="E49" s="205">
        <f>P!X51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S!AB50</f>
        <v>0</v>
      </c>
      <c r="E50" s="205">
        <f>P!X52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S!AB51</f>
        <v>0</v>
      </c>
      <c r="E51" s="205">
        <f>P!X53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S!AB52</f>
        <v>0</v>
      </c>
      <c r="E52" s="205">
        <f>P!X54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S!AB53</f>
        <v>0</v>
      </c>
      <c r="E53" s="205">
        <f>P!X55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S!AB54</f>
        <v>0</v>
      </c>
      <c r="E54" s="205">
        <f>P!X56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S!AB55</f>
        <v>0</v>
      </c>
      <c r="E55" s="205">
        <f>P!X57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S!AB56</f>
        <v>0</v>
      </c>
      <c r="E56" s="205">
        <f>P!X58</f>
        <v>10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S!AB57</f>
        <v>0</v>
      </c>
      <c r="E57" s="205">
        <f>P!X59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S!AB58</f>
        <v>0</v>
      </c>
      <c r="E58" s="205">
        <f>P!X60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S!AB59</f>
        <v>0</v>
      </c>
      <c r="E59" s="205">
        <f>P!X61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S!AB60</f>
        <v>0</v>
      </c>
      <c r="E60" s="205">
        <f>P!X62</f>
        <v>5</v>
      </c>
      <c r="F60" s="304" t="str">
        <f t="shared" si="0"/>
        <v>নাই</v>
      </c>
      <c r="G60" s="328" t="str">
        <f t="shared" si="1"/>
        <v>++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S!AB61</f>
        <v>0</v>
      </c>
      <c r="E61" s="205">
        <f>P!X63</f>
        <v>0.5</v>
      </c>
      <c r="F61" s="304" t="str">
        <f t="shared" si="0"/>
        <v>নাই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S!AB62</f>
        <v>0</v>
      </c>
      <c r="E62" s="205">
        <f>P!X64</f>
        <v>0.5</v>
      </c>
      <c r="F62" s="304" t="str">
        <f t="shared" si="0"/>
        <v>নাই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S!AB63</f>
        <v>0</v>
      </c>
      <c r="E63" s="205">
        <f>P!X65</f>
        <v>0.2</v>
      </c>
      <c r="F63" s="304" t="str">
        <f t="shared" si="0"/>
        <v>নাই</v>
      </c>
      <c r="G63" s="328" t="str">
        <f t="shared" si="1"/>
        <v>++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S!AB64</f>
        <v>0</v>
      </c>
      <c r="E64" s="205">
        <f>P!X66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S!AB65</f>
        <v>0</v>
      </c>
      <c r="E65" s="205">
        <f>P!X67</f>
        <v>0.1</v>
      </c>
      <c r="F65" s="304" t="str">
        <f t="shared" si="0"/>
        <v>নাই</v>
      </c>
      <c r="G65" s="328" t="str">
        <f t="shared" si="1"/>
        <v>++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S!AB66</f>
        <v>0</v>
      </c>
      <c r="E66" s="205">
        <f>P!X68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S!AB67</f>
        <v>0</v>
      </c>
      <c r="E67" s="205">
        <f>P!X69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S!AB68</f>
        <v>0</v>
      </c>
      <c r="E68" s="205">
        <f>P!X70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S!AB69</f>
        <v>0</v>
      </c>
      <c r="E69" s="205">
        <f>P!X71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S!AB70</f>
        <v>0</v>
      </c>
      <c r="E70" s="205">
        <f>P!X72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S!AB71</f>
        <v>0</v>
      </c>
      <c r="E71" s="205">
        <f>P!X73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S!AB72</f>
        <v>0</v>
      </c>
      <c r="E72" s="205">
        <f>P!X74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S!AB73</f>
        <v>0</v>
      </c>
      <c r="E73" s="205">
        <f>P!X75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S!AB74</f>
        <v>0</v>
      </c>
      <c r="E74" s="205">
        <f>P!X76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S!AB75</f>
        <v>0</v>
      </c>
      <c r="E75" s="205">
        <f>P!X77</f>
        <v>0.2</v>
      </c>
      <c r="F75" s="304" t="str">
        <f t="shared" si="2"/>
        <v>নাই</v>
      </c>
      <c r="G75" s="328" t="str">
        <f t="shared" si="3"/>
        <v>++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S!AB76</f>
        <v>0</v>
      </c>
      <c r="E76" s="205">
        <f>P!X78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S!AB77</f>
        <v>0</v>
      </c>
      <c r="E77" s="205">
        <f>P!X79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S!AB78</f>
        <v>0</v>
      </c>
      <c r="E78" s="205">
        <f>P!X80</f>
        <v>0.1</v>
      </c>
      <c r="F78" s="304" t="str">
        <f t="shared" si="2"/>
        <v>নাই</v>
      </c>
      <c r="G78" s="328" t="str">
        <f t="shared" si="3"/>
        <v>++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S!AB79</f>
        <v>0</v>
      </c>
      <c r="E79" s="205">
        <f>P!X81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S!AB80</f>
        <v>0</v>
      </c>
      <c r="E80" s="205">
        <f>P!X82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S!AB81</f>
        <v>0</v>
      </c>
      <c r="E81" s="205">
        <f>P!X83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S!AB82</f>
        <v>0</v>
      </c>
      <c r="E82" s="205">
        <f>P!X84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S!AB83</f>
        <v>0</v>
      </c>
      <c r="E83" s="205">
        <f>P!X85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S!AB84</f>
        <v>0</v>
      </c>
      <c r="E84" s="205">
        <f>P!X86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S!AB85</f>
        <v>0</v>
      </c>
      <c r="E85" s="205">
        <f>P!X87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S!AB86</f>
        <v>0</v>
      </c>
      <c r="E86" s="205">
        <f>P!X88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S!AB87</f>
        <v>0</v>
      </c>
      <c r="E87" s="205">
        <f>P!X89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S!AB88</f>
        <v>0</v>
      </c>
      <c r="E88" s="205">
        <f>P!X90</f>
        <v>20</v>
      </c>
      <c r="F88" s="304" t="str">
        <f t="shared" si="2"/>
        <v>নাই</v>
      </c>
      <c r="G88" s="328" t="str">
        <f t="shared" si="3"/>
        <v>++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S!AB89</f>
        <v>0</v>
      </c>
      <c r="E89" s="205">
        <f>P!X91</f>
        <v>150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S!AB90</f>
        <v>0</v>
      </c>
      <c r="E90" s="205">
        <f>P!X92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S!AB91</f>
        <v>0</v>
      </c>
      <c r="E91" s="205">
        <f>P!X93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S!AB92</f>
        <v>0</v>
      </c>
      <c r="E92" s="205">
        <f>P!X94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S!AB93</f>
        <v>0</v>
      </c>
      <c r="E93" s="205">
        <f>P!X95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S!AB94</f>
        <v>0</v>
      </c>
      <c r="E94" s="205">
        <f>P!X96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S!AB95</f>
        <v>0</v>
      </c>
      <c r="E95" s="205">
        <f>P!X97</f>
        <v>2</v>
      </c>
      <c r="F95" s="304" t="str">
        <f t="shared" si="2"/>
        <v>নাই</v>
      </c>
      <c r="G95" s="328" t="str">
        <f t="shared" si="3"/>
        <v>++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S!AB96</f>
        <v>0</v>
      </c>
      <c r="E96" s="205">
        <f>P!X98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S!AB97</f>
        <v>0</v>
      </c>
      <c r="E97" s="205">
        <f>P!X99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S!AB98</f>
        <v>0</v>
      </c>
      <c r="E98" s="205">
        <f>P!X100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S!AB99</f>
        <v>0</v>
      </c>
      <c r="E99" s="205">
        <f>P!X101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S!AB100</f>
        <v>0</v>
      </c>
      <c r="E100" s="205">
        <f>P!X102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S!AB101</f>
        <v>0</v>
      </c>
      <c r="E101" s="205">
        <f>P!X103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S!AB102</f>
        <v>0</v>
      </c>
      <c r="E102" s="205">
        <f>P!X104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S!AB103</f>
        <v>0</v>
      </c>
      <c r="E103" s="205">
        <f>P!X105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S!AB104</f>
        <v>0</v>
      </c>
      <c r="E104" s="205">
        <f>P!X106</f>
        <v>5</v>
      </c>
      <c r="F104" s="304" t="str">
        <f t="shared" si="2"/>
        <v>নাই</v>
      </c>
      <c r="G104" s="328" t="str">
        <f t="shared" si="3"/>
        <v>++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S!AB105</f>
        <v>0</v>
      </c>
      <c r="E105" s="205">
        <f>P!X107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S!AB106</f>
        <v>0</v>
      </c>
      <c r="E106" s="205">
        <f>P!X108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S!AB107</f>
        <v>0</v>
      </c>
      <c r="E107" s="205">
        <f>P!X109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S!AB108</f>
        <v>0</v>
      </c>
      <c r="E108" s="205">
        <f>P!X110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S!AB109</f>
        <v>0</v>
      </c>
      <c r="E109" s="205">
        <f>P!X111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S!AB110</f>
        <v>0</v>
      </c>
      <c r="E110" s="205">
        <f>P!X112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S!AB111</f>
        <v>0</v>
      </c>
      <c r="E111" s="205">
        <f>P!X113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S!AB112</f>
        <v>0</v>
      </c>
      <c r="E112" s="205">
        <f>P!X114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S!AB113</f>
        <v>0</v>
      </c>
      <c r="E113" s="205">
        <f>P!X115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S!AB114</f>
        <v>0</v>
      </c>
      <c r="E114" s="205">
        <f>P!X116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S!AB115</f>
        <v>0</v>
      </c>
      <c r="E115" s="205">
        <f>P!X117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S!AB116</f>
        <v>0</v>
      </c>
      <c r="E116" s="205">
        <f>P!X118</f>
        <v>50</v>
      </c>
      <c r="F116" s="304" t="str">
        <f t="shared" si="2"/>
        <v>নাই</v>
      </c>
      <c r="G116" s="328" t="str">
        <f t="shared" si="3"/>
        <v>++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S!AB117</f>
        <v>0</v>
      </c>
      <c r="E117" s="205">
        <f>P!X119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S!AB118</f>
        <v>0</v>
      </c>
      <c r="E118" s="205">
        <f>P!X120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S!AB119</f>
        <v>0</v>
      </c>
      <c r="E119" s="205">
        <f>P!X121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S!AB120</f>
        <v>0</v>
      </c>
      <c r="E120" s="205">
        <f>P!X122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S!AB121</f>
        <v>0</v>
      </c>
      <c r="E121" s="205">
        <f>P!X123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S!AB122</f>
        <v>0</v>
      </c>
      <c r="E122" s="205">
        <f>P!X124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S!AB123</f>
        <v>0</v>
      </c>
      <c r="E123" s="205">
        <f>P!X125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S!AB124</f>
        <v>0</v>
      </c>
      <c r="E124" s="205">
        <f>P!X126</f>
        <v>20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S!AB125</f>
        <v>0</v>
      </c>
      <c r="E125" s="205">
        <f>P!X127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S!AB126</f>
        <v>0</v>
      </c>
      <c r="E126" s="205">
        <f>P!X128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S!AB127</f>
        <v>0</v>
      </c>
      <c r="E127" s="205">
        <f>P!X129</f>
        <v>5.3</v>
      </c>
      <c r="F127" s="304" t="str">
        <f t="shared" si="2"/>
        <v>নাই</v>
      </c>
      <c r="G127" s="328" t="str">
        <f t="shared" si="3"/>
        <v>++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S!AB128</f>
        <v>0</v>
      </c>
      <c r="E128" s="205">
        <f>P!X130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S!AB129</f>
        <v>0</v>
      </c>
      <c r="E129" s="205">
        <f>P!X131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S!AB130</f>
        <v>0</v>
      </c>
      <c r="E130" s="205">
        <f>P!X132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S!AB131</f>
        <v>0</v>
      </c>
      <c r="E131" s="205">
        <f>P!X133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S!AB132</f>
        <v>0</v>
      </c>
      <c r="E132" s="205">
        <f>P!X134</f>
        <v>8</v>
      </c>
      <c r="F132" s="304" t="str">
        <f t="shared" ref="F132:F195" si="4">IF(AND(D132=0,E132&lt;&gt;0),"নাই","হ্যা")</f>
        <v>নাই</v>
      </c>
      <c r="G132" s="328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S!AB133</f>
        <v>0</v>
      </c>
      <c r="E133" s="205">
        <f>P!X135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S!AB134</f>
        <v>0</v>
      </c>
      <c r="E134" s="205">
        <f>P!X136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S!AB135</f>
        <v>0</v>
      </c>
      <c r="E135" s="205">
        <f>P!X137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S!AB136</f>
        <v>0</v>
      </c>
      <c r="E136" s="205">
        <f>P!X138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S!AB137</f>
        <v>0</v>
      </c>
      <c r="E137" s="205">
        <f>P!X139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S!AB138</f>
        <v>0</v>
      </c>
      <c r="E138" s="205">
        <f>P!X140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S!AB139</f>
        <v>0</v>
      </c>
      <c r="E139" s="205">
        <f>P!X141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S!AB140</f>
        <v>0</v>
      </c>
      <c r="E140" s="205">
        <f>P!X142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S!AB141</f>
        <v>0</v>
      </c>
      <c r="E141" s="205">
        <f>P!X143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S!AB142</f>
        <v>0</v>
      </c>
      <c r="E142" s="205">
        <f>P!X144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S!AB143</f>
        <v>0</v>
      </c>
      <c r="E143" s="205">
        <f>P!X145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S!AB144</f>
        <v>0</v>
      </c>
      <c r="E144" s="205">
        <f>P!X146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S!AB145</f>
        <v>0</v>
      </c>
      <c r="E145" s="205">
        <f>P!X147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S!AB146</f>
        <v>0</v>
      </c>
      <c r="E146" s="205">
        <f>P!X148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S!AB147</f>
        <v>0</v>
      </c>
      <c r="E147" s="205">
        <f>P!X149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S!AB148</f>
        <v>0</v>
      </c>
      <c r="E148" s="205">
        <f>P!X150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S!AB149</f>
        <v>0</v>
      </c>
      <c r="E149" s="205">
        <f>P!X151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S!AB150</f>
        <v>0</v>
      </c>
      <c r="E150" s="205">
        <f>P!X152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S!AB151</f>
        <v>0</v>
      </c>
      <c r="E151" s="205">
        <f>P!X153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S!AB152</f>
        <v>0</v>
      </c>
      <c r="E152" s="205">
        <f>P!X154</f>
        <v>2.2000000000000002</v>
      </c>
      <c r="F152" s="304" t="str">
        <f t="shared" si="4"/>
        <v>নাই</v>
      </c>
      <c r="G152" s="328" t="str">
        <f t="shared" si="5"/>
        <v>++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S!AB153</f>
        <v>0</v>
      </c>
      <c r="E153" s="205">
        <f>P!X155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S!AB154</f>
        <v>0</v>
      </c>
      <c r="E154" s="205">
        <f>P!X156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S!AB155</f>
        <v>0</v>
      </c>
      <c r="E155" s="205">
        <f>P!X157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S!AB156</f>
        <v>0</v>
      </c>
      <c r="E156" s="205">
        <f>P!X158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S!AB157</f>
        <v>0</v>
      </c>
      <c r="E157" s="205">
        <f>P!X159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S!AB158</f>
        <v>0</v>
      </c>
      <c r="E158" s="205">
        <f>P!X160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S!AB159</f>
        <v>0</v>
      </c>
      <c r="E159" s="205">
        <f>P!X161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S!AB160</f>
        <v>0</v>
      </c>
      <c r="E160" s="205">
        <f>P!X162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S!AB161</f>
        <v>0</v>
      </c>
      <c r="E161" s="205">
        <f>P!X163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S!AB162</f>
        <v>0</v>
      </c>
      <c r="E162" s="205">
        <f>P!X164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S!AB163</f>
        <v>0</v>
      </c>
      <c r="E163" s="205">
        <f>P!X165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S!AB164</f>
        <v>0</v>
      </c>
      <c r="E164" s="205">
        <f>P!X166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S!AB165</f>
        <v>0</v>
      </c>
      <c r="E165" s="205">
        <f>P!X167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S!AB166</f>
        <v>0</v>
      </c>
      <c r="E166" s="205">
        <f>P!X168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S!AB167</f>
        <v>0</v>
      </c>
      <c r="E167" s="205">
        <f>P!X169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S!AB168</f>
        <v>0</v>
      </c>
      <c r="E168" s="205">
        <f>P!X170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S!AB169</f>
        <v>0</v>
      </c>
      <c r="E169" s="205">
        <f>P!X171</f>
        <v>10</v>
      </c>
      <c r="F169" s="304" t="str">
        <f t="shared" si="4"/>
        <v>নাই</v>
      </c>
      <c r="G169" s="328" t="str">
        <f t="shared" si="5"/>
        <v>++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S!AB170</f>
        <v>0</v>
      </c>
      <c r="E170" s="205">
        <f>P!X172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S!AB171</f>
        <v>0</v>
      </c>
      <c r="E171" s="205">
        <f>P!X173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S!AB172</f>
        <v>0</v>
      </c>
      <c r="E172" s="205">
        <f>P!X174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S!AB173</f>
        <v>0</v>
      </c>
      <c r="E173" s="205">
        <f>P!X175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S!AB174</f>
        <v>0</v>
      </c>
      <c r="E174" s="205">
        <f>P!X176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S!AB175</f>
        <v>0</v>
      </c>
      <c r="E175" s="205">
        <f>P!X177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S!AB176</f>
        <v>0</v>
      </c>
      <c r="E176" s="205">
        <f>P!X178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S!AB177</f>
        <v>0</v>
      </c>
      <c r="E177" s="205">
        <f>P!X179</f>
        <v>7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S!AB178</f>
        <v>0</v>
      </c>
      <c r="E178" s="205">
        <f>P!X180</f>
        <v>10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S!AB179</f>
        <v>0</v>
      </c>
      <c r="E179" s="205">
        <f>P!X181</f>
        <v>1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S!AB180</f>
        <v>0</v>
      </c>
      <c r="E180" s="205">
        <f>P!X182</f>
        <v>0.5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S!AB181</f>
        <v>0</v>
      </c>
      <c r="E181" s="205">
        <f>P!X183</f>
        <v>2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S!AB182</f>
        <v>0</v>
      </c>
      <c r="E182" s="205">
        <f>P!X184</f>
        <v>20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S!AB183</f>
        <v>0</v>
      </c>
      <c r="E183" s="205">
        <f>P!X185</f>
        <v>5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S!AB184</f>
        <v>0</v>
      </c>
      <c r="E184" s="205">
        <f>P!X186</f>
        <v>2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S!AB185</f>
        <v>0</v>
      </c>
      <c r="E185" s="205">
        <f>P!X187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S!AB186</f>
        <v>0</v>
      </c>
      <c r="E186" s="205">
        <f>P!X188</f>
        <v>4</v>
      </c>
      <c r="F186" s="304" t="str">
        <f t="shared" si="4"/>
        <v>নাই</v>
      </c>
      <c r="G186" s="328" t="str">
        <f t="shared" si="5"/>
        <v>++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S!AB187</f>
        <v>0</v>
      </c>
      <c r="E187" s="205">
        <f>P!X189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S!AB188</f>
        <v>0</v>
      </c>
      <c r="E188" s="205">
        <f>P!X190</f>
        <v>70</v>
      </c>
      <c r="F188" s="304" t="str">
        <f t="shared" si="4"/>
        <v>নাই</v>
      </c>
      <c r="G188" s="328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S!AB189</f>
        <v>0</v>
      </c>
      <c r="E189" s="205">
        <f>P!X191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S!AB190</f>
        <v>0</v>
      </c>
      <c r="E190" s="205">
        <f>P!X192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S!AB191</f>
        <v>0</v>
      </c>
      <c r="E191" s="205">
        <f>P!X193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S!AB192</f>
        <v>0</v>
      </c>
      <c r="E192" s="205">
        <f>P!X194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S!AB193</f>
        <v>0</v>
      </c>
      <c r="E193" s="205">
        <f>P!X195</f>
        <v>7</v>
      </c>
      <c r="F193" s="304" t="str">
        <f t="shared" si="4"/>
        <v>নাই</v>
      </c>
      <c r="G193" s="328" t="str">
        <f t="shared" si="5"/>
        <v>++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S!AB194</f>
        <v>0</v>
      </c>
      <c r="E194" s="205">
        <f>P!X196</f>
        <v>4</v>
      </c>
      <c r="F194" s="304" t="str">
        <f t="shared" si="4"/>
        <v>নাই</v>
      </c>
      <c r="G194" s="328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S!AB195</f>
        <v>0</v>
      </c>
      <c r="E195" s="205">
        <f>P!X197</f>
        <v>10</v>
      </c>
      <c r="F195" s="304" t="str">
        <f t="shared" si="4"/>
        <v>নাই</v>
      </c>
      <c r="G195" s="328" t="str">
        <f t="shared" si="5"/>
        <v>++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S!AB196</f>
        <v>0</v>
      </c>
      <c r="E196" s="205">
        <f>P!X198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S!AB197</f>
        <v>0</v>
      </c>
      <c r="E197" s="205">
        <f>P!X199</f>
        <v>2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S!AB198</f>
        <v>0</v>
      </c>
      <c r="E198" s="205">
        <f>P!X200</f>
        <v>0.5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S!AB199</f>
        <v>0</v>
      </c>
      <c r="E199" s="205">
        <f>P!X201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S!AB200</f>
        <v>0</v>
      </c>
      <c r="E200" s="205">
        <f>P!X202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S!AB201</f>
        <v>0</v>
      </c>
      <c r="E201" s="205">
        <f>P!X203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S!AB202</f>
        <v>0</v>
      </c>
      <c r="E202" s="205">
        <f>P!X204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S!AB203</f>
        <v>0</v>
      </c>
      <c r="E203" s="205">
        <f>P!X205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S!AB204</f>
        <v>0</v>
      </c>
      <c r="E204" s="205">
        <f>P!X206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S!AB205</f>
        <v>0</v>
      </c>
      <c r="E205" s="205">
        <f>P!X207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S!AB206</f>
        <v>0</v>
      </c>
      <c r="E206" s="205">
        <f>P!X208</f>
        <v>5</v>
      </c>
      <c r="F206" s="304" t="str">
        <f t="shared" si="6"/>
        <v>নাই</v>
      </c>
      <c r="G206" s="328" t="str">
        <f t="shared" si="7"/>
        <v>++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S!AB207</f>
        <v>0</v>
      </c>
      <c r="E207" s="205">
        <f>P!X209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S!AB208</f>
        <v>0</v>
      </c>
      <c r="E208" s="205">
        <f>P!X210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S!AB209</f>
        <v>0</v>
      </c>
      <c r="E209" s="205">
        <f>P!X211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S!AB210</f>
        <v>0</v>
      </c>
      <c r="E210" s="205">
        <f>P!X212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S!AB211</f>
        <v>0</v>
      </c>
      <c r="E211" s="205">
        <f>P!X213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S!AB212</f>
        <v>0</v>
      </c>
      <c r="E212" s="205">
        <f>P!X214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S!AB213</f>
        <v>0</v>
      </c>
      <c r="E213" s="205">
        <f>P!X215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S!AB214</f>
        <v>0</v>
      </c>
      <c r="E214" s="205">
        <f>P!X216</f>
        <v>3</v>
      </c>
      <c r="F214" s="304" t="str">
        <f t="shared" si="6"/>
        <v>নাই</v>
      </c>
      <c r="G214" s="328" t="str">
        <f t="shared" si="7"/>
        <v>++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S!AB215</f>
        <v>0</v>
      </c>
      <c r="E215" s="205">
        <f>P!X217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S!AB216</f>
        <v>0</v>
      </c>
      <c r="E216" s="205">
        <f>P!X218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S!AB217</f>
        <v>0</v>
      </c>
      <c r="E217" s="205">
        <f>P!X219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S!AB218</f>
        <v>0</v>
      </c>
      <c r="E218" s="205">
        <f>P!X220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S!AB219</f>
        <v>0</v>
      </c>
      <c r="E219" s="205">
        <f>P!X221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S!AB220</f>
        <v>0</v>
      </c>
      <c r="E220" s="205">
        <f>P!X222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S!AB221</f>
        <v>0</v>
      </c>
      <c r="E221" s="205">
        <f>P!X223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S!AB222</f>
        <v>0</v>
      </c>
      <c r="E222" s="205">
        <f>P!X224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S!AB223</f>
        <v>0</v>
      </c>
      <c r="E223" s="205">
        <f>P!X225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S!AB224</f>
        <v>0</v>
      </c>
      <c r="E224" s="205">
        <f>P!X226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S!AB225</f>
        <v>0</v>
      </c>
      <c r="E225" s="205">
        <f>P!X227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S!AB226</f>
        <v>0</v>
      </c>
      <c r="E226" s="205">
        <f>P!X228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S!AB227</f>
        <v>0</v>
      </c>
      <c r="E227" s="205">
        <f>P!X229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S!AB228</f>
        <v>0</v>
      </c>
      <c r="E228" s="205">
        <f>P!X230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S!AB229</f>
        <v>0</v>
      </c>
      <c r="E229" s="205">
        <f>P!X231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S!AB230</f>
        <v>0</v>
      </c>
      <c r="E230" s="205">
        <f>P!X232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S!AB231</f>
        <v>0</v>
      </c>
      <c r="E231" s="205">
        <f>P!X233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S!AB232</f>
        <v>0</v>
      </c>
      <c r="E232" s="205">
        <f>P!X234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S!AB233</f>
        <v>0</v>
      </c>
      <c r="E233" s="205">
        <f>P!X235</f>
        <v>4.2</v>
      </c>
      <c r="F233" s="304" t="str">
        <f t="shared" si="6"/>
        <v>নাই</v>
      </c>
      <c r="G233" s="328" t="str">
        <f t="shared" si="7"/>
        <v>++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S!AB234</f>
        <v>0</v>
      </c>
      <c r="E234" s="205">
        <f>P!X236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S!AB235</f>
        <v>0</v>
      </c>
      <c r="E235" s="205">
        <f>P!X237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S!AB236</f>
        <v>0</v>
      </c>
      <c r="E236" s="205">
        <f>P!X238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S!AB237</f>
        <v>0</v>
      </c>
      <c r="E237" s="205">
        <f>P!X239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S!AB238</f>
        <v>0</v>
      </c>
      <c r="E238" s="205">
        <f>P!X240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S!AB239</f>
        <v>0</v>
      </c>
      <c r="E239" s="205">
        <f>P!X241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S!AB240</f>
        <v>0</v>
      </c>
      <c r="E240" s="205">
        <f>P!X242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S!AB241</f>
        <v>0</v>
      </c>
      <c r="E241" s="205">
        <f>P!X243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S!AB242</f>
        <v>0</v>
      </c>
      <c r="E242" s="205">
        <f>P!X244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S!AB243</f>
        <v>0</v>
      </c>
      <c r="E243" s="205">
        <f>P!X245</f>
        <v>166</v>
      </c>
      <c r="F243" s="304" t="str">
        <f t="shared" si="6"/>
        <v>নাই</v>
      </c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S!AB244</f>
        <v>0</v>
      </c>
      <c r="E244" s="205">
        <f>P!X246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S!AB245</f>
        <v>0</v>
      </c>
      <c r="E245" s="205">
        <f>P!X247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S!AB246</f>
        <v>0</v>
      </c>
      <c r="E246" s="205">
        <f>P!X248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S!AB247</f>
        <v>0</v>
      </c>
      <c r="E247" s="205">
        <f>P!X249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S!AB248</f>
        <v>0</v>
      </c>
      <c r="E248" s="205">
        <f>P!X250</f>
        <v>60</v>
      </c>
      <c r="F248" s="304" t="str">
        <f t="shared" si="6"/>
        <v>নাই</v>
      </c>
      <c r="G248" s="328" t="str">
        <f t="shared" si="7"/>
        <v>++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S!AB249</f>
        <v>0</v>
      </c>
      <c r="E249" s="205">
        <f>P!X251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S!AB250</f>
        <v>0</v>
      </c>
      <c r="E250" s="205">
        <f>P!X252</f>
        <v>200</v>
      </c>
      <c r="F250" s="304" t="str">
        <f t="shared" si="6"/>
        <v>নাই</v>
      </c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S!AB251</f>
        <v>0</v>
      </c>
      <c r="E251" s="205">
        <f>P!X253</f>
        <v>500</v>
      </c>
      <c r="F251" s="304" t="str">
        <f t="shared" si="6"/>
        <v>নাই</v>
      </c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S!AB252</f>
        <v>0</v>
      </c>
      <c r="E252" s="205">
        <f>P!X254</f>
        <v>3400</v>
      </c>
      <c r="F252" s="304" t="str">
        <f t="shared" si="6"/>
        <v>নাই</v>
      </c>
      <c r="G252" s="328" t="str">
        <f t="shared" si="7"/>
        <v>++</v>
      </c>
      <c r="H252" s="164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P!D3+11</f>
        <v>45850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S!AL3</f>
        <v>0</v>
      </c>
      <c r="E3" s="205">
        <f>P!AH5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S!AL4</f>
        <v>0</v>
      </c>
      <c r="E4" s="205">
        <f>P!AH6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S!AL5</f>
        <v>0</v>
      </c>
      <c r="E5" s="205">
        <f>P!AH7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S!AL6</f>
        <v>0</v>
      </c>
      <c r="E6" s="205">
        <f>P!AH8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S!AL7</f>
        <v>0</v>
      </c>
      <c r="E7" s="205">
        <f>P!AH9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S!AL8</f>
        <v>0</v>
      </c>
      <c r="E8" s="205">
        <f>P!AH10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S!AL9</f>
        <v>0</v>
      </c>
      <c r="E9" s="205">
        <f>P!AH11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S!AL10</f>
        <v>0</v>
      </c>
      <c r="E10" s="205">
        <f>P!AH12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S!AL11</f>
        <v>0</v>
      </c>
      <c r="E11" s="205">
        <f>P!AH13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S!AL12</f>
        <v>0</v>
      </c>
      <c r="E12" s="205">
        <f>P!AH14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S!AL13</f>
        <v>0</v>
      </c>
      <c r="E13" s="205">
        <f>P!AH15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S!AL14</f>
        <v>0</v>
      </c>
      <c r="E14" s="205">
        <f>P!AH16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S!AL15</f>
        <v>0</v>
      </c>
      <c r="E15" s="205">
        <f>P!AH17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S!AL16</f>
        <v>0</v>
      </c>
      <c r="E16" s="205">
        <f>P!AH18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S!AL17</f>
        <v>0</v>
      </c>
      <c r="E17" s="205">
        <f>P!AH19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S!AL18</f>
        <v>0</v>
      </c>
      <c r="E18" s="205">
        <f>P!AH20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S!AL19</f>
        <v>0</v>
      </c>
      <c r="E19" s="205">
        <f>P!AH21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S!AL20</f>
        <v>0</v>
      </c>
      <c r="E20" s="205">
        <f>P!AH22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S!AL21</f>
        <v>0</v>
      </c>
      <c r="E21" s="205">
        <f>P!AH23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S!AL22</f>
        <v>0</v>
      </c>
      <c r="E22" s="205">
        <f>P!AH24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S!AL23</f>
        <v>0</v>
      </c>
      <c r="E23" s="205">
        <f>P!AH25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S!AL24</f>
        <v>0</v>
      </c>
      <c r="E24" s="205">
        <f>P!AH26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S!AL25</f>
        <v>0</v>
      </c>
      <c r="E25" s="205">
        <f>P!AH27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S!AL26</f>
        <v>0</v>
      </c>
      <c r="E26" s="205">
        <f>P!AH28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S!AL27</f>
        <v>0</v>
      </c>
      <c r="E27" s="205">
        <f>P!AH29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S!AL28</f>
        <v>0</v>
      </c>
      <c r="E28" s="205">
        <f>P!AH30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S!AL29</f>
        <v>0</v>
      </c>
      <c r="E29" s="205">
        <f>P!AH31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S!AL30</f>
        <v>0</v>
      </c>
      <c r="E30" s="205">
        <f>P!AH32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S!AL31</f>
        <v>0</v>
      </c>
      <c r="E31" s="205">
        <f>P!AH33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S!AL32</f>
        <v>0</v>
      </c>
      <c r="E32" s="205">
        <f>P!AH34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S!AL33</f>
        <v>0</v>
      </c>
      <c r="E33" s="205">
        <f>P!AH35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S!AL34</f>
        <v>0</v>
      </c>
      <c r="E34" s="205">
        <f>P!AH36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S!AL35</f>
        <v>0</v>
      </c>
      <c r="E35" s="205">
        <f>P!AH37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S!AL36</f>
        <v>0</v>
      </c>
      <c r="E36" s="205">
        <f>P!AH38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S!AL37</f>
        <v>0</v>
      </c>
      <c r="E37" s="205">
        <f>P!AH39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S!AL38</f>
        <v>0</v>
      </c>
      <c r="E38" s="205">
        <f>P!AH40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S!AL39</f>
        <v>0</v>
      </c>
      <c r="E39" s="205">
        <f>P!AH41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S!AL40</f>
        <v>0</v>
      </c>
      <c r="E40" s="205">
        <f>P!AH42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S!AL41</f>
        <v>0</v>
      </c>
      <c r="E41" s="205">
        <f>P!AH43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S!AL42</f>
        <v>0</v>
      </c>
      <c r="E42" s="205">
        <f>P!AH44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S!AL43</f>
        <v>0</v>
      </c>
      <c r="E43" s="205">
        <f>P!AH45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S!AL44</f>
        <v>0</v>
      </c>
      <c r="E44" s="205">
        <f>P!AH46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S!AL45</f>
        <v>0</v>
      </c>
      <c r="E45" s="205">
        <f>P!AH47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S!AL46</f>
        <v>0</v>
      </c>
      <c r="E46" s="205">
        <f>P!AH48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S!AL47</f>
        <v>0</v>
      </c>
      <c r="E47" s="205">
        <f>P!AH49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S!AL48</f>
        <v>0</v>
      </c>
      <c r="E48" s="205">
        <f>P!AH50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S!AL49</f>
        <v>0</v>
      </c>
      <c r="E49" s="205">
        <f>P!AH51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S!AL50</f>
        <v>0</v>
      </c>
      <c r="E50" s="205">
        <f>P!AH52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S!AL51</f>
        <v>0</v>
      </c>
      <c r="E51" s="205">
        <f>P!AH53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S!AL52</f>
        <v>0</v>
      </c>
      <c r="E52" s="205">
        <f>P!AH54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S!AL53</f>
        <v>0</v>
      </c>
      <c r="E53" s="205">
        <f>P!AH55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S!AL54</f>
        <v>0</v>
      </c>
      <c r="E54" s="205">
        <f>P!AH56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S!AL55</f>
        <v>0</v>
      </c>
      <c r="E55" s="205">
        <f>P!AH57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S!AL56</f>
        <v>0</v>
      </c>
      <c r="E56" s="205">
        <f>P!AH58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S!AL57</f>
        <v>0</v>
      </c>
      <c r="E57" s="205">
        <f>P!AH59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S!AL58</f>
        <v>0</v>
      </c>
      <c r="E58" s="205">
        <f>P!AH60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S!AL59</f>
        <v>0</v>
      </c>
      <c r="E59" s="205">
        <f>P!AH61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S!AL60</f>
        <v>0</v>
      </c>
      <c r="E60" s="205">
        <f>P!AH62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S!AL61</f>
        <v>0</v>
      </c>
      <c r="E61" s="205">
        <f>P!AH63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S!AL62</f>
        <v>0</v>
      </c>
      <c r="E62" s="205">
        <f>P!AH64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S!AL63</f>
        <v>0</v>
      </c>
      <c r="E63" s="205">
        <f>P!AH65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S!AL64</f>
        <v>0</v>
      </c>
      <c r="E64" s="205">
        <f>P!AH66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S!AL65</f>
        <v>0</v>
      </c>
      <c r="E65" s="205">
        <f>P!AH67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S!AL66</f>
        <v>0</v>
      </c>
      <c r="E66" s="205">
        <f>P!AH68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S!AL67</f>
        <v>0</v>
      </c>
      <c r="E67" s="205">
        <f>P!AH69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S!AL68</f>
        <v>0</v>
      </c>
      <c r="E68" s="205">
        <f>P!AH70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S!AL69</f>
        <v>0</v>
      </c>
      <c r="E69" s="205">
        <f>P!AH71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S!AL70</f>
        <v>0</v>
      </c>
      <c r="E70" s="205">
        <f>P!AH72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S!AL71</f>
        <v>0</v>
      </c>
      <c r="E71" s="205">
        <f>P!AH73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S!AL72</f>
        <v>0</v>
      </c>
      <c r="E72" s="205">
        <f>P!AH74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S!AL73</f>
        <v>0</v>
      </c>
      <c r="E73" s="205">
        <f>P!AH75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S!AL74</f>
        <v>0</v>
      </c>
      <c r="E74" s="205">
        <f>P!AH76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S!AL75</f>
        <v>0</v>
      </c>
      <c r="E75" s="205">
        <f>P!AH77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S!AL76</f>
        <v>0</v>
      </c>
      <c r="E76" s="205">
        <f>P!AH78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S!AL77</f>
        <v>0</v>
      </c>
      <c r="E77" s="205">
        <f>P!AH79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S!AL78</f>
        <v>0</v>
      </c>
      <c r="E78" s="205">
        <f>P!AH80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S!AL79</f>
        <v>0</v>
      </c>
      <c r="E79" s="205">
        <f>P!AH81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S!AL80</f>
        <v>0</v>
      </c>
      <c r="E80" s="205">
        <f>P!AH82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S!AL81</f>
        <v>0</v>
      </c>
      <c r="E81" s="205">
        <f>P!AH83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S!AL82</f>
        <v>0</v>
      </c>
      <c r="E82" s="205">
        <f>P!AH84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S!AL83</f>
        <v>0</v>
      </c>
      <c r="E83" s="205">
        <f>P!AH85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S!AL84</f>
        <v>0</v>
      </c>
      <c r="E84" s="205">
        <f>P!AH86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S!AL85</f>
        <v>0</v>
      </c>
      <c r="E85" s="205">
        <f>P!AH87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S!AL86</f>
        <v>0</v>
      </c>
      <c r="E86" s="205">
        <f>P!AH88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S!AL87</f>
        <v>0</v>
      </c>
      <c r="E87" s="205">
        <f>P!AH89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S!AL88</f>
        <v>0</v>
      </c>
      <c r="E88" s="205">
        <f>P!AH90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S!AL89</f>
        <v>0</v>
      </c>
      <c r="E89" s="205">
        <f>P!AH91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S!AL90</f>
        <v>0</v>
      </c>
      <c r="E90" s="205">
        <f>P!AH92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S!AL91</f>
        <v>0</v>
      </c>
      <c r="E91" s="205">
        <f>P!AH93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S!AL92</f>
        <v>0</v>
      </c>
      <c r="E92" s="205">
        <f>P!AH94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S!AL93</f>
        <v>0</v>
      </c>
      <c r="E93" s="205">
        <f>P!AH95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S!AL94</f>
        <v>0</v>
      </c>
      <c r="E94" s="205">
        <f>P!AH96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S!AL95</f>
        <v>0</v>
      </c>
      <c r="E95" s="205">
        <f>P!AH97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S!AL96</f>
        <v>0</v>
      </c>
      <c r="E96" s="205">
        <f>P!AH98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S!AL97</f>
        <v>0</v>
      </c>
      <c r="E97" s="205">
        <f>P!AH99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S!AL98</f>
        <v>0</v>
      </c>
      <c r="E98" s="205">
        <f>P!AH100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S!AL99</f>
        <v>0</v>
      </c>
      <c r="E99" s="205">
        <f>P!AH101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S!AL100</f>
        <v>0</v>
      </c>
      <c r="E100" s="205">
        <f>P!AH102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S!AL101</f>
        <v>0</v>
      </c>
      <c r="E101" s="205">
        <f>P!AH103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S!AL102</f>
        <v>0</v>
      </c>
      <c r="E102" s="205">
        <f>P!AH104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S!AL103</f>
        <v>0</v>
      </c>
      <c r="E103" s="205">
        <f>P!AH105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S!AL104</f>
        <v>0</v>
      </c>
      <c r="E104" s="205">
        <f>P!AH106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S!AL105</f>
        <v>0</v>
      </c>
      <c r="E105" s="205">
        <f>P!AH107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S!AL106</f>
        <v>0</v>
      </c>
      <c r="E106" s="205">
        <f>P!AH108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S!AL107</f>
        <v>0</v>
      </c>
      <c r="E107" s="205">
        <f>P!AH109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S!AL108</f>
        <v>0</v>
      </c>
      <c r="E108" s="205">
        <f>P!AH110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S!AL109</f>
        <v>0</v>
      </c>
      <c r="E109" s="205">
        <f>P!AH111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S!AL110</f>
        <v>0</v>
      </c>
      <c r="E110" s="205">
        <f>P!AH112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S!AL111</f>
        <v>0</v>
      </c>
      <c r="E111" s="205">
        <f>P!AH113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S!AL112</f>
        <v>0</v>
      </c>
      <c r="E112" s="205">
        <f>P!AH114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S!AL113</f>
        <v>0</v>
      </c>
      <c r="E113" s="205">
        <f>P!AH115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S!AL114</f>
        <v>0</v>
      </c>
      <c r="E114" s="205">
        <f>P!AH116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S!AL115</f>
        <v>0</v>
      </c>
      <c r="E115" s="205">
        <f>P!AH117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S!AL116</f>
        <v>0</v>
      </c>
      <c r="E116" s="205">
        <f>P!AH118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S!AL117</f>
        <v>0</v>
      </c>
      <c r="E117" s="205">
        <f>P!AH119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S!AL118</f>
        <v>0</v>
      </c>
      <c r="E118" s="205">
        <f>P!AH120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S!AL119</f>
        <v>0</v>
      </c>
      <c r="E119" s="205">
        <f>P!AH121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S!AL120</f>
        <v>0</v>
      </c>
      <c r="E120" s="205">
        <f>P!AH122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S!AL121</f>
        <v>0</v>
      </c>
      <c r="E121" s="205">
        <f>P!AH123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S!AL122</f>
        <v>0</v>
      </c>
      <c r="E122" s="205">
        <f>P!AH124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S!AL123</f>
        <v>0</v>
      </c>
      <c r="E123" s="205">
        <f>P!AH125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S!AL124</f>
        <v>0</v>
      </c>
      <c r="E124" s="205">
        <f>P!AH126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S!AL125</f>
        <v>0</v>
      </c>
      <c r="E125" s="205">
        <f>P!AH127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S!AL126</f>
        <v>0</v>
      </c>
      <c r="E126" s="205">
        <f>P!AH128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S!AL127</f>
        <v>0</v>
      </c>
      <c r="E127" s="205">
        <f>P!AH129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S!AL128</f>
        <v>0</v>
      </c>
      <c r="E128" s="205">
        <f>P!AH130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S!AL129</f>
        <v>0</v>
      </c>
      <c r="E129" s="205">
        <f>P!AH131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S!AL130</f>
        <v>0</v>
      </c>
      <c r="E130" s="205">
        <f>P!AH132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S!AL131</f>
        <v>0</v>
      </c>
      <c r="E131" s="205">
        <f>P!AH133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S!AL132</f>
        <v>0</v>
      </c>
      <c r="E132" s="205">
        <f>P!AH134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S!AL133</f>
        <v>0</v>
      </c>
      <c r="E133" s="205">
        <f>P!AH135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S!AL134</f>
        <v>0</v>
      </c>
      <c r="E134" s="205">
        <f>P!AH136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S!AL135</f>
        <v>0</v>
      </c>
      <c r="E135" s="205">
        <f>P!AH137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S!AL136</f>
        <v>0</v>
      </c>
      <c r="E136" s="205">
        <f>P!AH138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S!AL137</f>
        <v>0</v>
      </c>
      <c r="E137" s="205">
        <f>P!AH139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S!AL138</f>
        <v>0</v>
      </c>
      <c r="E138" s="205">
        <f>P!AH140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S!AL139</f>
        <v>0</v>
      </c>
      <c r="E139" s="205">
        <f>P!AH141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S!AL140</f>
        <v>0</v>
      </c>
      <c r="E140" s="205">
        <f>P!AH142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S!AL141</f>
        <v>0</v>
      </c>
      <c r="E141" s="205">
        <f>P!AH143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S!AL142</f>
        <v>0</v>
      </c>
      <c r="E142" s="205">
        <f>P!AH144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S!AL143</f>
        <v>0</v>
      </c>
      <c r="E143" s="205">
        <f>P!AH145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S!AL144</f>
        <v>0</v>
      </c>
      <c r="E144" s="205">
        <f>P!AH146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S!AL145</f>
        <v>0</v>
      </c>
      <c r="E145" s="205">
        <f>P!AH147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S!AL146</f>
        <v>0</v>
      </c>
      <c r="E146" s="205">
        <f>P!AH148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S!AL147</f>
        <v>0</v>
      </c>
      <c r="E147" s="205">
        <f>P!AH149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S!AL148</f>
        <v>0</v>
      </c>
      <c r="E148" s="205">
        <f>P!AH150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S!AL149</f>
        <v>0</v>
      </c>
      <c r="E149" s="205">
        <f>P!AH151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S!AL150</f>
        <v>0</v>
      </c>
      <c r="E150" s="205">
        <f>P!AH152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S!AL151</f>
        <v>0</v>
      </c>
      <c r="E151" s="205">
        <f>P!AH153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S!AL152</f>
        <v>0</v>
      </c>
      <c r="E152" s="205">
        <f>P!AH154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S!AL153</f>
        <v>0</v>
      </c>
      <c r="E153" s="205">
        <f>P!AH155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S!AL154</f>
        <v>0</v>
      </c>
      <c r="E154" s="205">
        <f>P!AH156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S!AL155</f>
        <v>0</v>
      </c>
      <c r="E155" s="205">
        <f>P!AH157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S!AL156</f>
        <v>0</v>
      </c>
      <c r="E156" s="205">
        <f>P!AH158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S!AL157</f>
        <v>0</v>
      </c>
      <c r="E157" s="205">
        <f>P!AH159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S!AL158</f>
        <v>0</v>
      </c>
      <c r="E158" s="205">
        <f>P!AH160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S!AL159</f>
        <v>0</v>
      </c>
      <c r="E159" s="205">
        <f>P!AH161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S!AL160</f>
        <v>0</v>
      </c>
      <c r="E160" s="205">
        <f>P!AH162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S!AL161</f>
        <v>0</v>
      </c>
      <c r="E161" s="205">
        <f>P!AH163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S!AL162</f>
        <v>0</v>
      </c>
      <c r="E162" s="205">
        <f>P!AH164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S!AL163</f>
        <v>0</v>
      </c>
      <c r="E163" s="205">
        <f>P!AH165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S!AL164</f>
        <v>0</v>
      </c>
      <c r="E164" s="205">
        <f>P!AH166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S!AL165</f>
        <v>0</v>
      </c>
      <c r="E165" s="205">
        <f>P!AH167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S!AL166</f>
        <v>0</v>
      </c>
      <c r="E166" s="205">
        <f>P!AH168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S!AL167</f>
        <v>0</v>
      </c>
      <c r="E167" s="205">
        <f>P!AH169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S!AL168</f>
        <v>0</v>
      </c>
      <c r="E168" s="205">
        <f>P!AH170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S!AL169</f>
        <v>0</v>
      </c>
      <c r="E169" s="205">
        <f>P!AH171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S!AL170</f>
        <v>0</v>
      </c>
      <c r="E170" s="205">
        <f>P!AH172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S!AL171</f>
        <v>0</v>
      </c>
      <c r="E171" s="205">
        <f>P!AH173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S!AL172</f>
        <v>0</v>
      </c>
      <c r="E172" s="205">
        <f>P!AH174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S!AL173</f>
        <v>0</v>
      </c>
      <c r="E173" s="205">
        <f>P!AH175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S!AL174</f>
        <v>0</v>
      </c>
      <c r="E174" s="205">
        <f>P!AH176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S!AL175</f>
        <v>0</v>
      </c>
      <c r="E175" s="205">
        <f>P!AH177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S!AL176</f>
        <v>0</v>
      </c>
      <c r="E176" s="205">
        <f>P!AH178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S!AL177</f>
        <v>0</v>
      </c>
      <c r="E177" s="205">
        <f>P!AH179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S!AL178</f>
        <v>0</v>
      </c>
      <c r="E178" s="205">
        <f>P!AH180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S!AL179</f>
        <v>0</v>
      </c>
      <c r="E179" s="205">
        <f>P!AH181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S!AL180</f>
        <v>0</v>
      </c>
      <c r="E180" s="205">
        <f>P!AH182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S!AL181</f>
        <v>0</v>
      </c>
      <c r="E181" s="205">
        <f>P!AH183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S!AL182</f>
        <v>0</v>
      </c>
      <c r="E182" s="205">
        <f>P!AH184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S!AL183</f>
        <v>0</v>
      </c>
      <c r="E183" s="205">
        <f>P!AH185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S!AL184</f>
        <v>0</v>
      </c>
      <c r="E184" s="205">
        <f>P!AH186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S!AL185</f>
        <v>0</v>
      </c>
      <c r="E185" s="205">
        <f>P!AH187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S!AL186</f>
        <v>0</v>
      </c>
      <c r="E186" s="205">
        <f>P!AH188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S!AL187</f>
        <v>0</v>
      </c>
      <c r="E187" s="205">
        <f>P!AH189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S!AL188</f>
        <v>0</v>
      </c>
      <c r="E188" s="205">
        <f>P!AH190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S!AL189</f>
        <v>0</v>
      </c>
      <c r="E189" s="205">
        <f>P!AH191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S!AL190</f>
        <v>0</v>
      </c>
      <c r="E190" s="205">
        <f>P!AH192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S!AL191</f>
        <v>0</v>
      </c>
      <c r="E191" s="205">
        <f>P!AH193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S!AL192</f>
        <v>0</v>
      </c>
      <c r="E192" s="205">
        <f>P!AH194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S!AL193</f>
        <v>0</v>
      </c>
      <c r="E193" s="205">
        <f>P!AH195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S!AL194</f>
        <v>0</v>
      </c>
      <c r="E194" s="205">
        <f>P!AH196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S!AL195</f>
        <v>0</v>
      </c>
      <c r="E195" s="205">
        <f>P!AH197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S!AL196</f>
        <v>0</v>
      </c>
      <c r="E196" s="205">
        <f>P!AH198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S!AL197</f>
        <v>0</v>
      </c>
      <c r="E197" s="205">
        <f>P!AH199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S!AL198</f>
        <v>0</v>
      </c>
      <c r="E198" s="205">
        <f>P!AH200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S!AL199</f>
        <v>0</v>
      </c>
      <c r="E199" s="205">
        <f>P!AH201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S!AL200</f>
        <v>0</v>
      </c>
      <c r="E200" s="205">
        <f>P!AH202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S!AL201</f>
        <v>0</v>
      </c>
      <c r="E201" s="205">
        <f>P!AH203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S!AL202</f>
        <v>0</v>
      </c>
      <c r="E202" s="205">
        <f>P!AH204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S!AL203</f>
        <v>0</v>
      </c>
      <c r="E203" s="205">
        <f>P!AH205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S!AL204</f>
        <v>0</v>
      </c>
      <c r="E204" s="205">
        <f>P!AH206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S!AL205</f>
        <v>0</v>
      </c>
      <c r="E205" s="205">
        <f>P!AH207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S!AL206</f>
        <v>0</v>
      </c>
      <c r="E206" s="205">
        <f>P!AH208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S!AL207</f>
        <v>0</v>
      </c>
      <c r="E207" s="205">
        <f>P!AH209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S!AL208</f>
        <v>0</v>
      </c>
      <c r="E208" s="205">
        <f>P!AH210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S!AL209</f>
        <v>0</v>
      </c>
      <c r="E209" s="205">
        <f>P!AH211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S!AL210</f>
        <v>0</v>
      </c>
      <c r="E210" s="205">
        <f>P!AH212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S!AL211</f>
        <v>0</v>
      </c>
      <c r="E211" s="205">
        <f>P!AH213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S!AL212</f>
        <v>0</v>
      </c>
      <c r="E212" s="205">
        <f>P!AH214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S!AL213</f>
        <v>0</v>
      </c>
      <c r="E213" s="205">
        <f>P!AH215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S!AL214</f>
        <v>0</v>
      </c>
      <c r="E214" s="205">
        <f>P!AH216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S!AL215</f>
        <v>0</v>
      </c>
      <c r="E215" s="205">
        <f>P!AH217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S!AL216</f>
        <v>0</v>
      </c>
      <c r="E216" s="205">
        <f>P!AH218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S!AL217</f>
        <v>0</v>
      </c>
      <c r="E217" s="205">
        <f>P!AH219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S!AL218</f>
        <v>0</v>
      </c>
      <c r="E218" s="205">
        <f>P!AH220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S!AL219</f>
        <v>0</v>
      </c>
      <c r="E219" s="205">
        <f>P!AH221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S!AL220</f>
        <v>0</v>
      </c>
      <c r="E220" s="205">
        <f>P!AH222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S!AL221</f>
        <v>0</v>
      </c>
      <c r="E221" s="205">
        <f>P!AH223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S!AL222</f>
        <v>0</v>
      </c>
      <c r="E222" s="205">
        <f>P!AH224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S!AL223</f>
        <v>0</v>
      </c>
      <c r="E223" s="205">
        <f>P!AH225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S!AL224</f>
        <v>0</v>
      </c>
      <c r="E224" s="205">
        <f>P!AH226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S!AL225</f>
        <v>0</v>
      </c>
      <c r="E225" s="205">
        <f>P!AH227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S!AL226</f>
        <v>0</v>
      </c>
      <c r="E226" s="205">
        <f>P!AH228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S!AL227</f>
        <v>0</v>
      </c>
      <c r="E227" s="205">
        <f>P!AH229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S!AL228</f>
        <v>0</v>
      </c>
      <c r="E228" s="205">
        <f>P!AH230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S!AL229</f>
        <v>0</v>
      </c>
      <c r="E229" s="205">
        <f>P!AH231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S!AL230</f>
        <v>0</v>
      </c>
      <c r="E230" s="205">
        <f>P!AH232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S!AL231</f>
        <v>0</v>
      </c>
      <c r="E231" s="205">
        <f>P!AH233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S!AL232</f>
        <v>0</v>
      </c>
      <c r="E232" s="205">
        <f>P!AH234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S!AL233</f>
        <v>0</v>
      </c>
      <c r="E233" s="205">
        <f>P!AH235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S!AL234</f>
        <v>0</v>
      </c>
      <c r="E234" s="205">
        <f>P!AH236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S!AL235</f>
        <v>0</v>
      </c>
      <c r="E235" s="205">
        <f>P!AH237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S!AL236</f>
        <v>0</v>
      </c>
      <c r="E236" s="205">
        <f>P!AH238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S!AL237</f>
        <v>0</v>
      </c>
      <c r="E237" s="205">
        <f>P!AH239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S!AL238</f>
        <v>0</v>
      </c>
      <c r="E238" s="205">
        <f>P!AH240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S!AL239</f>
        <v>0</v>
      </c>
      <c r="E239" s="205">
        <f>P!AH241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S!AL240</f>
        <v>0</v>
      </c>
      <c r="E240" s="205">
        <f>P!AH242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S!AL241</f>
        <v>0</v>
      </c>
      <c r="E241" s="205">
        <f>P!AH243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S!AL242</f>
        <v>0</v>
      </c>
      <c r="E242" s="205">
        <f>P!AH244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S!AL243</f>
        <v>0</v>
      </c>
      <c r="E243" s="205">
        <f>P!AH245</f>
        <v>0</v>
      </c>
      <c r="F243" s="304" t="str">
        <f t="shared" si="6"/>
        <v>হ্যা</v>
      </c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S!AL244</f>
        <v>0</v>
      </c>
      <c r="E244" s="205">
        <f>P!AH246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S!AL245</f>
        <v>0</v>
      </c>
      <c r="E245" s="205">
        <f>P!AH247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S!AL246</f>
        <v>0</v>
      </c>
      <c r="E246" s="205">
        <f>P!AH248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S!AL247</f>
        <v>0</v>
      </c>
      <c r="E247" s="205">
        <f>P!AH249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S!AL248</f>
        <v>0</v>
      </c>
      <c r="E248" s="205">
        <f>P!AH250</f>
        <v>0</v>
      </c>
      <c r="F248" s="304" t="str">
        <f t="shared" si="6"/>
        <v>হ্যা</v>
      </c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S!AL249</f>
        <v>0</v>
      </c>
      <c r="E249" s="205">
        <f>P!AH251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S!AL250</f>
        <v>0</v>
      </c>
      <c r="E250" s="205">
        <f>P!AH252</f>
        <v>0</v>
      </c>
      <c r="F250" s="304" t="str">
        <f t="shared" si="6"/>
        <v>হ্যা</v>
      </c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S!AL251</f>
        <v>0</v>
      </c>
      <c r="E251" s="205">
        <f>P!AH253</f>
        <v>0</v>
      </c>
      <c r="F251" s="304" t="str">
        <f t="shared" si="6"/>
        <v>হ্যা</v>
      </c>
      <c r="G251" s="328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S!AL252</f>
        <v>0</v>
      </c>
      <c r="E252" s="205">
        <f>P!AH254</f>
        <v>0</v>
      </c>
      <c r="F252" s="304" t="str">
        <f t="shared" si="6"/>
        <v>হ্যা</v>
      </c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zoomScale="110" zoomScaleNormal="110" workbookViewId="0">
      <selection activeCell="C6" sqref="C6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18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12" t="s">
        <v>429</v>
      </c>
      <c r="B1" s="412"/>
      <c r="C1" s="412"/>
      <c r="D1" s="412"/>
      <c r="E1" s="412"/>
      <c r="F1" s="219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23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17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17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225</v>
      </c>
      <c r="F5" s="217" t="str">
        <f t="shared" si="0"/>
        <v>OK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100</v>
      </c>
      <c r="F6" s="217" t="str">
        <f t="shared" si="0"/>
        <v>OK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17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25</v>
      </c>
      <c r="F8" s="217" t="str">
        <f t="shared" si="0"/>
        <v>OK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30</v>
      </c>
      <c r="F9" s="217" t="str">
        <f t="shared" si="0"/>
        <v>OK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25</v>
      </c>
      <c r="F10" s="217" t="str">
        <f t="shared" si="0"/>
        <v>OK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1</v>
      </c>
      <c r="F11" s="217" t="str">
        <f t="shared" si="0"/>
        <v>OK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6</v>
      </c>
      <c r="F12" s="217" t="str">
        <f t="shared" si="0"/>
        <v>OK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127</v>
      </c>
      <c r="F13" s="217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6</v>
      </c>
      <c r="F14" s="217" t="str">
        <f t="shared" si="0"/>
        <v>OK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50</v>
      </c>
      <c r="F15" s="217" t="str">
        <f t="shared" si="0"/>
        <v>OK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17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0.5</v>
      </c>
      <c r="F17" s="217" t="str">
        <f t="shared" si="0"/>
        <v>OK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0.5</v>
      </c>
      <c r="F18" s="217" t="str">
        <f t="shared" si="0"/>
        <v>OK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126</v>
      </c>
      <c r="F19" s="217" t="str">
        <f t="shared" si="0"/>
        <v>OK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10.4</v>
      </c>
      <c r="F20" s="217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5</v>
      </c>
      <c r="F21" s="217" t="str">
        <f t="shared" si="0"/>
        <v>OK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1110</v>
      </c>
      <c r="F22" s="217" t="str">
        <f t="shared" si="0"/>
        <v>OK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17" t="str">
        <f t="shared" si="0"/>
        <v>×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17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17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17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17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17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5.0000000000000001E-3</v>
      </c>
      <c r="F29" s="217" t="str">
        <f t="shared" si="0"/>
        <v>OK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</v>
      </c>
      <c r="F30" s="217" t="str">
        <f t="shared" si="0"/>
        <v>×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17" t="str">
        <f t="shared" si="0"/>
        <v>×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17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17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</v>
      </c>
      <c r="F34" s="217" t="str">
        <f t="shared" si="0"/>
        <v>×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3</v>
      </c>
      <c r="F35" s="217" t="str">
        <f t="shared" si="0"/>
        <v>OK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1.7</v>
      </c>
      <c r="F36" s="217" t="str">
        <f t="shared" si="0"/>
        <v>OK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17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0.5</v>
      </c>
      <c r="F38" s="217" t="str">
        <f t="shared" si="0"/>
        <v>OK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100.5</v>
      </c>
      <c r="F39" s="217" t="str">
        <f t="shared" si="0"/>
        <v>OK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8</v>
      </c>
      <c r="F40" s="217" t="str">
        <f t="shared" si="0"/>
        <v>OK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1000</v>
      </c>
      <c r="F41" s="217" t="str">
        <f t="shared" si="0"/>
        <v>OK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17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17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17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1000</v>
      </c>
      <c r="F45" s="217" t="str">
        <f t="shared" si="0"/>
        <v>OK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17" t="str">
        <f t="shared" si="0"/>
        <v>×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17" t="str">
        <f t="shared" si="0"/>
        <v>×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17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17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4</v>
      </c>
      <c r="F50" s="217" t="str">
        <f t="shared" si="0"/>
        <v>OK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2</v>
      </c>
      <c r="F51" s="217" t="str">
        <f t="shared" si="0"/>
        <v>OK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4</v>
      </c>
      <c r="F52" s="217" t="str">
        <f t="shared" si="0"/>
        <v>OK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300</v>
      </c>
      <c r="F53" s="217" t="str">
        <f t="shared" si="0"/>
        <v>OK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400</v>
      </c>
      <c r="F54" s="217" t="str">
        <f t="shared" si="0"/>
        <v>OK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400</v>
      </c>
      <c r="F55" s="217" t="str">
        <f t="shared" si="0"/>
        <v>OK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71</v>
      </c>
      <c r="F56" s="217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17" t="str">
        <f t="shared" si="0"/>
        <v>×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17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2</v>
      </c>
      <c r="F59" s="217" t="str">
        <f t="shared" si="0"/>
        <v>OK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10</v>
      </c>
      <c r="F60" s="217" t="str">
        <f t="shared" si="0"/>
        <v>OK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3</v>
      </c>
      <c r="F61" s="217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3.5</v>
      </c>
      <c r="F62" s="217" t="str">
        <f t="shared" si="0"/>
        <v>OK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0.2</v>
      </c>
      <c r="F63" s="217" t="str">
        <f t="shared" si="0"/>
        <v>OK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0.5</v>
      </c>
      <c r="F64" s="217" t="str">
        <f t="shared" si="0"/>
        <v>OK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1.5000000000000004</v>
      </c>
      <c r="F65" s="217" t="str">
        <f t="shared" si="0"/>
        <v>OK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4</v>
      </c>
      <c r="F66" s="217" t="str">
        <f t="shared" si="0"/>
        <v>OK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4</v>
      </c>
      <c r="F67" s="217" t="str">
        <f t="shared" si="0"/>
        <v>OK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0.4</v>
      </c>
      <c r="F68" s="217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1</v>
      </c>
      <c r="F69" s="217" t="str">
        <f t="shared" si="1"/>
        <v>OK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0.17500000000000002</v>
      </c>
      <c r="F70" s="217" t="str">
        <f t="shared" si="1"/>
        <v>OK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6</v>
      </c>
      <c r="F71" s="217" t="str">
        <f t="shared" si="1"/>
        <v>OK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2.2000000000000002</v>
      </c>
      <c r="F72" s="217" t="str">
        <f t="shared" si="1"/>
        <v>OK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2</v>
      </c>
      <c r="F73" s="217" t="str">
        <f t="shared" si="1"/>
        <v>OK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17" t="str">
        <f t="shared" si="1"/>
        <v>×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3.7</v>
      </c>
      <c r="F75" s="217" t="str">
        <f t="shared" si="1"/>
        <v>OK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17" t="str">
        <f t="shared" si="1"/>
        <v>×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0.1</v>
      </c>
      <c r="F77" s="217" t="str">
        <f t="shared" si="1"/>
        <v>OK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0.5</v>
      </c>
      <c r="F78" s="217" t="str">
        <f t="shared" si="1"/>
        <v>OK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0.1</v>
      </c>
      <c r="F79" s="217" t="str">
        <f t="shared" si="1"/>
        <v>OK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5.5</v>
      </c>
      <c r="F80" s="217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17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17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17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0.1</v>
      </c>
      <c r="F84" s="217" t="str">
        <f t="shared" si="1"/>
        <v>OK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0.4</v>
      </c>
      <c r="F85" s="217" t="str">
        <f t="shared" si="1"/>
        <v>OK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0.45</v>
      </c>
      <c r="F86" s="217" t="str">
        <f t="shared" si="1"/>
        <v>OK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48</v>
      </c>
      <c r="F87" s="217" t="str">
        <f t="shared" si="1"/>
        <v>OK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45</v>
      </c>
      <c r="F88" s="217" t="str">
        <f t="shared" si="1"/>
        <v>OK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752</v>
      </c>
      <c r="F89" s="217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17" t="str">
        <f t="shared" si="1"/>
        <v>×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17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5</v>
      </c>
      <c r="F92" s="217" t="str">
        <f t="shared" si="1"/>
        <v>OK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17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17" t="str">
        <f t="shared" si="1"/>
        <v>×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15</v>
      </c>
      <c r="F95" s="217" t="str">
        <f t="shared" si="1"/>
        <v>OK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17" t="str">
        <f t="shared" si="1"/>
        <v>×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17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1</v>
      </c>
      <c r="F98" s="217" t="str">
        <f t="shared" si="1"/>
        <v>OK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0.9</v>
      </c>
      <c r="F99" s="217" t="str">
        <f t="shared" si="1"/>
        <v>OK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17" t="str">
        <f t="shared" si="1"/>
        <v>×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17" t="str">
        <f t="shared" si="1"/>
        <v>×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17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17" t="str">
        <f t="shared" si="1"/>
        <v>×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31</v>
      </c>
      <c r="F104" s="217" t="str">
        <f t="shared" si="1"/>
        <v>OK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17" t="str">
        <f t="shared" si="1"/>
        <v>×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4</v>
      </c>
      <c r="F106" s="217" t="str">
        <f t="shared" si="1"/>
        <v>OK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217" t="str">
        <f t="shared" si="1"/>
        <v>×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17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1</v>
      </c>
      <c r="F109" s="217" t="str">
        <f t="shared" si="1"/>
        <v>OK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17" t="str">
        <f t="shared" si="1"/>
        <v>×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17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2</v>
      </c>
      <c r="F112" s="217" t="str">
        <f t="shared" si="1"/>
        <v>OK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17" t="str">
        <f t="shared" si="1"/>
        <v>×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17" t="str">
        <f t="shared" si="1"/>
        <v>×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17" t="str">
        <f t="shared" si="1"/>
        <v>×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368</v>
      </c>
      <c r="F116" s="217" t="str">
        <f t="shared" si="1"/>
        <v>OK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17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17" t="str">
        <f t="shared" si="1"/>
        <v>×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17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17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17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17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(মরিয়ম/নরমাল) </v>
      </c>
      <c r="D123" s="11" t="str">
        <f>P!C125</f>
        <v>পিস</v>
      </c>
      <c r="E123" s="31">
        <f>P!AJ125</f>
        <v>5</v>
      </c>
      <c r="F123" s="217" t="str">
        <f t="shared" si="1"/>
        <v>OK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412</v>
      </c>
      <c r="F124" s="217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17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2</v>
      </c>
      <c r="F126" s="217" t="str">
        <f t="shared" si="1"/>
        <v>OK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10.3</v>
      </c>
      <c r="F127" s="217" t="str">
        <f t="shared" si="1"/>
        <v>OK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0</v>
      </c>
      <c r="F128" s="217" t="str">
        <f t="shared" si="1"/>
        <v>×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217" t="str">
        <f t="shared" si="1"/>
        <v>×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7</v>
      </c>
      <c r="F130" s="217" t="str">
        <f t="shared" si="1"/>
        <v>OK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8</v>
      </c>
      <c r="F131" s="217" t="str">
        <f t="shared" si="1"/>
        <v>OK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25</v>
      </c>
      <c r="F132" s="217" t="str">
        <f t="shared" ref="F132:F195" si="2">IF(E132&lt;&gt;0,"OK","×")</f>
        <v>OK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18</v>
      </c>
      <c r="F133" s="217" t="str">
        <f t="shared" si="2"/>
        <v>OK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17" t="str">
        <f t="shared" si="2"/>
        <v>×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1.5</v>
      </c>
      <c r="F135" s="217" t="str">
        <f t="shared" si="2"/>
        <v>OK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8</v>
      </c>
      <c r="F136" s="217" t="str">
        <f t="shared" si="2"/>
        <v>OK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17" t="str">
        <f t="shared" si="2"/>
        <v>×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17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17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17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95</v>
      </c>
      <c r="F141" s="217" t="str">
        <f t="shared" si="2"/>
        <v>OK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17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113</v>
      </c>
      <c r="F143" s="217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</v>
      </c>
      <c r="D144" s="11" t="str">
        <f>P!C146</f>
        <v>কেজি</v>
      </c>
      <c r="E144" s="31">
        <f>P!AJ146</f>
        <v>1</v>
      </c>
      <c r="F144" s="217" t="str">
        <f t="shared" si="2"/>
        <v>OK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1</v>
      </c>
      <c r="F145" s="217" t="str">
        <f t="shared" si="2"/>
        <v>OK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6</v>
      </c>
      <c r="F146" s="217" t="str">
        <f t="shared" si="2"/>
        <v>OK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17" t="str">
        <f t="shared" si="2"/>
        <v>×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17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হাঁসের মাংস</v>
      </c>
      <c r="D149" s="11" t="str">
        <f>P!C151</f>
        <v>কেজি</v>
      </c>
      <c r="E149" s="31">
        <f>P!AJ151</f>
        <v>0</v>
      </c>
      <c r="F149" s="217" t="str">
        <f t="shared" si="2"/>
        <v>×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242</v>
      </c>
      <c r="F150" s="217" t="str">
        <f t="shared" si="2"/>
        <v>OK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</v>
      </c>
      <c r="D151" s="11" t="str">
        <f>P!C153</f>
        <v>কেজি</v>
      </c>
      <c r="E151" s="31">
        <f>P!AJ153</f>
        <v>0</v>
      </c>
      <c r="F151" s="217" t="str">
        <f t="shared" si="2"/>
        <v>×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26.2</v>
      </c>
      <c r="F152" s="217" t="str">
        <f t="shared" si="2"/>
        <v>OK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50.5</v>
      </c>
      <c r="F153" s="217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18.2</v>
      </c>
      <c r="F154" s="217" t="str">
        <f t="shared" si="2"/>
        <v>OK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17" t="str">
        <f t="shared" si="2"/>
        <v>×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17" t="str">
        <f t="shared" si="2"/>
        <v>×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17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17" t="str">
        <f t="shared" si="2"/>
        <v>×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17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6</v>
      </c>
      <c r="F160" s="217" t="str">
        <f t="shared" si="2"/>
        <v>OK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1</v>
      </c>
      <c r="F161" s="217" t="str">
        <f t="shared" si="2"/>
        <v>OK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4</v>
      </c>
      <c r="F162" s="217" t="str">
        <f t="shared" si="2"/>
        <v>OK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বাইলা মাছ</v>
      </c>
      <c r="D163" s="11" t="str">
        <f>P!C165</f>
        <v>কেজি</v>
      </c>
      <c r="E163" s="31">
        <f>P!AJ165</f>
        <v>0</v>
      </c>
      <c r="F163" s="217" t="str">
        <f t="shared" si="2"/>
        <v>×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17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17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17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6</v>
      </c>
      <c r="F167" s="217" t="str">
        <f t="shared" si="2"/>
        <v>OK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9</v>
      </c>
      <c r="F168" s="217" t="str">
        <f t="shared" si="2"/>
        <v>OK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10</v>
      </c>
      <c r="F169" s="217" t="str">
        <f t="shared" si="2"/>
        <v>OK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5.4</v>
      </c>
      <c r="F170" s="217" t="str">
        <f t="shared" si="2"/>
        <v>OK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17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17" t="str">
        <f t="shared" si="2"/>
        <v>×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17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17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17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17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102</v>
      </c>
      <c r="F177" s="217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111</v>
      </c>
      <c r="F178" s="217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13</v>
      </c>
      <c r="F179" s="217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14.3</v>
      </c>
      <c r="F180" s="217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16.5</v>
      </c>
      <c r="F181" s="217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291</v>
      </c>
      <c r="F182" s="217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72</v>
      </c>
      <c r="F183" s="217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28</v>
      </c>
      <c r="F184" s="217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6</v>
      </c>
      <c r="F185" s="217" t="str">
        <f t="shared" si="2"/>
        <v>OK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33</v>
      </c>
      <c r="F186" s="217" t="str">
        <f t="shared" si="2"/>
        <v>OK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27</v>
      </c>
      <c r="F187" s="217" t="str">
        <f t="shared" si="2"/>
        <v>OK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240</v>
      </c>
      <c r="F188" s="217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35</v>
      </c>
      <c r="F189" s="217" t="str">
        <f t="shared" si="2"/>
        <v>OK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10</v>
      </c>
      <c r="F190" s="217" t="str">
        <f t="shared" si="2"/>
        <v>OK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17" t="str">
        <f t="shared" si="2"/>
        <v>×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17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21</v>
      </c>
      <c r="F193" s="217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41.4</v>
      </c>
      <c r="F194" s="217" t="str">
        <f t="shared" si="2"/>
        <v>OK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62</v>
      </c>
      <c r="F195" s="217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17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17.5</v>
      </c>
      <c r="F197" s="217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10.100000000000001</v>
      </c>
      <c r="F198" s="217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1.5</v>
      </c>
      <c r="F199" s="217" t="str">
        <f t="shared" si="3"/>
        <v>OK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17" t="str">
        <f t="shared" si="3"/>
        <v>×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17" t="str">
        <f t="shared" si="3"/>
        <v>×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17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10</v>
      </c>
      <c r="F203" s="217" t="str">
        <f t="shared" si="3"/>
        <v>OK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32</v>
      </c>
      <c r="F204" s="217" t="str">
        <f t="shared" si="3"/>
        <v>OK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217" t="str">
        <f t="shared" si="3"/>
        <v>×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45</v>
      </c>
      <c r="F206" s="217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10</v>
      </c>
      <c r="F207" s="217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17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17" t="str">
        <f t="shared" si="3"/>
        <v>×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17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10</v>
      </c>
      <c r="F211" s="217" t="str">
        <f t="shared" si="3"/>
        <v>OK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17" t="str">
        <f t="shared" si="3"/>
        <v>×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17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15</v>
      </c>
      <c r="F214" s="217" t="str">
        <f t="shared" si="3"/>
        <v>OK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17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17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17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17" t="str">
        <f t="shared" si="3"/>
        <v>×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17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17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17" t="str">
        <f t="shared" si="3"/>
        <v>×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17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17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17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17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17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17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3</v>
      </c>
      <c r="F228" s="217" t="str">
        <f t="shared" si="3"/>
        <v>OK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10.7</v>
      </c>
      <c r="F229" s="217" t="str">
        <f t="shared" si="3"/>
        <v>OK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40</v>
      </c>
      <c r="F230" s="217" t="str">
        <f t="shared" si="3"/>
        <v>OK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3000</v>
      </c>
      <c r="F231" s="217" t="str">
        <f t="shared" si="3"/>
        <v>OK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432</v>
      </c>
      <c r="F232" s="217" t="str">
        <f t="shared" si="3"/>
        <v>OK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4.2</v>
      </c>
      <c r="F233" s="217" t="str">
        <f t="shared" si="3"/>
        <v>OK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4</v>
      </c>
      <c r="F234" s="217" t="str">
        <f t="shared" si="3"/>
        <v>OK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17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17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217" t="str">
        <f t="shared" si="3"/>
        <v>×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রসগোল্লা/বালুসাই</v>
      </c>
      <c r="D238" s="11" t="str">
        <f>P!C240</f>
        <v>কেজি</v>
      </c>
      <c r="E238" s="31">
        <f>P!AJ240</f>
        <v>11.7</v>
      </c>
      <c r="F238" s="217" t="str">
        <f t="shared" si="3"/>
        <v>OK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17" t="str">
        <f t="shared" si="3"/>
        <v>×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17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17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17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816</v>
      </c>
      <c r="F243" s="217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15</v>
      </c>
      <c r="F244" s="217" t="str">
        <f t="shared" si="3"/>
        <v>OK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10</v>
      </c>
      <c r="F245" s="217" t="str">
        <f t="shared" si="3"/>
        <v>OK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285</v>
      </c>
      <c r="F246" s="217" t="str">
        <f t="shared" si="3"/>
        <v>OK</v>
      </c>
    </row>
    <row r="247" spans="1:6" ht="43.5" customHeight="1">
      <c r="A247" s="21">
        <f>SUBTOTAL(103,B$3:B247)</f>
        <v>245</v>
      </c>
      <c r="B247" s="21">
        <f>P!A249</f>
        <v>245</v>
      </c>
      <c r="C247" s="26" t="str">
        <f>P!B249</f>
        <v xml:space="preserve">বিবিধ  </v>
      </c>
      <c r="D247" s="11" t="str">
        <f>P!C249</f>
        <v>টাকা</v>
      </c>
      <c r="E247" s="31">
        <f>P!AJ249</f>
        <v>12871</v>
      </c>
      <c r="F247" s="217" t="str">
        <f t="shared" si="3"/>
        <v>OK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880</v>
      </c>
      <c r="F248" s="217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6200</v>
      </c>
      <c r="F249" s="217" t="str">
        <f t="shared" si="3"/>
        <v>OK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1370</v>
      </c>
      <c r="F250" s="217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5930</v>
      </c>
      <c r="F251" s="217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35100</v>
      </c>
      <c r="F252" s="217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282" priority="2" operator="lessThan">
      <formula>0</formula>
    </cfRule>
  </conditionalFormatting>
  <conditionalFormatting sqref="F3:F252">
    <cfRule type="cellIs" dxfId="281" priority="3" operator="equal">
      <formula>"NZ"</formula>
    </cfRule>
    <cfRule type="cellIs" dxfId="280" priority="4" operator="equal">
      <formula>"OK"</formula>
    </cfRule>
  </conditionalFormatting>
  <conditionalFormatting sqref="F1:F1048576">
    <cfRule type="cellIs" dxfId="279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topLeftCell="D235" zoomScale="85" zoomScaleNormal="85" workbookViewId="0">
      <selection activeCell="I256" sqref="I256:U256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1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customWidth="1"/>
    <col min="21" max="21" width="14" style="3" customWidth="1"/>
    <col min="22" max="22" width="6.7109375" style="218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17" t="s">
        <v>430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  <c r="S1" s="417"/>
      <c r="T1" s="417"/>
      <c r="U1" s="417"/>
      <c r="V1" s="216"/>
      <c r="W1" s="65"/>
    </row>
    <row r="2" spans="1:25" ht="15" customHeight="1">
      <c r="A2" s="419" t="s">
        <v>0</v>
      </c>
      <c r="B2" s="421" t="s">
        <v>214</v>
      </c>
      <c r="C2" s="423" t="s">
        <v>1</v>
      </c>
      <c r="D2" s="425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64" t="s">
        <v>317</v>
      </c>
      <c r="M2" s="264" t="s">
        <v>368</v>
      </c>
      <c r="N2" s="264" t="s">
        <v>369</v>
      </c>
      <c r="O2" s="336" t="s">
        <v>370</v>
      </c>
      <c r="P2" s="367" t="s">
        <v>380</v>
      </c>
      <c r="Q2" s="367" t="s">
        <v>465</v>
      </c>
      <c r="R2" s="367" t="s">
        <v>466</v>
      </c>
      <c r="S2" s="393" t="s">
        <v>467</v>
      </c>
      <c r="T2" s="34" t="s">
        <v>468</v>
      </c>
      <c r="U2" s="427" t="s">
        <v>305</v>
      </c>
      <c r="V2" s="413" t="s">
        <v>345</v>
      </c>
      <c r="W2" s="24"/>
      <c r="Y2" s="215"/>
    </row>
    <row r="3" spans="1:25" ht="12" customHeight="1">
      <c r="A3" s="420"/>
      <c r="B3" s="422"/>
      <c r="C3" s="424"/>
      <c r="D3" s="426"/>
      <c r="E3" s="35">
        <f>P!D3</f>
        <v>45839</v>
      </c>
      <c r="F3" s="35">
        <f>P!F3</f>
        <v>45840</v>
      </c>
      <c r="G3" s="35">
        <f>P!H3</f>
        <v>45841</v>
      </c>
      <c r="H3" s="35">
        <f>P!J3</f>
        <v>45842</v>
      </c>
      <c r="I3" s="35">
        <f>P!L3</f>
        <v>45843</v>
      </c>
      <c r="J3" s="35">
        <f>P!N3</f>
        <v>45844</v>
      </c>
      <c r="K3" s="35">
        <f>P!P3</f>
        <v>45845</v>
      </c>
      <c r="L3" s="35">
        <f>P!R3</f>
        <v>45846</v>
      </c>
      <c r="M3" s="35">
        <f>P!T3</f>
        <v>45847</v>
      </c>
      <c r="N3" s="35">
        <f>P!V3</f>
        <v>45848</v>
      </c>
      <c r="O3" s="35">
        <f>P!X3</f>
        <v>45849</v>
      </c>
      <c r="P3" s="35">
        <f>P!Z3</f>
        <v>45850</v>
      </c>
      <c r="Q3" s="35">
        <f>P!AB3</f>
        <v>45851</v>
      </c>
      <c r="R3" s="35">
        <f>P!AD3</f>
        <v>45852</v>
      </c>
      <c r="S3" s="35">
        <f>P!AF3</f>
        <v>45853</v>
      </c>
      <c r="T3" s="35">
        <f>P!AH3</f>
        <v>45854</v>
      </c>
      <c r="U3" s="428"/>
      <c r="V3" s="414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17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17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50</v>
      </c>
      <c r="F6" s="33">
        <f>P!F7</f>
        <v>0</v>
      </c>
      <c r="G6" s="33">
        <f>P!H7</f>
        <v>50</v>
      </c>
      <c r="H6" s="33">
        <f>P!J7</f>
        <v>0</v>
      </c>
      <c r="I6" s="33">
        <f>P!L7</f>
        <v>0</v>
      </c>
      <c r="J6" s="33">
        <f>P!N7</f>
        <v>0</v>
      </c>
      <c r="K6" s="33">
        <f>P!P7</f>
        <v>50</v>
      </c>
      <c r="L6" s="33">
        <f>P!R7</f>
        <v>25</v>
      </c>
      <c r="M6" s="33">
        <f>P!T7</f>
        <v>0</v>
      </c>
      <c r="N6" s="33">
        <f>P!V7</f>
        <v>0</v>
      </c>
      <c r="O6" s="33">
        <f>P!X7</f>
        <v>25</v>
      </c>
      <c r="P6" s="33">
        <f>P!Z7</f>
        <v>0</v>
      </c>
      <c r="Q6" s="33">
        <f>P!AB7</f>
        <v>25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22500</v>
      </c>
      <c r="V6" s="217" t="str">
        <f t="shared" si="0"/>
        <v>OK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50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50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12200</v>
      </c>
      <c r="V7" s="217" t="str">
        <f t="shared" si="0"/>
        <v>OK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17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25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3375</v>
      </c>
      <c r="V9" s="217" t="str">
        <f t="shared" si="0"/>
        <v>OK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30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4800</v>
      </c>
      <c r="V10" s="217" t="str">
        <f t="shared" si="0"/>
        <v>OK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25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3375</v>
      </c>
      <c r="V11" s="217" t="str">
        <f t="shared" si="0"/>
        <v>OK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1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95</v>
      </c>
      <c r="V12" s="217" t="str">
        <f t="shared" si="0"/>
        <v>OK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6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360</v>
      </c>
      <c r="V13" s="217" t="str">
        <f t="shared" si="0"/>
        <v>OK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15</v>
      </c>
      <c r="F14" s="33">
        <f>P!F15</f>
        <v>0</v>
      </c>
      <c r="G14" s="33">
        <f>P!H15</f>
        <v>10</v>
      </c>
      <c r="H14" s="33">
        <f>P!J15</f>
        <v>0</v>
      </c>
      <c r="I14" s="33">
        <f>P!L15</f>
        <v>5</v>
      </c>
      <c r="J14" s="33">
        <f>P!N15</f>
        <v>5</v>
      </c>
      <c r="K14" s="33">
        <f>P!P15</f>
        <v>5</v>
      </c>
      <c r="L14" s="33">
        <f>P!R15</f>
        <v>30</v>
      </c>
      <c r="M14" s="33">
        <f>P!T15</f>
        <v>10</v>
      </c>
      <c r="N14" s="33">
        <f>P!V15</f>
        <v>10</v>
      </c>
      <c r="O14" s="33">
        <f>P!X15</f>
        <v>15</v>
      </c>
      <c r="P14" s="33">
        <f>P!Z15</f>
        <v>10</v>
      </c>
      <c r="Q14" s="33">
        <f>P!AB15</f>
        <v>12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22524</v>
      </c>
      <c r="V14" s="217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2</v>
      </c>
      <c r="F15" s="33">
        <f>P!F16</f>
        <v>0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2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2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1920</v>
      </c>
      <c r="V15" s="217" t="str">
        <f t="shared" si="0"/>
        <v>OK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25</v>
      </c>
      <c r="M16" s="33">
        <f>P!T17</f>
        <v>0</v>
      </c>
      <c r="N16" s="33">
        <f>P!V17</f>
        <v>0</v>
      </c>
      <c r="O16" s="33">
        <f>P!X17</f>
        <v>25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2000</v>
      </c>
      <c r="V16" s="217" t="str">
        <f t="shared" si="0"/>
        <v>OK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17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0.5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180</v>
      </c>
      <c r="V18" s="217" t="str">
        <f t="shared" si="0"/>
        <v>OK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0.5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95</v>
      </c>
      <c r="V19" s="217" t="str">
        <f t="shared" si="0"/>
        <v>OK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63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63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7560</v>
      </c>
      <c r="V20" s="217" t="str">
        <f t="shared" si="0"/>
        <v>OK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</v>
      </c>
      <c r="F21" s="33">
        <f>P!F22</f>
        <v>0</v>
      </c>
      <c r="G21" s="33">
        <f>P!H22</f>
        <v>0</v>
      </c>
      <c r="H21" s="33">
        <f>P!J22</f>
        <v>0</v>
      </c>
      <c r="I21" s="33">
        <f>P!L22</f>
        <v>0</v>
      </c>
      <c r="J21" s="33">
        <f>P!N22</f>
        <v>0.2</v>
      </c>
      <c r="K21" s="33">
        <f>P!P22</f>
        <v>0</v>
      </c>
      <c r="L21" s="33">
        <f>P!R22</f>
        <v>7</v>
      </c>
      <c r="M21" s="33">
        <f>P!T22</f>
        <v>0.5</v>
      </c>
      <c r="N21" s="33">
        <f>P!V22</f>
        <v>0.2</v>
      </c>
      <c r="O21" s="33">
        <f>P!X22</f>
        <v>0.5</v>
      </c>
      <c r="P21" s="33">
        <f>P!Z22</f>
        <v>0.5</v>
      </c>
      <c r="Q21" s="33">
        <f>P!AB22</f>
        <v>1.5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9420</v>
      </c>
      <c r="V21" s="217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5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940</v>
      </c>
      <c r="V22" s="217" t="str">
        <f t="shared" si="0"/>
        <v>OK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390</v>
      </c>
      <c r="O23" s="33">
        <f>P!X24</f>
        <v>0</v>
      </c>
      <c r="P23" s="33">
        <f>P!Z24</f>
        <v>0</v>
      </c>
      <c r="Q23" s="33">
        <f>P!AB24</f>
        <v>720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3036</v>
      </c>
      <c r="V23" s="217" t="str">
        <f t="shared" si="0"/>
        <v>OK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17" t="str">
        <f t="shared" si="0"/>
        <v>×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17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17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17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17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17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5.0000000000000001E-3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1500</v>
      </c>
      <c r="V30" s="217" t="str">
        <f t="shared" si="0"/>
        <v>OK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0</v>
      </c>
      <c r="V31" s="217" t="str">
        <f t="shared" si="0"/>
        <v>×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17" t="str">
        <f t="shared" si="0"/>
        <v>×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17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17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0</v>
      </c>
      <c r="V35" s="217" t="str">
        <f t="shared" si="0"/>
        <v>×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3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510</v>
      </c>
      <c r="V36" s="217" t="str">
        <f t="shared" si="0"/>
        <v>OK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1.5</v>
      </c>
      <c r="M37" s="33">
        <f>P!T38</f>
        <v>0</v>
      </c>
      <c r="N37" s="33">
        <f>P!V38</f>
        <v>0.2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500</v>
      </c>
      <c r="V37" s="217" t="str">
        <f t="shared" si="0"/>
        <v>OK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17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0.5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120</v>
      </c>
      <c r="V39" s="217" t="str">
        <f t="shared" si="0"/>
        <v>OK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100</v>
      </c>
      <c r="M40" s="33">
        <f>P!T41</f>
        <v>0</v>
      </c>
      <c r="N40" s="33">
        <f>P!V41</f>
        <v>0.5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8030</v>
      </c>
      <c r="V40" s="217" t="str">
        <f t="shared" si="0"/>
        <v>OK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3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5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720</v>
      </c>
      <c r="V41" s="217" t="str">
        <f t="shared" si="0"/>
        <v>OK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1000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8000</v>
      </c>
      <c r="V42" s="217" t="str">
        <f t="shared" si="0"/>
        <v>OK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17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17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17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1000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10000</v>
      </c>
      <c r="V46" s="217" t="str">
        <f t="shared" si="0"/>
        <v>OK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17" t="str">
        <f t="shared" si="0"/>
        <v>×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17" t="str">
        <f t="shared" si="0"/>
        <v>×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17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17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4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240</v>
      </c>
      <c r="V51" s="217" t="str">
        <f t="shared" si="0"/>
        <v>OK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2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180</v>
      </c>
      <c r="V52" s="217" t="str">
        <f t="shared" si="0"/>
        <v>OK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4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120</v>
      </c>
      <c r="V53" s="217" t="str">
        <f t="shared" si="0"/>
        <v>OK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300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270</v>
      </c>
      <c r="V54" s="217" t="str">
        <f t="shared" si="0"/>
        <v>OK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400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320</v>
      </c>
      <c r="V55" s="217" t="str">
        <f t="shared" si="0"/>
        <v>OK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400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100</v>
      </c>
      <c r="V56" s="217" t="str">
        <f t="shared" si="0"/>
        <v>OK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5</v>
      </c>
      <c r="F57" s="33">
        <f>P!F58</f>
        <v>5</v>
      </c>
      <c r="G57" s="33">
        <f>P!H58</f>
        <v>7</v>
      </c>
      <c r="H57" s="33">
        <f>P!J58</f>
        <v>0</v>
      </c>
      <c r="I57" s="33">
        <f>P!L58</f>
        <v>0</v>
      </c>
      <c r="J57" s="33">
        <f>P!N58</f>
        <v>4</v>
      </c>
      <c r="K57" s="33">
        <f>P!P58</f>
        <v>0</v>
      </c>
      <c r="L57" s="33">
        <f>P!R58</f>
        <v>20</v>
      </c>
      <c r="M57" s="33">
        <f>P!T58</f>
        <v>0</v>
      </c>
      <c r="N57" s="33">
        <f>P!V58</f>
        <v>4</v>
      </c>
      <c r="O57" s="33">
        <f>P!X58</f>
        <v>10</v>
      </c>
      <c r="P57" s="33">
        <f>P!Z58</f>
        <v>6</v>
      </c>
      <c r="Q57" s="33">
        <f>P!AB58</f>
        <v>10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1320</v>
      </c>
      <c r="V57" s="217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17" t="str">
        <f t="shared" si="0"/>
        <v>×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17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2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300</v>
      </c>
      <c r="V60" s="217" t="str">
        <f t="shared" si="0"/>
        <v>OK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0</v>
      </c>
      <c r="G61" s="33">
        <f>P!H62</f>
        <v>0</v>
      </c>
      <c r="H61" s="33">
        <f>P!J62</f>
        <v>0</v>
      </c>
      <c r="I61" s="33">
        <f>P!L62</f>
        <v>0</v>
      </c>
      <c r="J61" s="33">
        <f>P!N62</f>
        <v>0</v>
      </c>
      <c r="K61" s="33">
        <f>P!P62</f>
        <v>0</v>
      </c>
      <c r="L61" s="33">
        <f>P!R62</f>
        <v>5</v>
      </c>
      <c r="M61" s="33">
        <f>P!T62</f>
        <v>0</v>
      </c>
      <c r="N61" s="33">
        <f>P!V62</f>
        <v>0</v>
      </c>
      <c r="O61" s="33">
        <f>P!X62</f>
        <v>5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1100</v>
      </c>
      <c r="V61" s="217" t="str">
        <f t="shared" si="0"/>
        <v>OK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0.5</v>
      </c>
      <c r="F62" s="33">
        <f>P!F63</f>
        <v>0.5</v>
      </c>
      <c r="G62" s="33">
        <f>P!H63</f>
        <v>0</v>
      </c>
      <c r="H62" s="33">
        <f>P!J63</f>
        <v>0</v>
      </c>
      <c r="I62" s="33">
        <f>P!L63</f>
        <v>0</v>
      </c>
      <c r="J62" s="33">
        <f>P!N63</f>
        <v>0.5</v>
      </c>
      <c r="K62" s="33">
        <f>P!P63</f>
        <v>0</v>
      </c>
      <c r="L62" s="33">
        <f>P!R63</f>
        <v>0</v>
      </c>
      <c r="M62" s="33">
        <f>P!T63</f>
        <v>0.5</v>
      </c>
      <c r="N62" s="33">
        <f>P!V63</f>
        <v>0</v>
      </c>
      <c r="O62" s="33">
        <f>P!X63</f>
        <v>0.5</v>
      </c>
      <c r="P62" s="33">
        <f>P!Z63</f>
        <v>0</v>
      </c>
      <c r="Q62" s="33">
        <f>P!AB63</f>
        <v>0.5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1880</v>
      </c>
      <c r="V62" s="217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0.5</v>
      </c>
      <c r="F63" s="33">
        <f>P!F64</f>
        <v>0</v>
      </c>
      <c r="G63" s="33">
        <f>P!H64</f>
        <v>0.5</v>
      </c>
      <c r="H63" s="33">
        <f>P!J64</f>
        <v>0</v>
      </c>
      <c r="I63" s="33">
        <f>P!L64</f>
        <v>0</v>
      </c>
      <c r="J63" s="33">
        <f>P!N64</f>
        <v>0.5</v>
      </c>
      <c r="K63" s="33">
        <f>P!P64</f>
        <v>0</v>
      </c>
      <c r="L63" s="33">
        <f>P!R64</f>
        <v>0.5</v>
      </c>
      <c r="M63" s="33">
        <f>P!T64</f>
        <v>0.5</v>
      </c>
      <c r="N63" s="33">
        <f>P!V64</f>
        <v>0</v>
      </c>
      <c r="O63" s="33">
        <f>P!X64</f>
        <v>0.5</v>
      </c>
      <c r="P63" s="33">
        <f>P!Z64</f>
        <v>0</v>
      </c>
      <c r="Q63" s="33">
        <f>P!AB64</f>
        <v>0.5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2250</v>
      </c>
      <c r="V63" s="217" t="str">
        <f t="shared" si="0"/>
        <v>OK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0.2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100</v>
      </c>
      <c r="V64" s="217" t="str">
        <f t="shared" si="0"/>
        <v>OK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0.5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120</v>
      </c>
      <c r="V65" s="217" t="str">
        <f t="shared" si="0"/>
        <v>OK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0.1</v>
      </c>
      <c r="F66" s="33">
        <f>P!F67</f>
        <v>0</v>
      </c>
      <c r="G66" s="33">
        <f>P!H67</f>
        <v>0.1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0.8</v>
      </c>
      <c r="M66" s="33">
        <f>P!T67</f>
        <v>0.1</v>
      </c>
      <c r="N66" s="33">
        <f>P!V67</f>
        <v>0.1</v>
      </c>
      <c r="O66" s="33">
        <f>P!X67</f>
        <v>0.1</v>
      </c>
      <c r="P66" s="33">
        <f>P!Z67</f>
        <v>0.1</v>
      </c>
      <c r="Q66" s="33">
        <f>P!AB67</f>
        <v>0.1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1310</v>
      </c>
      <c r="V66" s="217" t="str">
        <f t="shared" si="0"/>
        <v>OK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4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72</v>
      </c>
      <c r="V67" s="217" t="str">
        <f t="shared" si="0"/>
        <v>OK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4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72</v>
      </c>
      <c r="V68" s="217" t="str">
        <f t="shared" si="0"/>
        <v>OK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0.1</v>
      </c>
      <c r="F69" s="33">
        <f>P!F70</f>
        <v>0</v>
      </c>
      <c r="G69" s="33">
        <f>P!H70</f>
        <v>0</v>
      </c>
      <c r="H69" s="33">
        <f>P!J70</f>
        <v>0</v>
      </c>
      <c r="I69" s="33">
        <f>P!L70</f>
        <v>0</v>
      </c>
      <c r="J69" s="33">
        <f>P!N70</f>
        <v>0</v>
      </c>
      <c r="K69" s="33">
        <f>P!P70</f>
        <v>0</v>
      </c>
      <c r="L69" s="33">
        <f>P!R70</f>
        <v>0.1</v>
      </c>
      <c r="M69" s="33">
        <f>P!T70</f>
        <v>0.1</v>
      </c>
      <c r="N69" s="33">
        <f>P!V70</f>
        <v>0</v>
      </c>
      <c r="O69" s="33">
        <f>P!X70</f>
        <v>0</v>
      </c>
      <c r="P69" s="33">
        <f>P!Z70</f>
        <v>0.1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2310</v>
      </c>
      <c r="V69" s="217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0.5</v>
      </c>
      <c r="M70" s="33">
        <f>P!T71</f>
        <v>0</v>
      </c>
      <c r="N70" s="33">
        <f>P!V71</f>
        <v>0.5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580</v>
      </c>
      <c r="V70" s="217" t="str">
        <f t="shared" si="1"/>
        <v>OK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0.1</v>
      </c>
      <c r="J71" s="33">
        <f>P!N72</f>
        <v>0</v>
      </c>
      <c r="K71" s="33">
        <f>P!P72</f>
        <v>0</v>
      </c>
      <c r="L71" s="33">
        <f>P!R72</f>
        <v>0.05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2.5000000000000001E-2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320</v>
      </c>
      <c r="V71" s="217" t="str">
        <f t="shared" si="1"/>
        <v>OK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4</v>
      </c>
      <c r="M72" s="33">
        <f>P!T73</f>
        <v>0</v>
      </c>
      <c r="N72" s="33">
        <f>P!V73</f>
        <v>2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48</v>
      </c>
      <c r="V72" s="217" t="str">
        <f t="shared" si="1"/>
        <v>OK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2</v>
      </c>
      <c r="M73" s="33">
        <f>P!T74</f>
        <v>0</v>
      </c>
      <c r="N73" s="33">
        <f>P!V74</f>
        <v>0.2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1590</v>
      </c>
      <c r="V73" s="217" t="str">
        <f t="shared" si="1"/>
        <v>OK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2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1320</v>
      </c>
      <c r="V74" s="217" t="str">
        <f t="shared" si="1"/>
        <v>OK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17" t="str">
        <f t="shared" si="1"/>
        <v>×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0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2.7</v>
      </c>
      <c r="M76" s="33">
        <f>P!T77</f>
        <v>0</v>
      </c>
      <c r="N76" s="33">
        <f>P!V77</f>
        <v>0</v>
      </c>
      <c r="O76" s="33">
        <f>P!X77</f>
        <v>0.2</v>
      </c>
      <c r="P76" s="33">
        <f>P!Z77</f>
        <v>0.4</v>
      </c>
      <c r="Q76" s="33">
        <f>P!AB77</f>
        <v>0.4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6990</v>
      </c>
      <c r="V76" s="217" t="str">
        <f t="shared" si="1"/>
        <v>OK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17" t="str">
        <f t="shared" si="1"/>
        <v>×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0.1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360</v>
      </c>
      <c r="V78" s="217" t="str">
        <f t="shared" si="1"/>
        <v>OK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</v>
      </c>
      <c r="G79" s="33">
        <f>P!H80</f>
        <v>0</v>
      </c>
      <c r="H79" s="33">
        <f>P!J80</f>
        <v>0</v>
      </c>
      <c r="I79" s="33">
        <f>P!L80</f>
        <v>0.1</v>
      </c>
      <c r="J79" s="33">
        <f>P!N80</f>
        <v>0</v>
      </c>
      <c r="K79" s="33">
        <f>P!P80</f>
        <v>0.1</v>
      </c>
      <c r="L79" s="33">
        <f>P!R80</f>
        <v>0.1</v>
      </c>
      <c r="M79" s="33">
        <f>P!T80</f>
        <v>0</v>
      </c>
      <c r="N79" s="33">
        <f>P!V80</f>
        <v>0</v>
      </c>
      <c r="O79" s="33">
        <f>P!X80</f>
        <v>0.1</v>
      </c>
      <c r="P79" s="33">
        <f>P!Z80</f>
        <v>0</v>
      </c>
      <c r="Q79" s="33">
        <f>P!AB80</f>
        <v>0.1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275</v>
      </c>
      <c r="V79" s="217" t="str">
        <f t="shared" si="1"/>
        <v>OK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0.1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30</v>
      </c>
      <c r="V80" s="217" t="str">
        <f t="shared" si="1"/>
        <v>OK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0</v>
      </c>
      <c r="H81" s="33">
        <f>P!J82</f>
        <v>0</v>
      </c>
      <c r="I81" s="33">
        <f>P!L82</f>
        <v>0.5</v>
      </c>
      <c r="J81" s="33">
        <f>P!N82</f>
        <v>0</v>
      </c>
      <c r="K81" s="33">
        <f>P!P82</f>
        <v>0</v>
      </c>
      <c r="L81" s="33">
        <f>P!R82</f>
        <v>4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1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990</v>
      </c>
      <c r="V81" s="217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17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17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17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0.1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280</v>
      </c>
      <c r="V85" s="217" t="str">
        <f t="shared" si="1"/>
        <v>OK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0.4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90</v>
      </c>
      <c r="V86" s="217" t="str">
        <f t="shared" si="1"/>
        <v>OK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0.4</v>
      </c>
      <c r="M87" s="33">
        <f>P!T88</f>
        <v>0</v>
      </c>
      <c r="N87" s="33">
        <f>P!V88</f>
        <v>0.05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810</v>
      </c>
      <c r="V87" s="217" t="str">
        <f t="shared" si="1"/>
        <v>OK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0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24</v>
      </c>
      <c r="M88" s="33">
        <f>P!T89</f>
        <v>0</v>
      </c>
      <c r="N88" s="33">
        <f>P!V89</f>
        <v>24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3216</v>
      </c>
      <c r="V88" s="217" t="str">
        <f t="shared" si="1"/>
        <v>OK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25</v>
      </c>
      <c r="M89" s="33">
        <f>P!T90</f>
        <v>0</v>
      </c>
      <c r="N89" s="33">
        <f>P!V90</f>
        <v>0</v>
      </c>
      <c r="O89" s="33">
        <f>P!X90</f>
        <v>20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5175</v>
      </c>
      <c r="V89" s="217" t="str">
        <f t="shared" si="1"/>
        <v>OK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40</v>
      </c>
      <c r="F90" s="33">
        <f>P!F91</f>
        <v>0</v>
      </c>
      <c r="G90" s="33">
        <f>P!H91</f>
        <v>52</v>
      </c>
      <c r="H90" s="33">
        <f>P!J91</f>
        <v>40</v>
      </c>
      <c r="I90" s="33">
        <f>P!L91</f>
        <v>40</v>
      </c>
      <c r="J90" s="33">
        <f>P!N91</f>
        <v>40</v>
      </c>
      <c r="K90" s="33">
        <f>P!P91</f>
        <v>90</v>
      </c>
      <c r="L90" s="33">
        <f>P!R91</f>
        <v>0</v>
      </c>
      <c r="M90" s="33">
        <f>P!T91</f>
        <v>60</v>
      </c>
      <c r="N90" s="33">
        <f>P!V91</f>
        <v>0</v>
      </c>
      <c r="O90" s="33">
        <f>P!X91</f>
        <v>150</v>
      </c>
      <c r="P90" s="33">
        <f>P!Z91</f>
        <v>140</v>
      </c>
      <c r="Q90" s="33">
        <f>P!AB91</f>
        <v>100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7520</v>
      </c>
      <c r="V90" s="217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17" t="str">
        <f t="shared" si="1"/>
        <v>×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17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4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1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1100</v>
      </c>
      <c r="V93" s="217" t="str">
        <f t="shared" si="1"/>
        <v>OK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17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17" t="str">
        <f t="shared" si="1"/>
        <v>×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0</v>
      </c>
      <c r="F96" s="33">
        <f>P!F97</f>
        <v>0</v>
      </c>
      <c r="G96" s="33">
        <f>P!H97</f>
        <v>0</v>
      </c>
      <c r="H96" s="33">
        <f>P!J97</f>
        <v>0</v>
      </c>
      <c r="I96" s="33">
        <f>P!L97</f>
        <v>0</v>
      </c>
      <c r="J96" s="33">
        <f>P!N97</f>
        <v>0</v>
      </c>
      <c r="K96" s="33">
        <f>P!P97</f>
        <v>3</v>
      </c>
      <c r="L96" s="33">
        <f>P!R97</f>
        <v>2</v>
      </c>
      <c r="M96" s="33">
        <f>P!T97</f>
        <v>2</v>
      </c>
      <c r="N96" s="33">
        <f>P!V97</f>
        <v>1</v>
      </c>
      <c r="O96" s="33">
        <f>P!X97</f>
        <v>2</v>
      </c>
      <c r="P96" s="33">
        <f>P!Z97</f>
        <v>2</v>
      </c>
      <c r="Q96" s="33">
        <f>P!AB97</f>
        <v>3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1406</v>
      </c>
      <c r="V96" s="217" t="str">
        <f t="shared" si="1"/>
        <v>OK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17" t="str">
        <f t="shared" si="1"/>
        <v>×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17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1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210</v>
      </c>
      <c r="V99" s="217" t="str">
        <f t="shared" si="1"/>
        <v>OK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0.9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520</v>
      </c>
      <c r="V100" s="217" t="str">
        <f t="shared" si="1"/>
        <v>OK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17" t="str">
        <f t="shared" si="1"/>
        <v>×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17" t="str">
        <f t="shared" si="1"/>
        <v>×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17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17" t="str">
        <f t="shared" si="1"/>
        <v>×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3</v>
      </c>
      <c r="H105" s="33">
        <f>P!J106</f>
        <v>0</v>
      </c>
      <c r="I105" s="33">
        <f>P!L106</f>
        <v>0</v>
      </c>
      <c r="J105" s="33">
        <f>P!N106</f>
        <v>3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3</v>
      </c>
      <c r="O105" s="33">
        <f>P!X106</f>
        <v>5</v>
      </c>
      <c r="P105" s="33">
        <f>P!Z106</f>
        <v>5</v>
      </c>
      <c r="Q105" s="33">
        <f>P!AB106</f>
        <v>12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4960</v>
      </c>
      <c r="V105" s="217" t="str">
        <f t="shared" si="1"/>
        <v>OK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17" t="str">
        <f t="shared" si="1"/>
        <v>×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4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720</v>
      </c>
      <c r="V107" s="217" t="str">
        <f t="shared" si="1"/>
        <v>OK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0</v>
      </c>
      <c r="V108" s="217" t="str">
        <f t="shared" si="1"/>
        <v>×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17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1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220</v>
      </c>
      <c r="V110" s="217" t="str">
        <f t="shared" si="1"/>
        <v>OK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17" t="str">
        <f t="shared" si="1"/>
        <v>×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17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0.5</v>
      </c>
      <c r="L113" s="33">
        <f>P!R114</f>
        <v>0</v>
      </c>
      <c r="M113" s="33">
        <f>P!T114</f>
        <v>0</v>
      </c>
      <c r="N113" s="33">
        <f>P!V114</f>
        <v>1</v>
      </c>
      <c r="O113" s="33">
        <f>P!X114</f>
        <v>0</v>
      </c>
      <c r="P113" s="33">
        <f>P!Z114</f>
        <v>0</v>
      </c>
      <c r="Q113" s="33">
        <f>P!AB114</f>
        <v>0.5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2340</v>
      </c>
      <c r="V113" s="217" t="str">
        <f t="shared" si="1"/>
        <v>OK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17" t="str">
        <f t="shared" si="1"/>
        <v>×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17" t="str">
        <f t="shared" si="1"/>
        <v>×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17" t="str">
        <f t="shared" si="1"/>
        <v>×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144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30</v>
      </c>
      <c r="O117" s="33">
        <f>P!X118</f>
        <v>50</v>
      </c>
      <c r="P117" s="33">
        <f>P!Z118</f>
        <v>0</v>
      </c>
      <c r="Q117" s="33">
        <f>P!AB118</f>
        <v>144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3260</v>
      </c>
      <c r="V117" s="217" t="str">
        <f t="shared" si="1"/>
        <v>OK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17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17" t="str">
        <f t="shared" si="1"/>
        <v>×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17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17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17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17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(মরিয়ম/নরমাল) </v>
      </c>
      <c r="D124" s="11" t="str">
        <f>P!C125</f>
        <v>পিস</v>
      </c>
      <c r="E124" s="33">
        <f>P!D125</f>
        <v>4</v>
      </c>
      <c r="F124" s="33">
        <f>P!F125</f>
        <v>0</v>
      </c>
      <c r="G124" s="33">
        <f>P!H125</f>
        <v>0</v>
      </c>
      <c r="H124" s="33">
        <f>P!J125</f>
        <v>0</v>
      </c>
      <c r="I124" s="33">
        <f>P!L125</f>
        <v>0</v>
      </c>
      <c r="J124" s="33">
        <f>P!N125</f>
        <v>0</v>
      </c>
      <c r="K124" s="33">
        <f>P!P125</f>
        <v>0</v>
      </c>
      <c r="L124" s="33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1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3290</v>
      </c>
      <c r="V124" s="217" t="str">
        <f t="shared" si="1"/>
        <v>OK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15</v>
      </c>
      <c r="F125" s="33">
        <f>P!F126</f>
        <v>21</v>
      </c>
      <c r="G125" s="33">
        <f>P!H126</f>
        <v>28</v>
      </c>
      <c r="H125" s="33">
        <f>P!J126</f>
        <v>30</v>
      </c>
      <c r="I125" s="33">
        <f>P!L126</f>
        <v>34</v>
      </c>
      <c r="J125" s="33">
        <f>P!N126</f>
        <v>21</v>
      </c>
      <c r="K125" s="33">
        <f>P!P126</f>
        <v>18</v>
      </c>
      <c r="L125" s="33">
        <f>P!R126</f>
        <v>23</v>
      </c>
      <c r="M125" s="33">
        <f>P!T126</f>
        <v>64</v>
      </c>
      <c r="N125" s="33">
        <f>P!V126</f>
        <v>30</v>
      </c>
      <c r="O125" s="33">
        <f>P!X126</f>
        <v>20</v>
      </c>
      <c r="P125" s="33">
        <f>P!Z126</f>
        <v>60</v>
      </c>
      <c r="Q125" s="33">
        <f>P!AB126</f>
        <v>48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4120</v>
      </c>
      <c r="V125" s="217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17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0</v>
      </c>
      <c r="H127" s="33">
        <f>P!J128</f>
        <v>0</v>
      </c>
      <c r="I127" s="33">
        <f>P!L128</f>
        <v>2</v>
      </c>
      <c r="J127" s="33">
        <f>P!N128</f>
        <v>0</v>
      </c>
      <c r="K127" s="33">
        <f>P!P128</f>
        <v>0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80</v>
      </c>
      <c r="V127" s="217" t="str">
        <f t="shared" si="1"/>
        <v>OK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5.3</v>
      </c>
      <c r="P128" s="33">
        <f>P!Z129</f>
        <v>0</v>
      </c>
      <c r="Q128" s="33">
        <f>P!AB129</f>
        <v>5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4052</v>
      </c>
      <c r="V128" s="217" t="str">
        <f t="shared" si="1"/>
        <v>OK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0</v>
      </c>
      <c r="V129" s="217" t="str">
        <f t="shared" si="1"/>
        <v>×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0</v>
      </c>
      <c r="V130" s="217" t="str">
        <f t="shared" si="1"/>
        <v>×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0</v>
      </c>
      <c r="K131" s="33">
        <f>P!P132</f>
        <v>2</v>
      </c>
      <c r="L131" s="33">
        <f>P!R132</f>
        <v>0</v>
      </c>
      <c r="M131" s="33">
        <f>P!T132</f>
        <v>0</v>
      </c>
      <c r="N131" s="33">
        <f>P!V132</f>
        <v>2</v>
      </c>
      <c r="O131" s="33">
        <f>P!X132</f>
        <v>0</v>
      </c>
      <c r="P131" s="33">
        <f>P!Z132</f>
        <v>0</v>
      </c>
      <c r="Q131" s="33">
        <f>P!AB132</f>
        <v>3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840</v>
      </c>
      <c r="V131" s="217" t="str">
        <f t="shared" si="1"/>
        <v>OK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8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1280</v>
      </c>
      <c r="V132" s="217" t="str">
        <f t="shared" si="1"/>
        <v>OK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2</v>
      </c>
      <c r="F133" s="33">
        <f>P!F134</f>
        <v>0</v>
      </c>
      <c r="G133" s="33">
        <f>P!H134</f>
        <v>0</v>
      </c>
      <c r="H133" s="33">
        <f>P!J134</f>
        <v>5</v>
      </c>
      <c r="I133" s="33">
        <f>P!L134</f>
        <v>0</v>
      </c>
      <c r="J133" s="33">
        <f>P!N134</f>
        <v>0</v>
      </c>
      <c r="K133" s="33">
        <f>P!P134</f>
        <v>2</v>
      </c>
      <c r="L133" s="33">
        <f>P!R134</f>
        <v>0</v>
      </c>
      <c r="M133" s="33">
        <f>P!T134</f>
        <v>0</v>
      </c>
      <c r="N133" s="33">
        <f>P!V134</f>
        <v>8</v>
      </c>
      <c r="O133" s="33">
        <f>P!X134</f>
        <v>8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2730</v>
      </c>
      <c r="V133" s="217" t="str">
        <f t="shared" ref="V133:V196" si="2">IF(U133&lt;&gt;0, "OK","×")</f>
        <v>OK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10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8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2700</v>
      </c>
      <c r="V134" s="217" t="str">
        <f t="shared" si="2"/>
        <v>OK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17" t="str">
        <f t="shared" si="2"/>
        <v>×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1.5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375</v>
      </c>
      <c r="V136" s="217" t="str">
        <f t="shared" si="2"/>
        <v>OK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8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960</v>
      </c>
      <c r="V137" s="217" t="str">
        <f t="shared" si="2"/>
        <v>OK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17" t="str">
        <f t="shared" si="2"/>
        <v>×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17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17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17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0</v>
      </c>
      <c r="G142" s="33">
        <f>P!H143</f>
        <v>65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1793</v>
      </c>
      <c r="V142" s="217" t="str">
        <f t="shared" si="2"/>
        <v>OK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17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0</v>
      </c>
      <c r="F144" s="33">
        <f>P!F145</f>
        <v>0</v>
      </c>
      <c r="G144" s="33">
        <f>P!H145</f>
        <v>11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90</v>
      </c>
      <c r="M144" s="33">
        <f>P!T145</f>
        <v>0</v>
      </c>
      <c r="N144" s="33">
        <f>P!V145</f>
        <v>4</v>
      </c>
      <c r="O144" s="33">
        <f>P!X145</f>
        <v>0</v>
      </c>
      <c r="P144" s="33">
        <f>P!Z145</f>
        <v>8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129950</v>
      </c>
      <c r="V144" s="217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1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900</v>
      </c>
      <c r="V145" s="217" t="str">
        <f t="shared" si="2"/>
        <v>OK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1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900</v>
      </c>
      <c r="V146" s="217" t="str">
        <f t="shared" si="2"/>
        <v>OK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6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6900</v>
      </c>
      <c r="V147" s="217" t="str">
        <f t="shared" si="2"/>
        <v>OK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17" t="str">
        <f t="shared" si="2"/>
        <v>×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17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হাঁসের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17" t="str">
        <f t="shared" si="2"/>
        <v>×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42</v>
      </c>
      <c r="F151" s="33">
        <f>P!F152</f>
        <v>0</v>
      </c>
      <c r="G151" s="33">
        <f>P!H152</f>
        <v>29</v>
      </c>
      <c r="H151" s="33">
        <f>P!J152</f>
        <v>0</v>
      </c>
      <c r="I151" s="33">
        <f>P!L152</f>
        <v>8</v>
      </c>
      <c r="J151" s="33">
        <f>P!N152</f>
        <v>8</v>
      </c>
      <c r="K151" s="33">
        <f>P!P152</f>
        <v>8</v>
      </c>
      <c r="L151" s="33">
        <f>P!R152</f>
        <v>97</v>
      </c>
      <c r="M151" s="33">
        <f>P!T152</f>
        <v>14</v>
      </c>
      <c r="N151" s="33">
        <f>P!V152</f>
        <v>0</v>
      </c>
      <c r="O151" s="33">
        <f>P!X152</f>
        <v>0</v>
      </c>
      <c r="P151" s="33">
        <f>P!Z152</f>
        <v>8</v>
      </c>
      <c r="Q151" s="33">
        <f>P!AB152</f>
        <v>28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59368</v>
      </c>
      <c r="V151" s="217" t="str">
        <f t="shared" si="2"/>
        <v>OK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17" t="str">
        <f t="shared" si="2"/>
        <v>×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2.2000000000000002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12.6</v>
      </c>
      <c r="M153" s="33">
        <f>P!T154</f>
        <v>1</v>
      </c>
      <c r="N153" s="33">
        <f>P!V154</f>
        <v>4</v>
      </c>
      <c r="O153" s="33">
        <f>P!X154</f>
        <v>2.2000000000000002</v>
      </c>
      <c r="P153" s="33">
        <f>P!Z154</f>
        <v>2</v>
      </c>
      <c r="Q153" s="33">
        <f>P!AB154</f>
        <v>2.2000000000000002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4050</v>
      </c>
      <c r="V153" s="217" t="str">
        <f t="shared" si="2"/>
        <v>OK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16</v>
      </c>
      <c r="F154" s="33">
        <f>P!F155</f>
        <v>8.1999999999999993</v>
      </c>
      <c r="G154" s="33">
        <f>P!H155</f>
        <v>12.1</v>
      </c>
      <c r="H154" s="33">
        <f>P!J155</f>
        <v>4.2</v>
      </c>
      <c r="I154" s="33">
        <f>P!L155</f>
        <v>0</v>
      </c>
      <c r="J154" s="33">
        <f>P!N155</f>
        <v>0</v>
      </c>
      <c r="K154" s="33">
        <f>P!P155</f>
        <v>0</v>
      </c>
      <c r="L154" s="33">
        <f>P!R155</f>
        <v>10</v>
      </c>
      <c r="M154" s="33">
        <f>P!T155</f>
        <v>0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18712</v>
      </c>
      <c r="V154" s="217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6</v>
      </c>
      <c r="K155" s="33">
        <f>P!P156</f>
        <v>8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4.2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5656</v>
      </c>
      <c r="V155" s="217" t="str">
        <f t="shared" si="2"/>
        <v>OK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17" t="str">
        <f t="shared" si="2"/>
        <v>×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17" t="str">
        <f t="shared" si="2"/>
        <v>×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17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17" t="str">
        <f t="shared" si="2"/>
        <v>×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17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1</v>
      </c>
      <c r="F161" s="33">
        <f>P!F162</f>
        <v>0</v>
      </c>
      <c r="G161" s="33">
        <f>P!H162</f>
        <v>5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3600</v>
      </c>
      <c r="V161" s="217" t="str">
        <f t="shared" si="2"/>
        <v>OK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0.5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0.5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700</v>
      </c>
      <c r="V162" s="217" t="str">
        <f t="shared" si="2"/>
        <v>OK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4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2720</v>
      </c>
      <c r="V163" s="217" t="str">
        <f t="shared" si="2"/>
        <v>OK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17" t="str">
        <f t="shared" si="2"/>
        <v>×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17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17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17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3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1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2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1670</v>
      </c>
      <c r="V168" s="217" t="str">
        <f t="shared" si="2"/>
        <v>OK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2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7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5950</v>
      </c>
      <c r="V169" s="217" t="str">
        <f t="shared" si="2"/>
        <v>OK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10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3700</v>
      </c>
      <c r="V170" s="217" t="str">
        <f t="shared" si="2"/>
        <v>OK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5.4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2268</v>
      </c>
      <c r="V171" s="217" t="str">
        <f t="shared" si="2"/>
        <v>OK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17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17" t="str">
        <f t="shared" si="2"/>
        <v>×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17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17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17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17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20</v>
      </c>
      <c r="F178" s="33">
        <f>P!F179</f>
        <v>0</v>
      </c>
      <c r="G178" s="33">
        <f>P!H179</f>
        <v>0</v>
      </c>
      <c r="H178" s="33">
        <f>P!J179</f>
        <v>0</v>
      </c>
      <c r="I178" s="33">
        <f>P!L179</f>
        <v>3</v>
      </c>
      <c r="J178" s="33">
        <f>P!N179</f>
        <v>2</v>
      </c>
      <c r="K178" s="33">
        <f>P!P179</f>
        <v>5</v>
      </c>
      <c r="L178" s="33">
        <f>P!R179</f>
        <v>30</v>
      </c>
      <c r="M178" s="33">
        <f>P!T179</f>
        <v>10</v>
      </c>
      <c r="N178" s="33">
        <f>P!V179</f>
        <v>5</v>
      </c>
      <c r="O178" s="33">
        <f>P!X179</f>
        <v>7</v>
      </c>
      <c r="P178" s="33">
        <f>P!Z179</f>
        <v>12</v>
      </c>
      <c r="Q178" s="33">
        <f>P!AB179</f>
        <v>8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2244</v>
      </c>
      <c r="V178" s="217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10</v>
      </c>
      <c r="F179" s="33">
        <f>P!F180</f>
        <v>5</v>
      </c>
      <c r="G179" s="33">
        <f>P!H180</f>
        <v>10</v>
      </c>
      <c r="H179" s="33">
        <f>P!J180</f>
        <v>3</v>
      </c>
      <c r="I179" s="33">
        <f>P!L180</f>
        <v>4</v>
      </c>
      <c r="J179" s="33">
        <f>P!N180</f>
        <v>4</v>
      </c>
      <c r="K179" s="33">
        <f>P!P180</f>
        <v>5</v>
      </c>
      <c r="L179" s="33">
        <f>P!R180</f>
        <v>20</v>
      </c>
      <c r="M179" s="33">
        <f>P!T180</f>
        <v>8</v>
      </c>
      <c r="N179" s="33">
        <f>P!V180</f>
        <v>10</v>
      </c>
      <c r="O179" s="33">
        <f>P!X180</f>
        <v>10</v>
      </c>
      <c r="P179" s="33">
        <f>P!Z180</f>
        <v>10</v>
      </c>
      <c r="Q179" s="33">
        <f>P!AB180</f>
        <v>12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6122</v>
      </c>
      <c r="V179" s="217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1</v>
      </c>
      <c r="F180" s="33">
        <f>P!F181</f>
        <v>0.5</v>
      </c>
      <c r="G180" s="33">
        <f>P!H181</f>
        <v>0.5</v>
      </c>
      <c r="H180" s="33">
        <f>P!J181</f>
        <v>0.5</v>
      </c>
      <c r="I180" s="33">
        <f>P!L181</f>
        <v>0.5</v>
      </c>
      <c r="J180" s="33">
        <f>P!N181</f>
        <v>0.5</v>
      </c>
      <c r="K180" s="33">
        <f>P!P181</f>
        <v>0.5</v>
      </c>
      <c r="L180" s="33">
        <f>P!R181</f>
        <v>4</v>
      </c>
      <c r="M180" s="33">
        <f>P!T181</f>
        <v>1</v>
      </c>
      <c r="N180" s="33">
        <f>P!V181</f>
        <v>1</v>
      </c>
      <c r="O180" s="33">
        <f>P!X181</f>
        <v>1</v>
      </c>
      <c r="P180" s="33">
        <f>P!Z181</f>
        <v>1</v>
      </c>
      <c r="Q180" s="33">
        <f>P!AB181</f>
        <v>1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2430</v>
      </c>
      <c r="V180" s="217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1</v>
      </c>
      <c r="F181" s="33">
        <f>P!F182</f>
        <v>0.3</v>
      </c>
      <c r="G181" s="33">
        <f>P!H182</f>
        <v>0.5</v>
      </c>
      <c r="H181" s="33">
        <f>P!J182</f>
        <v>0.5</v>
      </c>
      <c r="I181" s="33">
        <f>P!L182</f>
        <v>0.5</v>
      </c>
      <c r="J181" s="33">
        <f>P!N182</f>
        <v>3</v>
      </c>
      <c r="K181" s="33">
        <f>P!P182</f>
        <v>0</v>
      </c>
      <c r="L181" s="33">
        <f>P!R182</f>
        <v>2</v>
      </c>
      <c r="M181" s="33">
        <f>P!T182</f>
        <v>0</v>
      </c>
      <c r="N181" s="33">
        <f>P!V182</f>
        <v>0.5</v>
      </c>
      <c r="O181" s="33">
        <f>P!X182</f>
        <v>0.5</v>
      </c>
      <c r="P181" s="33">
        <f>P!Z182</f>
        <v>0.5</v>
      </c>
      <c r="Q181" s="33">
        <f>P!AB182</f>
        <v>5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2574</v>
      </c>
      <c r="V181" s="217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1</v>
      </c>
      <c r="F182" s="33">
        <f>P!F183</f>
        <v>0.5</v>
      </c>
      <c r="G182" s="33">
        <f>P!H183</f>
        <v>1</v>
      </c>
      <c r="H182" s="33">
        <f>P!J183</f>
        <v>0.5</v>
      </c>
      <c r="I182" s="33">
        <f>P!L183</f>
        <v>0.5</v>
      </c>
      <c r="J182" s="33">
        <f>P!N183</f>
        <v>0.5</v>
      </c>
      <c r="K182" s="33">
        <f>P!P183</f>
        <v>0.5</v>
      </c>
      <c r="L182" s="33">
        <f>P!R183</f>
        <v>5</v>
      </c>
      <c r="M182" s="33">
        <f>P!T183</f>
        <v>1</v>
      </c>
      <c r="N182" s="33">
        <f>P!V183</f>
        <v>1</v>
      </c>
      <c r="O182" s="33">
        <f>P!X183</f>
        <v>2</v>
      </c>
      <c r="P182" s="33">
        <f>P!Z183</f>
        <v>1.5</v>
      </c>
      <c r="Q182" s="33">
        <f>P!AB183</f>
        <v>1.5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2190</v>
      </c>
      <c r="V182" s="217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30</v>
      </c>
      <c r="F183" s="33">
        <f>P!F184</f>
        <v>12</v>
      </c>
      <c r="G183" s="33">
        <f>P!H184</f>
        <v>30</v>
      </c>
      <c r="H183" s="33">
        <f>P!J184</f>
        <v>12</v>
      </c>
      <c r="I183" s="33">
        <f>P!L184</f>
        <v>10</v>
      </c>
      <c r="J183" s="33">
        <f>P!N184</f>
        <v>12</v>
      </c>
      <c r="K183" s="33">
        <f>P!P184</f>
        <v>15</v>
      </c>
      <c r="L183" s="33">
        <f>P!R184</f>
        <v>70</v>
      </c>
      <c r="M183" s="33">
        <f>P!T184</f>
        <v>20</v>
      </c>
      <c r="N183" s="33">
        <f>P!V184</f>
        <v>20</v>
      </c>
      <c r="O183" s="33">
        <f>P!X184</f>
        <v>20</v>
      </c>
      <c r="P183" s="33">
        <f>P!Z184</f>
        <v>20</v>
      </c>
      <c r="Q183" s="33">
        <f>P!AB184</f>
        <v>20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1495</v>
      </c>
      <c r="V183" s="217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10</v>
      </c>
      <c r="F184" s="33">
        <f>P!F185</f>
        <v>3</v>
      </c>
      <c r="G184" s="33">
        <f>P!H185</f>
        <v>5</v>
      </c>
      <c r="H184" s="33">
        <f>P!J185</f>
        <v>2</v>
      </c>
      <c r="I184" s="33">
        <f>P!L185</f>
        <v>0</v>
      </c>
      <c r="J184" s="33">
        <f>P!N185</f>
        <v>2</v>
      </c>
      <c r="K184" s="33">
        <f>P!P185</f>
        <v>3</v>
      </c>
      <c r="L184" s="33">
        <f>P!R185</f>
        <v>20</v>
      </c>
      <c r="M184" s="33">
        <f>P!T185</f>
        <v>5</v>
      </c>
      <c r="N184" s="33">
        <f>P!V185</f>
        <v>7</v>
      </c>
      <c r="O184" s="33">
        <f>P!X185</f>
        <v>5</v>
      </c>
      <c r="P184" s="33">
        <f>P!Z185</f>
        <v>5</v>
      </c>
      <c r="Q184" s="33">
        <f>P!AB185</f>
        <v>5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3630</v>
      </c>
      <c r="V184" s="217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5</v>
      </c>
      <c r="F185" s="33">
        <f>P!F186</f>
        <v>1</v>
      </c>
      <c r="G185" s="33">
        <f>P!H186</f>
        <v>2</v>
      </c>
      <c r="H185" s="33">
        <f>P!J186</f>
        <v>0</v>
      </c>
      <c r="I185" s="33">
        <f>P!L186</f>
        <v>0</v>
      </c>
      <c r="J185" s="33">
        <f>P!N186</f>
        <v>1</v>
      </c>
      <c r="K185" s="33">
        <f>P!P186</f>
        <v>1</v>
      </c>
      <c r="L185" s="33">
        <f>P!R186</f>
        <v>8</v>
      </c>
      <c r="M185" s="33">
        <f>P!T186</f>
        <v>1</v>
      </c>
      <c r="N185" s="33">
        <f>P!V186</f>
        <v>1</v>
      </c>
      <c r="O185" s="33">
        <f>P!X186</f>
        <v>2</v>
      </c>
      <c r="P185" s="33">
        <f>P!Z186</f>
        <v>3</v>
      </c>
      <c r="Q185" s="33">
        <f>P!AB186</f>
        <v>3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2010</v>
      </c>
      <c r="V185" s="217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0</v>
      </c>
      <c r="J186" s="33">
        <f>P!N187</f>
        <v>0</v>
      </c>
      <c r="K186" s="33">
        <f>P!P187</f>
        <v>5</v>
      </c>
      <c r="L186" s="33">
        <f>P!R187</f>
        <v>1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310</v>
      </c>
      <c r="V186" s="217" t="str">
        <f t="shared" si="2"/>
        <v>OK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3</v>
      </c>
      <c r="G187" s="33">
        <f>P!H188</f>
        <v>20</v>
      </c>
      <c r="H187" s="33">
        <f>P!J188</f>
        <v>3</v>
      </c>
      <c r="I187" s="33">
        <f>P!L188</f>
        <v>0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3</v>
      </c>
      <c r="N187" s="33">
        <f>P!V188</f>
        <v>0</v>
      </c>
      <c r="O187" s="33">
        <f>P!X188</f>
        <v>4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2020</v>
      </c>
      <c r="V187" s="217" t="str">
        <f t="shared" si="2"/>
        <v>OK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4</v>
      </c>
      <c r="F188" s="33">
        <f>P!F189</f>
        <v>0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5</v>
      </c>
      <c r="K188" s="33">
        <f>P!P189</f>
        <v>0</v>
      </c>
      <c r="L188" s="33">
        <f>P!R189</f>
        <v>6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12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1230</v>
      </c>
      <c r="V188" s="217" t="str">
        <f t="shared" si="2"/>
        <v>OK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50</v>
      </c>
      <c r="G189" s="33">
        <f>P!H190</f>
        <v>10</v>
      </c>
      <c r="H189" s="33">
        <f>P!J190</f>
        <v>30</v>
      </c>
      <c r="I189" s="33">
        <f>P!L190</f>
        <v>0</v>
      </c>
      <c r="J189" s="33">
        <f>P!N190</f>
        <v>0</v>
      </c>
      <c r="K189" s="33">
        <f>P!P190</f>
        <v>30</v>
      </c>
      <c r="L189" s="33">
        <f>P!R190</f>
        <v>0</v>
      </c>
      <c r="M189" s="33">
        <f>P!T190</f>
        <v>50</v>
      </c>
      <c r="N189" s="33">
        <f>P!V190</f>
        <v>0</v>
      </c>
      <c r="O189" s="33">
        <f>P!X190</f>
        <v>70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1450</v>
      </c>
      <c r="V189" s="217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15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20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2100</v>
      </c>
      <c r="V190" s="217" t="str">
        <f t="shared" si="2"/>
        <v>OK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10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400</v>
      </c>
      <c r="V191" s="217" t="str">
        <f t="shared" si="2"/>
        <v>OK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17" t="str">
        <f t="shared" si="2"/>
        <v>×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17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0</v>
      </c>
      <c r="G194" s="33">
        <f>P!H195</f>
        <v>0</v>
      </c>
      <c r="H194" s="33">
        <f>P!J195</f>
        <v>7</v>
      </c>
      <c r="I194" s="33">
        <f>P!L195</f>
        <v>0</v>
      </c>
      <c r="J194" s="33">
        <f>P!N195</f>
        <v>0</v>
      </c>
      <c r="K194" s="33">
        <f>P!P195</f>
        <v>7</v>
      </c>
      <c r="L194" s="33">
        <f>P!R195</f>
        <v>0</v>
      </c>
      <c r="M194" s="33">
        <f>P!T195</f>
        <v>0</v>
      </c>
      <c r="N194" s="33">
        <f>P!V195</f>
        <v>0</v>
      </c>
      <c r="O194" s="33">
        <f>P!X195</f>
        <v>7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875</v>
      </c>
      <c r="V194" s="217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9</v>
      </c>
      <c r="F195" s="33">
        <f>P!F196</f>
        <v>0</v>
      </c>
      <c r="G195" s="33">
        <f>P!H196</f>
        <v>0</v>
      </c>
      <c r="H195" s="33">
        <f>P!J196</f>
        <v>0</v>
      </c>
      <c r="I195" s="33">
        <f>P!L196</f>
        <v>10</v>
      </c>
      <c r="J195" s="33">
        <f>P!N196</f>
        <v>0</v>
      </c>
      <c r="K195" s="33">
        <f>P!P196</f>
        <v>0</v>
      </c>
      <c r="L195" s="33">
        <f>P!R196</f>
        <v>3.4</v>
      </c>
      <c r="M195" s="33">
        <f>P!T196</f>
        <v>0</v>
      </c>
      <c r="N195" s="33">
        <f>P!V196</f>
        <v>5</v>
      </c>
      <c r="O195" s="33">
        <f>P!X196</f>
        <v>4</v>
      </c>
      <c r="P195" s="33">
        <f>P!Z196</f>
        <v>5</v>
      </c>
      <c r="Q195" s="33">
        <f>P!AB196</f>
        <v>5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961</v>
      </c>
      <c r="V195" s="217" t="str">
        <f t="shared" si="2"/>
        <v>OK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12</v>
      </c>
      <c r="F196" s="33">
        <f>P!F197</f>
        <v>0</v>
      </c>
      <c r="G196" s="33">
        <f>P!H197</f>
        <v>0</v>
      </c>
      <c r="H196" s="33">
        <f>P!J197</f>
        <v>0</v>
      </c>
      <c r="I196" s="33">
        <f>P!L197</f>
        <v>0</v>
      </c>
      <c r="J196" s="33">
        <f>P!N197</f>
        <v>0</v>
      </c>
      <c r="K196" s="33">
        <f>P!P197</f>
        <v>0</v>
      </c>
      <c r="L196" s="33">
        <f>P!R197</f>
        <v>10</v>
      </c>
      <c r="M196" s="33">
        <f>P!T197</f>
        <v>0</v>
      </c>
      <c r="N196" s="33">
        <f>P!V197</f>
        <v>10</v>
      </c>
      <c r="O196" s="33">
        <f>P!X197</f>
        <v>10</v>
      </c>
      <c r="P196" s="33">
        <f>P!Z197</f>
        <v>10</v>
      </c>
      <c r="Q196" s="33">
        <f>P!AB197</f>
        <v>10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1630</v>
      </c>
      <c r="V196" s="217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17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2</v>
      </c>
      <c r="F198" s="33">
        <f>P!F199</f>
        <v>1</v>
      </c>
      <c r="G198" s="33">
        <f>P!H199</f>
        <v>2</v>
      </c>
      <c r="H198" s="33">
        <f>P!J199</f>
        <v>0</v>
      </c>
      <c r="I198" s="33">
        <f>P!L199</f>
        <v>0.5</v>
      </c>
      <c r="J198" s="33">
        <f>P!N199</f>
        <v>0</v>
      </c>
      <c r="K198" s="33">
        <f>P!P199</f>
        <v>1</v>
      </c>
      <c r="L198" s="33">
        <f>P!R199</f>
        <v>3</v>
      </c>
      <c r="M198" s="33">
        <f>P!T199</f>
        <v>2</v>
      </c>
      <c r="N198" s="33">
        <f>P!V199</f>
        <v>1</v>
      </c>
      <c r="O198" s="33">
        <f>P!X199</f>
        <v>2</v>
      </c>
      <c r="P198" s="33">
        <f>P!Z199</f>
        <v>1</v>
      </c>
      <c r="Q198" s="33">
        <f>P!AB199</f>
        <v>2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1640</v>
      </c>
      <c r="V198" s="217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2</v>
      </c>
      <c r="F199" s="33">
        <f>P!F200</f>
        <v>0.5</v>
      </c>
      <c r="G199" s="33">
        <f>P!H200</f>
        <v>0.7</v>
      </c>
      <c r="H199" s="33">
        <f>P!J200</f>
        <v>0</v>
      </c>
      <c r="I199" s="33">
        <f>P!L200</f>
        <v>0.2</v>
      </c>
      <c r="J199" s="33">
        <f>P!N200</f>
        <v>0.5</v>
      </c>
      <c r="K199" s="33">
        <f>P!P200</f>
        <v>0.2</v>
      </c>
      <c r="L199" s="33">
        <f>P!R200</f>
        <v>3.5</v>
      </c>
      <c r="M199" s="33">
        <f>P!T200</f>
        <v>0.5</v>
      </c>
      <c r="N199" s="33">
        <f>P!V200</f>
        <v>0.5</v>
      </c>
      <c r="O199" s="33">
        <f>P!X200</f>
        <v>0.5</v>
      </c>
      <c r="P199" s="33">
        <f>P!Z200</f>
        <v>0.5</v>
      </c>
      <c r="Q199" s="33">
        <f>P!AB200</f>
        <v>0.5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1635</v>
      </c>
      <c r="V199" s="217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1.5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225</v>
      </c>
      <c r="V200" s="217" t="str">
        <f t="shared" si="3"/>
        <v>OK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17" t="str">
        <f t="shared" si="3"/>
        <v>×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17" t="str">
        <f t="shared" si="3"/>
        <v>×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17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5</v>
      </c>
      <c r="F204" s="33">
        <f>P!F205</f>
        <v>0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0</v>
      </c>
      <c r="L204" s="33">
        <f>P!R205</f>
        <v>5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400</v>
      </c>
      <c r="V204" s="217" t="str">
        <f t="shared" si="3"/>
        <v>OK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12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8</v>
      </c>
      <c r="M205" s="33">
        <f>P!T206</f>
        <v>0</v>
      </c>
      <c r="N205" s="33">
        <f>P!V206</f>
        <v>4</v>
      </c>
      <c r="O205" s="33">
        <f>P!X206</f>
        <v>0</v>
      </c>
      <c r="P205" s="33">
        <f>P!Z206</f>
        <v>0</v>
      </c>
      <c r="Q205" s="33">
        <f>P!AB206</f>
        <v>8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1260</v>
      </c>
      <c r="V205" s="217" t="str">
        <f t="shared" si="3"/>
        <v>OK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0</v>
      </c>
      <c r="V206" s="217" t="str">
        <f t="shared" si="3"/>
        <v>×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10</v>
      </c>
      <c r="F207" s="33">
        <f>P!F208</f>
        <v>0</v>
      </c>
      <c r="G207" s="33">
        <f>P!H208</f>
        <v>5</v>
      </c>
      <c r="H207" s="33">
        <f>P!J208</f>
        <v>0</v>
      </c>
      <c r="I207" s="33">
        <f>P!L208</f>
        <v>0</v>
      </c>
      <c r="J207" s="33">
        <f>P!N208</f>
        <v>0</v>
      </c>
      <c r="K207" s="33">
        <f>P!P208</f>
        <v>0</v>
      </c>
      <c r="L207" s="33">
        <f>P!R208</f>
        <v>5</v>
      </c>
      <c r="M207" s="33">
        <f>P!T208</f>
        <v>0</v>
      </c>
      <c r="N207" s="33">
        <f>P!V208</f>
        <v>10</v>
      </c>
      <c r="O207" s="33">
        <f>P!X208</f>
        <v>5</v>
      </c>
      <c r="P207" s="33">
        <f>P!Z208</f>
        <v>5</v>
      </c>
      <c r="Q207" s="33">
        <f>P!AB208</f>
        <v>5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1650</v>
      </c>
      <c r="V207" s="217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5</v>
      </c>
      <c r="K208" s="33">
        <f>P!P209</f>
        <v>0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5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450</v>
      </c>
      <c r="V208" s="217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17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17" t="str">
        <f t="shared" si="3"/>
        <v>×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17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5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0</v>
      </c>
      <c r="M212" s="33">
        <f>P!T213</f>
        <v>5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400</v>
      </c>
      <c r="V212" s="217" t="str">
        <f t="shared" si="3"/>
        <v>OK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17" t="str">
        <f t="shared" si="3"/>
        <v>×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17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5</v>
      </c>
      <c r="F215" s="33">
        <f>P!F216</f>
        <v>0</v>
      </c>
      <c r="G215" s="33">
        <f>P!H216</f>
        <v>0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7</v>
      </c>
      <c r="M215" s="33">
        <f>P!T216</f>
        <v>0</v>
      </c>
      <c r="N215" s="33">
        <f>P!V216</f>
        <v>0</v>
      </c>
      <c r="O215" s="33">
        <f>P!X216</f>
        <v>3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880</v>
      </c>
      <c r="V215" s="217" t="str">
        <f t="shared" si="3"/>
        <v>OK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17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17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17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17" t="str">
        <f t="shared" si="3"/>
        <v>×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17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17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17" t="str">
        <f t="shared" si="3"/>
        <v>×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17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17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17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17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17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17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3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1200</v>
      </c>
      <c r="V229" s="217" t="str">
        <f t="shared" si="3"/>
        <v>OK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0</v>
      </c>
      <c r="G230" s="33">
        <f>P!H231</f>
        <v>0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6.2</v>
      </c>
      <c r="M230" s="33">
        <f>P!T231</f>
        <v>0</v>
      </c>
      <c r="N230" s="33">
        <f>P!V231</f>
        <v>4.5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7276</v>
      </c>
      <c r="V230" s="217" t="str">
        <f t="shared" si="3"/>
        <v>OK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0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40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33200</v>
      </c>
      <c r="V231" s="217" t="str">
        <f t="shared" si="3"/>
        <v>OK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3000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4200</v>
      </c>
      <c r="V232" s="217" t="str">
        <f t="shared" si="3"/>
        <v>OK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108</v>
      </c>
      <c r="F233" s="33">
        <f>P!F234</f>
        <v>0</v>
      </c>
      <c r="G233" s="33">
        <f>P!H234</f>
        <v>162</v>
      </c>
      <c r="H233" s="33">
        <f>P!J234</f>
        <v>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72</v>
      </c>
      <c r="N233" s="33">
        <f>P!V234</f>
        <v>0</v>
      </c>
      <c r="O233" s="33">
        <f>P!X234</f>
        <v>0</v>
      </c>
      <c r="P233" s="33">
        <f>P!Z234</f>
        <v>90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10530</v>
      </c>
      <c r="V233" s="217" t="str">
        <f t="shared" si="3"/>
        <v>OK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0</v>
      </c>
      <c r="F234" s="33">
        <f>P!F235</f>
        <v>0</v>
      </c>
      <c r="G234" s="33">
        <f>P!H235</f>
        <v>0</v>
      </c>
      <c r="H234" s="33">
        <f>P!J235</f>
        <v>0</v>
      </c>
      <c r="I234" s="33">
        <f>P!L235</f>
        <v>0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0</v>
      </c>
      <c r="N234" s="33">
        <f>P!V235</f>
        <v>0</v>
      </c>
      <c r="O234" s="33">
        <f>P!X235</f>
        <v>4.2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2100</v>
      </c>
      <c r="V234" s="217" t="str">
        <f t="shared" si="3"/>
        <v>OK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0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0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4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2400</v>
      </c>
      <c r="V235" s="217" t="str">
        <f t="shared" si="3"/>
        <v>OK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17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17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0</v>
      </c>
      <c r="V238" s="217" t="str">
        <f t="shared" si="3"/>
        <v>×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রসগোল্লা/বালুসাই</v>
      </c>
      <c r="D239" s="11" t="str">
        <f>P!C240</f>
        <v>কেজি</v>
      </c>
      <c r="E239" s="33">
        <f>P!D240</f>
        <v>11.7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5780</v>
      </c>
      <c r="V239" s="217" t="str">
        <f t="shared" si="3"/>
        <v>OK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17" t="str">
        <f t="shared" si="3"/>
        <v>×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17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17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17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41</v>
      </c>
      <c r="F244" s="33">
        <f>P!F245</f>
        <v>64</v>
      </c>
      <c r="G244" s="33">
        <f>P!H245</f>
        <v>0</v>
      </c>
      <c r="H244" s="33">
        <f>P!J245</f>
        <v>75</v>
      </c>
      <c r="I244" s="33">
        <f>P!L245</f>
        <v>85</v>
      </c>
      <c r="J244" s="33">
        <f>P!N245</f>
        <v>0</v>
      </c>
      <c r="K244" s="33">
        <f>P!P245</f>
        <v>51</v>
      </c>
      <c r="L244" s="33">
        <f>P!R245</f>
        <v>64</v>
      </c>
      <c r="M244" s="33">
        <f>P!T245</f>
        <v>69</v>
      </c>
      <c r="N244" s="33">
        <f>P!V245</f>
        <v>0</v>
      </c>
      <c r="O244" s="33">
        <f>P!X245</f>
        <v>166</v>
      </c>
      <c r="P244" s="33">
        <f>P!Z245</f>
        <v>151</v>
      </c>
      <c r="Q244" s="33">
        <f>P!AB245</f>
        <v>50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7816</v>
      </c>
      <c r="V244" s="217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15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5080</v>
      </c>
      <c r="V245" s="217" t="str">
        <f t="shared" si="3"/>
        <v>OK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10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3500</v>
      </c>
      <c r="V246" s="217" t="str">
        <f t="shared" si="3"/>
        <v>OK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285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5700</v>
      </c>
      <c r="V247" s="217" t="str">
        <f t="shared" si="3"/>
        <v>OK</v>
      </c>
      <c r="W247" s="25"/>
    </row>
    <row r="248" spans="1:25" ht="36" customHeight="1">
      <c r="A248" s="21">
        <f>SUBTOTAL(103,B$4:B248)</f>
        <v>245</v>
      </c>
      <c r="B248" s="21">
        <f>P!A249</f>
        <v>245</v>
      </c>
      <c r="C248" s="326" t="str">
        <f>P!B249</f>
        <v xml:space="preserve">বিবিধ  </v>
      </c>
      <c r="D248" s="11" t="str">
        <f>P!C249</f>
        <v>টাকা</v>
      </c>
      <c r="E248" s="33">
        <f>P!D249</f>
        <v>1176</v>
      </c>
      <c r="F248" s="33">
        <f>P!F249</f>
        <v>0</v>
      </c>
      <c r="G248" s="33">
        <f>P!H249</f>
        <v>1945</v>
      </c>
      <c r="H248" s="33">
        <f>P!J249</f>
        <v>880</v>
      </c>
      <c r="I248" s="33">
        <f>P!L249</f>
        <v>0</v>
      </c>
      <c r="J248" s="33">
        <f>P!N249</f>
        <v>0</v>
      </c>
      <c r="K248" s="33">
        <f>P!P249</f>
        <v>0</v>
      </c>
      <c r="L248" s="33">
        <f>P!R249</f>
        <v>3140</v>
      </c>
      <c r="M248" s="33">
        <f>P!T249</f>
        <v>0</v>
      </c>
      <c r="N248" s="33">
        <f>P!V249</f>
        <v>1240</v>
      </c>
      <c r="O248" s="33">
        <f>P!X249</f>
        <v>0</v>
      </c>
      <c r="P248" s="33">
        <f>P!Z249</f>
        <v>400</v>
      </c>
      <c r="Q248" s="33">
        <f>P!AB249</f>
        <v>4090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12871</v>
      </c>
      <c r="V248" s="217" t="str">
        <f t="shared" si="3"/>
        <v>OK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60</v>
      </c>
      <c r="F249" s="33">
        <f>P!F250</f>
        <v>0</v>
      </c>
      <c r="G249" s="33">
        <f>P!H250</f>
        <v>80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560</v>
      </c>
      <c r="M249" s="33">
        <f>P!T250</f>
        <v>0</v>
      </c>
      <c r="N249" s="33">
        <f>P!V250</f>
        <v>60</v>
      </c>
      <c r="O249" s="33">
        <f>P!X250</f>
        <v>60</v>
      </c>
      <c r="P249" s="33">
        <f>P!Z250</f>
        <v>0</v>
      </c>
      <c r="Q249" s="33">
        <f>P!AB250</f>
        <v>60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880</v>
      </c>
      <c r="V249" s="217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1500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3500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1200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6200</v>
      </c>
      <c r="V250" s="217" t="str">
        <f t="shared" si="3"/>
        <v>OK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160</v>
      </c>
      <c r="F251" s="33">
        <f>P!F252</f>
        <v>80</v>
      </c>
      <c r="G251" s="33">
        <f>P!H252</f>
        <v>210</v>
      </c>
      <c r="H251" s="33">
        <f>P!J252</f>
        <v>40</v>
      </c>
      <c r="I251" s="33">
        <f>P!L252</f>
        <v>50</v>
      </c>
      <c r="J251" s="33">
        <f>P!N252</f>
        <v>60</v>
      </c>
      <c r="K251" s="33">
        <f>P!P252</f>
        <v>80</v>
      </c>
      <c r="L251" s="33">
        <f>P!R252</f>
        <v>110</v>
      </c>
      <c r="M251" s="33">
        <f>P!T252</f>
        <v>160</v>
      </c>
      <c r="N251" s="33">
        <f>P!V252</f>
        <v>0</v>
      </c>
      <c r="O251" s="33">
        <f>P!X252</f>
        <v>200</v>
      </c>
      <c r="P251" s="33">
        <f>P!Z252</f>
        <v>80</v>
      </c>
      <c r="Q251" s="33">
        <f>P!AB252</f>
        <v>140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1370</v>
      </c>
      <c r="V251" s="217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550</v>
      </c>
      <c r="F252" s="33">
        <f>P!F253</f>
        <v>300</v>
      </c>
      <c r="G252" s="33">
        <f>P!H253</f>
        <v>710</v>
      </c>
      <c r="H252" s="33">
        <f>P!J253</f>
        <v>140</v>
      </c>
      <c r="I252" s="33">
        <f>P!L253</f>
        <v>150</v>
      </c>
      <c r="J252" s="33">
        <f>P!N253</f>
        <v>270</v>
      </c>
      <c r="K252" s="33">
        <f>P!P253</f>
        <v>450</v>
      </c>
      <c r="L252" s="33">
        <f>P!R253</f>
        <v>1060</v>
      </c>
      <c r="M252" s="33">
        <f>P!T253</f>
        <v>340</v>
      </c>
      <c r="N252" s="33">
        <f>P!V253</f>
        <v>400</v>
      </c>
      <c r="O252" s="33">
        <f>P!X253</f>
        <v>500</v>
      </c>
      <c r="P252" s="33">
        <f>P!Z253</f>
        <v>420</v>
      </c>
      <c r="Q252" s="33">
        <f>P!AB253</f>
        <v>640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5930</v>
      </c>
      <c r="V252" s="217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3600</v>
      </c>
      <c r="F253" s="33">
        <f>P!F254</f>
        <v>1500</v>
      </c>
      <c r="G253" s="33">
        <f>P!H254</f>
        <v>4500</v>
      </c>
      <c r="H253" s="33">
        <f>P!J254</f>
        <v>1800</v>
      </c>
      <c r="I253" s="33">
        <f>P!L254</f>
        <v>1100</v>
      </c>
      <c r="J253" s="33">
        <f>P!N254</f>
        <v>900</v>
      </c>
      <c r="K253" s="33">
        <f>P!P254</f>
        <v>1000</v>
      </c>
      <c r="L253" s="33">
        <f>P!R254</f>
        <v>7800</v>
      </c>
      <c r="M253" s="33">
        <f>P!T254</f>
        <v>1600</v>
      </c>
      <c r="N253" s="31">
        <f>P!V254</f>
        <v>2100</v>
      </c>
      <c r="O253" s="33">
        <f>P!X254</f>
        <v>3400</v>
      </c>
      <c r="P253" s="33">
        <f>P!Z254</f>
        <v>2100</v>
      </c>
      <c r="Q253" s="33">
        <f>P!AB254</f>
        <v>3700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35100</v>
      </c>
      <c r="V253" s="217" t="str">
        <f t="shared" si="3"/>
        <v>OK</v>
      </c>
      <c r="W253" s="25"/>
      <c r="X253" s="401" t="b">
        <f>T254=P!AM2</f>
        <v>1</v>
      </c>
      <c r="Y253" s="402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302"/>
      <c r="O254" s="13" t="s">
        <v>236</v>
      </c>
      <c r="P254" s="390"/>
      <c r="Q254" s="390"/>
      <c r="R254" s="390"/>
      <c r="S254" s="390"/>
      <c r="T254" s="429">
        <f>SUM(U4:U253)</f>
        <v>642762</v>
      </c>
      <c r="U254" s="430"/>
      <c r="V254"/>
      <c r="W254" s="66"/>
      <c r="X254" s="401"/>
      <c r="Y254" s="401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15"/>
      <c r="K255" s="415"/>
      <c r="L255" s="415"/>
      <c r="M255" s="415"/>
      <c r="N255" s="415"/>
      <c r="O255" s="415"/>
      <c r="P255" s="415"/>
      <c r="Q255" s="415"/>
      <c r="R255" s="415"/>
      <c r="S255" s="415"/>
      <c r="T255" s="418"/>
      <c r="U255" s="415"/>
      <c r="V255"/>
      <c r="W255" s="25"/>
      <c r="X255" s="401" t="b">
        <f>T254=Topsheet!D20</f>
        <v>1</v>
      </c>
      <c r="Y255" s="401" t="s">
        <v>377</v>
      </c>
    </row>
    <row r="256" spans="1:25" ht="16.5"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15"/>
      <c r="J260" s="415"/>
      <c r="K260" s="415"/>
      <c r="L260" s="415"/>
      <c r="M260" s="415"/>
      <c r="N260" s="415"/>
      <c r="O260" s="415"/>
      <c r="P260" s="415"/>
      <c r="Q260" s="415"/>
      <c r="R260" s="415"/>
      <c r="S260" s="415"/>
      <c r="T260" s="415"/>
      <c r="U260" s="415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278" priority="7" operator="equal">
      <formula>"NZ"</formula>
    </cfRule>
    <cfRule type="cellIs" dxfId="277" priority="8" operator="equal">
      <formula>"OK"</formula>
    </cfRule>
  </conditionalFormatting>
  <conditionalFormatting sqref="W255 V4:W253">
    <cfRule type="cellIs" dxfId="276" priority="3" operator="equal">
      <formula>"NZ"</formula>
    </cfRule>
    <cfRule type="cellIs" dxfId="275" priority="4" operator="equal">
      <formula>"OK"</formula>
    </cfRule>
  </conditionalFormatting>
  <conditionalFormatting sqref="W7">
    <cfRule type="cellIs" dxfId="274" priority="2" operator="equal">
      <formula>"×"</formula>
    </cfRule>
  </conditionalFormatting>
  <conditionalFormatting sqref="V1:V2 V4:V253 V257:V1048576">
    <cfRule type="cellIs" dxfId="273" priority="1" operator="equal">
      <formula>"×"</formula>
    </cfRule>
  </conditionalFormatting>
  <pageMargins left="0.5" right="0.5" top="0.3" bottom="1" header="0" footer="0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Q498"/>
  <sheetViews>
    <sheetView tabSelected="1" zoomScaleNormal="100" workbookViewId="0">
      <pane xSplit="3" ySplit="4" topLeftCell="AG250" activePane="bottomRight" state="frozen"/>
      <selection pane="topRight" activeCell="D1" sqref="D1"/>
      <selection pane="bottomLeft" activeCell="A5" sqref="A5"/>
      <selection pane="bottomRight" activeCell="AN255" sqref="AN255"/>
    </sheetView>
  </sheetViews>
  <sheetFormatPr defaultColWidth="15" defaultRowHeight="16.5"/>
  <cols>
    <col min="1" max="1" width="6.7109375" style="142" customWidth="1"/>
    <col min="2" max="2" width="35.7109375" style="142" customWidth="1"/>
    <col min="3" max="3" width="15" style="120"/>
    <col min="4" max="5" width="15" style="120" hidden="1" customWidth="1"/>
    <col min="6" max="11" width="15" style="142" hidden="1" customWidth="1"/>
    <col min="12" max="29" width="15" style="82" hidden="1" customWidth="1"/>
    <col min="30" max="35" width="15" style="82" customWidth="1"/>
    <col min="36" max="36" width="15" style="154" customWidth="1"/>
    <col min="37" max="37" width="11" style="82" bestFit="1" customWidth="1"/>
    <col min="38" max="38" width="11.140625" style="82" bestFit="1" customWidth="1"/>
    <col min="39" max="39" width="17.140625" style="82" customWidth="1"/>
    <col min="40" max="16384" width="15" style="82"/>
  </cols>
  <sheetData>
    <row r="1" spans="1:43" s="118" customFormat="1" ht="21" customHeight="1">
      <c r="A1" s="81"/>
      <c r="B1" s="81"/>
      <c r="C1" s="111"/>
      <c r="D1" s="112" t="str">
        <f>IF(E1='1'!C35,"ঠিক","×")</f>
        <v>ঠিক</v>
      </c>
      <c r="E1" s="113">
        <f>SUM(E5:E254)</f>
        <v>48756</v>
      </c>
      <c r="F1" s="112" t="str">
        <f>IF(G1='2'!C59,"ঠিক","×")</f>
        <v>ঠিক</v>
      </c>
      <c r="G1" s="114">
        <f>SUM(G5:G254)</f>
        <v>13578</v>
      </c>
      <c r="H1" s="112" t="str">
        <f>IF(I1='3'!C27,"ঠিক","×")</f>
        <v>ঠিক</v>
      </c>
      <c r="I1" s="115">
        <f>SUM(I5:I254)</f>
        <v>76163</v>
      </c>
      <c r="J1" s="112" t="str">
        <f>IF(K1='4'!C29,"ঠিক","×")</f>
        <v>ঠিক</v>
      </c>
      <c r="K1" s="114">
        <f>SUM(K5:K254)</f>
        <v>7887</v>
      </c>
      <c r="L1" s="112" t="str">
        <f>IF(M1='5'!C24,"ঠিক","×")</f>
        <v>ঠিক</v>
      </c>
      <c r="M1" s="115">
        <f>SUM(M5:M254)</f>
        <v>8717</v>
      </c>
      <c r="N1" s="112" t="str">
        <f>IF(O1='6'!C20,"ঠিক","×")</f>
        <v>ঠিক</v>
      </c>
      <c r="O1" s="114">
        <f>SUM(O5:O254)</f>
        <v>13005</v>
      </c>
      <c r="P1" s="112" t="str">
        <f>IF(Q1='7'!C39,"ঠিক","×")</f>
        <v>ঠিক</v>
      </c>
      <c r="Q1" s="116">
        <f>SUM(Q5:Q254)</f>
        <v>19208</v>
      </c>
      <c r="R1" s="273" t="str">
        <f>IF(S1='8'!C42,"ঠিক","×")</f>
        <v>ঠিক</v>
      </c>
      <c r="S1" s="274">
        <f>SUM(S5:S254)</f>
        <v>236954</v>
      </c>
      <c r="T1" s="273" t="str">
        <f>IF(U1='9'!C42,"ঠিক","×")</f>
        <v>ঠিক</v>
      </c>
      <c r="U1" s="297">
        <f>SUM(U5:U254)</f>
        <v>22171</v>
      </c>
      <c r="V1" s="273" t="str">
        <f>IF(W1='10'!C42,"ঠিক","×")</f>
        <v>ঠিক</v>
      </c>
      <c r="W1" s="274">
        <f>SUM(W5:W254)</f>
        <v>29043</v>
      </c>
      <c r="X1" s="273" t="str">
        <f>IF(Y1='11'!C42,"ঠিক","×")</f>
        <v>ঠিক</v>
      </c>
      <c r="Y1" s="297">
        <f>SUM(Y5:Y254)</f>
        <v>33218</v>
      </c>
      <c r="Z1" s="273" t="str">
        <f>IF(AA1='12'!C42,"ঠিক","×")</f>
        <v>ঠিক</v>
      </c>
      <c r="AA1" s="274">
        <f>SUM(AA5:AA254)</f>
        <v>80266</v>
      </c>
      <c r="AB1" s="273" t="str">
        <f>IF(AC1='13'!C42,"ঠিক","×")</f>
        <v>ঠিক</v>
      </c>
      <c r="AC1" s="297">
        <f>SUM(AC5:AC254)</f>
        <v>53796</v>
      </c>
      <c r="AD1" s="273" t="str">
        <f>IF(AE1='14'!C42,"ঠিক","×")</f>
        <v>ঠিক</v>
      </c>
      <c r="AE1" s="274">
        <f>SUM(AE5:AE254)</f>
        <v>0</v>
      </c>
      <c r="AF1" s="273" t="str">
        <f>IF(AG1='15'!C42,"ঠিক","×")</f>
        <v>ঠিক</v>
      </c>
      <c r="AG1" s="297">
        <f>SUM(AG5:AG254)</f>
        <v>0</v>
      </c>
      <c r="AH1" s="273" t="str">
        <f>IF(AI1='16'!C42,"ঠিক","×")</f>
        <v>ঠিক</v>
      </c>
      <c r="AI1" s="297">
        <f>SUM(AI5:AI254)</f>
        <v>0</v>
      </c>
      <c r="AJ1" s="117"/>
    </row>
    <row r="2" spans="1:43" ht="27.75" customHeight="1">
      <c r="A2" s="457" t="s">
        <v>0</v>
      </c>
      <c r="B2" s="457" t="s">
        <v>1</v>
      </c>
      <c r="C2" s="457" t="s">
        <v>2</v>
      </c>
      <c r="D2" s="464" t="s">
        <v>253</v>
      </c>
      <c r="E2" s="460"/>
      <c r="F2" s="458" t="s">
        <v>254</v>
      </c>
      <c r="G2" s="459"/>
      <c r="H2" s="433" t="s">
        <v>255</v>
      </c>
      <c r="I2" s="460"/>
      <c r="J2" s="458" t="s">
        <v>256</v>
      </c>
      <c r="K2" s="459"/>
      <c r="L2" s="433" t="s">
        <v>257</v>
      </c>
      <c r="M2" s="460"/>
      <c r="N2" s="458" t="s">
        <v>258</v>
      </c>
      <c r="O2" s="459"/>
      <c r="P2" s="433" t="s">
        <v>259</v>
      </c>
      <c r="Q2" s="434"/>
      <c r="R2" s="437" t="s">
        <v>260</v>
      </c>
      <c r="S2" s="438"/>
      <c r="T2" s="443" t="s">
        <v>371</v>
      </c>
      <c r="U2" s="444"/>
      <c r="V2" s="449" t="s">
        <v>372</v>
      </c>
      <c r="W2" s="450"/>
      <c r="X2" s="443" t="s">
        <v>373</v>
      </c>
      <c r="Y2" s="451"/>
      <c r="Z2" s="443" t="s">
        <v>381</v>
      </c>
      <c r="AA2" s="451"/>
      <c r="AB2" s="443" t="s">
        <v>440</v>
      </c>
      <c r="AC2" s="453"/>
      <c r="AD2" s="461" t="s">
        <v>441</v>
      </c>
      <c r="AE2" s="451"/>
      <c r="AF2" s="444" t="s">
        <v>442</v>
      </c>
      <c r="AG2" s="451"/>
      <c r="AH2" s="444" t="s">
        <v>464</v>
      </c>
      <c r="AI2" s="451"/>
      <c r="AJ2" s="454" t="s">
        <v>12</v>
      </c>
      <c r="AK2" s="456" t="s">
        <v>261</v>
      </c>
      <c r="AL2" s="441" t="s">
        <v>14</v>
      </c>
      <c r="AM2" s="119">
        <f>AL256</f>
        <v>642762</v>
      </c>
      <c r="AN2" s="120" t="s">
        <v>211</v>
      </c>
      <c r="AO2" s="120" t="s">
        <v>211</v>
      </c>
      <c r="AP2" s="120" t="s">
        <v>211</v>
      </c>
      <c r="AQ2" s="120" t="s">
        <v>211</v>
      </c>
    </row>
    <row r="3" spans="1:43" ht="21" customHeight="1">
      <c r="A3" s="457"/>
      <c r="B3" s="457"/>
      <c r="C3" s="457"/>
      <c r="D3" s="445">
        <f>H!C7</f>
        <v>45839</v>
      </c>
      <c r="E3" s="446"/>
      <c r="F3" s="447">
        <f>D3+1</f>
        <v>45840</v>
      </c>
      <c r="G3" s="463"/>
      <c r="H3" s="435">
        <f>F3+1</f>
        <v>45841</v>
      </c>
      <c r="I3" s="446"/>
      <c r="J3" s="447">
        <f>H3+1</f>
        <v>45842</v>
      </c>
      <c r="K3" s="440"/>
      <c r="L3" s="435">
        <f>J3+1</f>
        <v>45843</v>
      </c>
      <c r="M3" s="446"/>
      <c r="N3" s="447">
        <f>L3+1</f>
        <v>45844</v>
      </c>
      <c r="O3" s="440"/>
      <c r="P3" s="435">
        <f>N3+1</f>
        <v>45845</v>
      </c>
      <c r="Q3" s="436"/>
      <c r="R3" s="439">
        <f>P3+1</f>
        <v>45846</v>
      </c>
      <c r="S3" s="440"/>
      <c r="T3" s="445">
        <f>R3+1</f>
        <v>45847</v>
      </c>
      <c r="U3" s="446"/>
      <c r="V3" s="447">
        <f>T3+1</f>
        <v>45848</v>
      </c>
      <c r="W3" s="440"/>
      <c r="X3" s="445">
        <f>V3+1</f>
        <v>45849</v>
      </c>
      <c r="Y3" s="448"/>
      <c r="Z3" s="445">
        <f>X3+1</f>
        <v>45850</v>
      </c>
      <c r="AA3" s="448"/>
      <c r="AB3" s="445">
        <f>Z3+1</f>
        <v>45851</v>
      </c>
      <c r="AC3" s="462"/>
      <c r="AD3" s="452">
        <f>AB3+1</f>
        <v>45852</v>
      </c>
      <c r="AE3" s="448"/>
      <c r="AF3" s="452">
        <f>AD3+1</f>
        <v>45853</v>
      </c>
      <c r="AG3" s="448"/>
      <c r="AH3" s="452">
        <f>AF3+1</f>
        <v>45854</v>
      </c>
      <c r="AI3" s="448"/>
      <c r="AJ3" s="455"/>
      <c r="AK3" s="457"/>
      <c r="AL3" s="442"/>
      <c r="AM3" s="121" t="str">
        <f>IF(ROUND(AM2,2)=ROUND(Topsheet!D20,2),"ঠিক আছে","ভুল")</f>
        <v>ঠিক আছে</v>
      </c>
    </row>
    <row r="4" spans="1:43" ht="21" customHeight="1" thickBot="1">
      <c r="A4" s="457"/>
      <c r="B4" s="457"/>
      <c r="C4" s="457"/>
      <c r="D4" s="374" t="s">
        <v>318</v>
      </c>
      <c r="E4" s="375" t="s">
        <v>321</v>
      </c>
      <c r="F4" s="376" t="s">
        <v>318</v>
      </c>
      <c r="G4" s="377" t="s">
        <v>321</v>
      </c>
      <c r="H4" s="378" t="s">
        <v>318</v>
      </c>
      <c r="I4" s="375" t="s">
        <v>321</v>
      </c>
      <c r="J4" s="376" t="s">
        <v>318</v>
      </c>
      <c r="K4" s="377" t="s">
        <v>321</v>
      </c>
      <c r="L4" s="378" t="s">
        <v>318</v>
      </c>
      <c r="M4" s="375" t="s">
        <v>321</v>
      </c>
      <c r="N4" s="376" t="s">
        <v>318</v>
      </c>
      <c r="O4" s="377" t="s">
        <v>321</v>
      </c>
      <c r="P4" s="378" t="s">
        <v>318</v>
      </c>
      <c r="Q4" s="379" t="s">
        <v>321</v>
      </c>
      <c r="R4" s="380" t="s">
        <v>318</v>
      </c>
      <c r="S4" s="381" t="s">
        <v>321</v>
      </c>
      <c r="T4" s="374" t="s">
        <v>318</v>
      </c>
      <c r="U4" s="375" t="s">
        <v>321</v>
      </c>
      <c r="V4" s="376" t="s">
        <v>318</v>
      </c>
      <c r="W4" s="377" t="s">
        <v>321</v>
      </c>
      <c r="X4" s="374" t="s">
        <v>318</v>
      </c>
      <c r="Y4" s="375" t="s">
        <v>321</v>
      </c>
      <c r="Z4" s="374"/>
      <c r="AA4" s="382"/>
      <c r="AB4" s="374"/>
      <c r="AC4" s="383"/>
      <c r="AD4" s="384"/>
      <c r="AE4" s="382"/>
      <c r="AF4" s="375"/>
      <c r="AG4" s="375"/>
      <c r="AH4" s="377" t="s">
        <v>318</v>
      </c>
      <c r="AI4" s="385" t="s">
        <v>321</v>
      </c>
      <c r="AJ4" s="455"/>
      <c r="AK4" s="457"/>
      <c r="AL4" s="442"/>
      <c r="AM4" s="81"/>
    </row>
    <row r="5" spans="1:43">
      <c r="A5" s="122">
        <v>1</v>
      </c>
      <c r="B5" s="123" t="s">
        <v>16</v>
      </c>
      <c r="C5" s="120" t="s">
        <v>9</v>
      </c>
      <c r="D5" s="314"/>
      <c r="E5" s="125"/>
      <c r="F5" s="314"/>
      <c r="G5" s="125"/>
      <c r="H5" s="126"/>
      <c r="I5" s="125"/>
      <c r="J5" s="124"/>
      <c r="K5" s="125"/>
      <c r="L5" s="126"/>
      <c r="M5" s="125"/>
      <c r="N5" s="124"/>
      <c r="O5" s="125"/>
      <c r="P5" s="126"/>
      <c r="Q5" s="127"/>
      <c r="R5" s="126"/>
      <c r="S5" s="276"/>
      <c r="T5" s="126"/>
      <c r="U5" s="276"/>
      <c r="V5" s="126"/>
      <c r="W5" s="276"/>
      <c r="X5" s="265"/>
      <c r="Y5" s="276"/>
      <c r="Z5" s="365"/>
      <c r="AA5" s="276"/>
      <c r="AB5" s="365"/>
      <c r="AC5" s="276"/>
      <c r="AD5" s="396"/>
      <c r="AE5" s="397"/>
      <c r="AF5" s="400"/>
      <c r="AG5" s="276"/>
      <c r="AH5" s="365"/>
      <c r="AI5" s="276"/>
      <c r="AJ5" s="386">
        <f>R5+P5+N5+L5+J5+H5+F5+D5+T5+V5+X5+Z5+AB5+AD5+AF5+AH5</f>
        <v>0</v>
      </c>
      <c r="AK5" s="387">
        <f>IF(ISERR(AL5/AJ5),S!D3,(AL5/AJ5))</f>
        <v>89.945933568408321</v>
      </c>
      <c r="AL5" s="130">
        <f>E5+G5+I5+K5+M5+O5+Q5+S5+U5+W5+Y5+AA5+AC5+AE5+AG5+AI5</f>
        <v>0</v>
      </c>
    </row>
    <row r="6" spans="1:43">
      <c r="A6" s="122">
        <v>2</v>
      </c>
      <c r="B6" s="123" t="s">
        <v>225</v>
      </c>
      <c r="C6" s="120" t="s">
        <v>9</v>
      </c>
      <c r="D6" s="314"/>
      <c r="E6" s="125"/>
      <c r="F6" s="314"/>
      <c r="G6" s="125"/>
      <c r="H6" s="126"/>
      <c r="I6" s="125"/>
      <c r="J6" s="124"/>
      <c r="K6" s="125"/>
      <c r="L6" s="126"/>
      <c r="M6" s="125"/>
      <c r="N6" s="124"/>
      <c r="O6" s="125"/>
      <c r="P6" s="126"/>
      <c r="Q6" s="127"/>
      <c r="R6" s="126"/>
      <c r="S6" s="276"/>
      <c r="T6" s="265"/>
      <c r="U6" s="276"/>
      <c r="V6" s="126"/>
      <c r="W6" s="276"/>
      <c r="X6" s="265"/>
      <c r="Y6" s="276"/>
      <c r="Z6" s="365"/>
      <c r="AA6" s="276"/>
      <c r="AB6" s="365"/>
      <c r="AC6" s="276"/>
      <c r="AD6" s="394"/>
      <c r="AE6" s="398"/>
      <c r="AF6" s="400"/>
      <c r="AG6" s="276"/>
      <c r="AH6" s="365"/>
      <c r="AI6" s="276"/>
      <c r="AJ6" s="386">
        <f t="shared" ref="AJ6:AJ69" si="0">R6+P6+N6+L6+J6+H6+F6+D6+T6+V6+X6+Z6+AB6+AD6+AF6+AH6</f>
        <v>0</v>
      </c>
      <c r="AK6" s="387">
        <f>IF(ISERR(AL6/AJ6),S!D4,(AL6/AJ6))</f>
        <v>0</v>
      </c>
      <c r="AL6" s="130">
        <f t="shared" ref="AL6:AL69" si="1">E6+G6+I6+K6+M6+O6+Q6+S6+U6+W6+Y6+AA6+AC6+AE6+AG6+AI6</f>
        <v>0</v>
      </c>
    </row>
    <row r="7" spans="1:43">
      <c r="A7" s="122">
        <v>3</v>
      </c>
      <c r="B7" s="123" t="s">
        <v>17</v>
      </c>
      <c r="C7" s="120" t="s">
        <v>9</v>
      </c>
      <c r="D7" s="314">
        <v>50</v>
      </c>
      <c r="E7" s="125">
        <v>4150</v>
      </c>
      <c r="F7" s="314"/>
      <c r="G7" s="125"/>
      <c r="H7" s="126">
        <v>50</v>
      </c>
      <c r="I7" s="125">
        <v>4150</v>
      </c>
      <c r="J7" s="124"/>
      <c r="K7" s="125"/>
      <c r="L7" s="126"/>
      <c r="M7" s="125"/>
      <c r="N7" s="124"/>
      <c r="O7" s="125"/>
      <c r="P7" s="126">
        <v>50</v>
      </c>
      <c r="Q7" s="127">
        <v>4150</v>
      </c>
      <c r="R7" s="126">
        <v>25</v>
      </c>
      <c r="S7" s="276">
        <v>3350</v>
      </c>
      <c r="T7" s="265"/>
      <c r="U7" s="276"/>
      <c r="V7" s="126"/>
      <c r="W7" s="276"/>
      <c r="X7" s="265">
        <v>25</v>
      </c>
      <c r="Y7" s="276">
        <v>3350</v>
      </c>
      <c r="Z7" s="365"/>
      <c r="AA7" s="276"/>
      <c r="AB7" s="365">
        <v>25</v>
      </c>
      <c r="AC7" s="276">
        <v>3350</v>
      </c>
      <c r="AD7" s="394"/>
      <c r="AE7" s="398"/>
      <c r="AF7" s="400"/>
      <c r="AG7" s="276"/>
      <c r="AH7" s="365"/>
      <c r="AI7" s="276"/>
      <c r="AJ7" s="386">
        <f t="shared" si="0"/>
        <v>225</v>
      </c>
      <c r="AK7" s="387">
        <f>IF(ISERR(AL7/AJ7),S!D5,(AL7/AJ7))</f>
        <v>100</v>
      </c>
      <c r="AL7" s="130">
        <f t="shared" si="1"/>
        <v>22500</v>
      </c>
    </row>
    <row r="8" spans="1:43">
      <c r="A8" s="122">
        <v>4</v>
      </c>
      <c r="B8" s="123" t="s">
        <v>18</v>
      </c>
      <c r="C8" s="120" t="s">
        <v>9</v>
      </c>
      <c r="D8" s="314"/>
      <c r="E8" s="125"/>
      <c r="F8" s="314"/>
      <c r="G8" s="125"/>
      <c r="H8" s="126"/>
      <c r="I8" s="125"/>
      <c r="J8" s="124"/>
      <c r="K8" s="125"/>
      <c r="L8" s="126"/>
      <c r="M8" s="125"/>
      <c r="N8" s="124"/>
      <c r="O8" s="125"/>
      <c r="P8" s="126"/>
      <c r="Q8" s="127"/>
      <c r="R8" s="126">
        <v>50</v>
      </c>
      <c r="S8" s="276">
        <v>6100</v>
      </c>
      <c r="T8" s="265"/>
      <c r="U8" s="276"/>
      <c r="V8" s="126"/>
      <c r="W8" s="276"/>
      <c r="X8" s="265"/>
      <c r="Y8" s="276"/>
      <c r="Z8" s="365">
        <v>50</v>
      </c>
      <c r="AA8" s="276">
        <v>6100</v>
      </c>
      <c r="AB8" s="365"/>
      <c r="AC8" s="276"/>
      <c r="AD8" s="394"/>
      <c r="AE8" s="398"/>
      <c r="AF8" s="400"/>
      <c r="AG8" s="276"/>
      <c r="AH8" s="365"/>
      <c r="AI8" s="276"/>
      <c r="AJ8" s="386">
        <f t="shared" si="0"/>
        <v>100</v>
      </c>
      <c r="AK8" s="387">
        <f>IF(ISERR(AL8/AJ8),S!D6,(AL8/AJ8))</f>
        <v>122</v>
      </c>
      <c r="AL8" s="130">
        <f t="shared" si="1"/>
        <v>12200</v>
      </c>
    </row>
    <row r="9" spans="1:43">
      <c r="A9" s="122">
        <v>5</v>
      </c>
      <c r="B9" s="123" t="s">
        <v>19</v>
      </c>
      <c r="C9" s="120" t="s">
        <v>9</v>
      </c>
      <c r="D9" s="314"/>
      <c r="E9" s="125"/>
      <c r="F9" s="314"/>
      <c r="G9" s="125"/>
      <c r="H9" s="126"/>
      <c r="I9" s="125"/>
      <c r="J9" s="124"/>
      <c r="K9" s="125"/>
      <c r="L9" s="126"/>
      <c r="M9" s="125"/>
      <c r="N9" s="124"/>
      <c r="O9" s="125"/>
      <c r="P9" s="126"/>
      <c r="Q9" s="127"/>
      <c r="R9" s="126"/>
      <c r="S9" s="276"/>
      <c r="T9" s="265"/>
      <c r="U9" s="276"/>
      <c r="V9" s="126"/>
      <c r="W9" s="276"/>
      <c r="X9" s="265"/>
      <c r="Y9" s="276"/>
      <c r="Z9" s="365"/>
      <c r="AA9" s="276"/>
      <c r="AB9" s="365"/>
      <c r="AC9" s="276"/>
      <c r="AD9" s="394"/>
      <c r="AE9" s="398"/>
      <c r="AF9" s="400"/>
      <c r="AG9" s="276"/>
      <c r="AH9" s="365"/>
      <c r="AI9" s="276"/>
      <c r="AJ9" s="386">
        <f t="shared" si="0"/>
        <v>0</v>
      </c>
      <c r="AK9" s="387">
        <f>IF(ISERR(AL9/AJ9),S!D7,(AL9/AJ9))</f>
        <v>340</v>
      </c>
      <c r="AL9" s="130">
        <f t="shared" si="1"/>
        <v>0</v>
      </c>
    </row>
    <row r="10" spans="1:43">
      <c r="A10" s="122">
        <v>6</v>
      </c>
      <c r="B10" s="123" t="s">
        <v>20</v>
      </c>
      <c r="C10" s="120" t="s">
        <v>9</v>
      </c>
      <c r="D10" s="314"/>
      <c r="E10" s="125"/>
      <c r="F10" s="314"/>
      <c r="G10" s="125"/>
      <c r="H10" s="126"/>
      <c r="I10" s="125"/>
      <c r="J10" s="124"/>
      <c r="K10" s="125"/>
      <c r="L10" s="126"/>
      <c r="M10" s="125"/>
      <c r="N10" s="124">
        <v>25</v>
      </c>
      <c r="O10" s="125">
        <v>3375</v>
      </c>
      <c r="P10" s="126"/>
      <c r="Q10" s="127"/>
      <c r="R10" s="126"/>
      <c r="S10" s="276"/>
      <c r="T10" s="265"/>
      <c r="U10" s="276"/>
      <c r="V10" s="126"/>
      <c r="W10" s="276"/>
      <c r="X10" s="265"/>
      <c r="Y10" s="276"/>
      <c r="Z10" s="365"/>
      <c r="AA10" s="276"/>
      <c r="AB10" s="365"/>
      <c r="AC10" s="276"/>
      <c r="AD10" s="394"/>
      <c r="AE10" s="398"/>
      <c r="AF10" s="400"/>
      <c r="AG10" s="276"/>
      <c r="AH10" s="365"/>
      <c r="AI10" s="276"/>
      <c r="AJ10" s="386">
        <f t="shared" si="0"/>
        <v>25</v>
      </c>
      <c r="AK10" s="387">
        <f>IF(ISERR(AL10/AJ10),S!D8,(AL10/AJ10))</f>
        <v>135</v>
      </c>
      <c r="AL10" s="130">
        <f t="shared" si="1"/>
        <v>3375</v>
      </c>
    </row>
    <row r="11" spans="1:43">
      <c r="A11" s="122">
        <v>7</v>
      </c>
      <c r="B11" s="123" t="s">
        <v>21</v>
      </c>
      <c r="C11" s="131" t="s">
        <v>9</v>
      </c>
      <c r="D11" s="314"/>
      <c r="E11" s="129"/>
      <c r="F11" s="314"/>
      <c r="G11" s="125"/>
      <c r="H11" s="126">
        <v>30</v>
      </c>
      <c r="I11" s="125">
        <v>4800</v>
      </c>
      <c r="J11" s="124"/>
      <c r="K11" s="125"/>
      <c r="L11" s="126"/>
      <c r="M11" s="125"/>
      <c r="N11" s="124"/>
      <c r="O11" s="125"/>
      <c r="P11" s="126"/>
      <c r="Q11" s="127"/>
      <c r="R11" s="126"/>
      <c r="S11" s="276"/>
      <c r="T11" s="265"/>
      <c r="U11" s="276"/>
      <c r="V11" s="126"/>
      <c r="W11" s="276"/>
      <c r="X11" s="265"/>
      <c r="Y11" s="276"/>
      <c r="Z11" s="365"/>
      <c r="AA11" s="276"/>
      <c r="AB11" s="365"/>
      <c r="AC11" s="276"/>
      <c r="AD11" s="394"/>
      <c r="AE11" s="398"/>
      <c r="AF11" s="400"/>
      <c r="AG11" s="276"/>
      <c r="AH11" s="365"/>
      <c r="AI11" s="276"/>
      <c r="AJ11" s="386">
        <f t="shared" si="0"/>
        <v>30</v>
      </c>
      <c r="AK11" s="387">
        <f>IF(ISERR(AL11/AJ11),S!D9,(AL11/AJ11))</f>
        <v>160</v>
      </c>
      <c r="AL11" s="130">
        <f>E11+G11+I11+K11+M11+O11+Q11+S11+U11+W11+Y11+AA11+AC11+AE11+AG11+AI11</f>
        <v>4800</v>
      </c>
    </row>
    <row r="12" spans="1:43">
      <c r="A12" s="122">
        <v>8</v>
      </c>
      <c r="B12" s="123" t="s">
        <v>375</v>
      </c>
      <c r="C12" s="131" t="s">
        <v>9</v>
      </c>
      <c r="D12" s="314"/>
      <c r="E12" s="129"/>
      <c r="F12" s="314"/>
      <c r="G12" s="125"/>
      <c r="H12" s="126"/>
      <c r="I12" s="125"/>
      <c r="J12" s="124"/>
      <c r="K12" s="125"/>
      <c r="L12" s="126"/>
      <c r="M12" s="125"/>
      <c r="N12" s="124"/>
      <c r="O12" s="125"/>
      <c r="P12" s="126">
        <v>25</v>
      </c>
      <c r="Q12" s="127">
        <v>3375</v>
      </c>
      <c r="R12" s="126"/>
      <c r="S12" s="276"/>
      <c r="T12" s="265"/>
      <c r="U12" s="276"/>
      <c r="V12" s="126"/>
      <c r="W12" s="276"/>
      <c r="X12" s="265"/>
      <c r="Y12" s="276"/>
      <c r="Z12" s="365"/>
      <c r="AA12" s="276"/>
      <c r="AB12" s="365"/>
      <c r="AC12" s="276"/>
      <c r="AD12" s="394"/>
      <c r="AE12" s="398"/>
      <c r="AF12" s="400"/>
      <c r="AG12" s="276"/>
      <c r="AH12" s="365"/>
      <c r="AI12" s="276"/>
      <c r="AJ12" s="386">
        <f t="shared" si="0"/>
        <v>25</v>
      </c>
      <c r="AK12" s="387">
        <f>IF(ISERR(AL12/AJ12),S!D10,(AL12/AJ12))</f>
        <v>135</v>
      </c>
      <c r="AL12" s="130">
        <f t="shared" si="1"/>
        <v>3375</v>
      </c>
    </row>
    <row r="13" spans="1:43">
      <c r="A13" s="122">
        <v>9</v>
      </c>
      <c r="B13" s="123" t="s">
        <v>196</v>
      </c>
      <c r="C13" s="131" t="s">
        <v>9</v>
      </c>
      <c r="D13" s="314"/>
      <c r="E13" s="129"/>
      <c r="F13" s="314"/>
      <c r="G13" s="125"/>
      <c r="H13" s="126"/>
      <c r="I13" s="125"/>
      <c r="J13" s="124"/>
      <c r="K13" s="125"/>
      <c r="L13" s="126"/>
      <c r="M13" s="125"/>
      <c r="N13" s="124"/>
      <c r="O13" s="125"/>
      <c r="P13" s="126"/>
      <c r="Q13" s="127"/>
      <c r="R13" s="126"/>
      <c r="S13" s="276"/>
      <c r="T13" s="265"/>
      <c r="U13" s="276"/>
      <c r="V13" s="126"/>
      <c r="W13" s="276"/>
      <c r="X13" s="265"/>
      <c r="Y13" s="276"/>
      <c r="Z13" s="365"/>
      <c r="AA13" s="276"/>
      <c r="AB13" s="365">
        <v>1</v>
      </c>
      <c r="AC13" s="276">
        <v>95</v>
      </c>
      <c r="AD13" s="394"/>
      <c r="AE13" s="398"/>
      <c r="AF13" s="400"/>
      <c r="AG13" s="276"/>
      <c r="AH13" s="365"/>
      <c r="AI13" s="276"/>
      <c r="AJ13" s="386">
        <f t="shared" si="0"/>
        <v>1</v>
      </c>
      <c r="AK13" s="387">
        <f>IF(ISERR(AL13/AJ13),S!D11,(AL13/AJ13))</f>
        <v>95</v>
      </c>
      <c r="AL13" s="130">
        <f t="shared" si="1"/>
        <v>95</v>
      </c>
    </row>
    <row r="14" spans="1:43">
      <c r="A14" s="122">
        <v>10</v>
      </c>
      <c r="B14" s="123" t="s">
        <v>404</v>
      </c>
      <c r="C14" s="131" t="s">
        <v>9</v>
      </c>
      <c r="D14" s="314"/>
      <c r="E14" s="129"/>
      <c r="F14" s="314"/>
      <c r="G14" s="125"/>
      <c r="H14" s="126"/>
      <c r="I14" s="125"/>
      <c r="J14" s="124"/>
      <c r="K14" s="125"/>
      <c r="L14" s="126"/>
      <c r="M14" s="125"/>
      <c r="N14" s="124"/>
      <c r="O14" s="125"/>
      <c r="P14" s="126"/>
      <c r="Q14" s="127"/>
      <c r="R14" s="126">
        <v>6</v>
      </c>
      <c r="S14" s="276">
        <v>360</v>
      </c>
      <c r="T14" s="265"/>
      <c r="U14" s="276"/>
      <c r="V14" s="126"/>
      <c r="W14" s="276"/>
      <c r="X14" s="265"/>
      <c r="Y14" s="276"/>
      <c r="Z14" s="365"/>
      <c r="AA14" s="276"/>
      <c r="AB14" s="365"/>
      <c r="AC14" s="276"/>
      <c r="AD14" s="394"/>
      <c r="AE14" s="398"/>
      <c r="AF14" s="400"/>
      <c r="AG14" s="276"/>
      <c r="AH14" s="365"/>
      <c r="AI14" s="276"/>
      <c r="AJ14" s="386">
        <f t="shared" si="0"/>
        <v>6</v>
      </c>
      <c r="AK14" s="387">
        <f>IF(ISERR(AL14/AJ14),S!D12,(AL14/AJ14))</f>
        <v>60</v>
      </c>
      <c r="AL14" s="130">
        <f t="shared" si="1"/>
        <v>360</v>
      </c>
    </row>
    <row r="15" spans="1:43">
      <c r="A15" s="122">
        <v>11</v>
      </c>
      <c r="B15" s="123" t="s">
        <v>25</v>
      </c>
      <c r="C15" s="131" t="s">
        <v>26</v>
      </c>
      <c r="D15" s="314">
        <v>15</v>
      </c>
      <c r="E15" s="129">
        <v>2670</v>
      </c>
      <c r="F15" s="314"/>
      <c r="G15" s="125"/>
      <c r="H15" s="126">
        <v>10</v>
      </c>
      <c r="I15" s="125">
        <v>1770</v>
      </c>
      <c r="J15" s="124"/>
      <c r="K15" s="125"/>
      <c r="L15" s="126">
        <v>5</v>
      </c>
      <c r="M15" s="125">
        <v>885</v>
      </c>
      <c r="N15" s="124">
        <v>5</v>
      </c>
      <c r="O15" s="125">
        <v>900</v>
      </c>
      <c r="P15" s="126">
        <v>5</v>
      </c>
      <c r="Q15" s="127">
        <v>900</v>
      </c>
      <c r="R15" s="126">
        <v>30</v>
      </c>
      <c r="S15" s="276">
        <v>5310</v>
      </c>
      <c r="T15" s="265">
        <v>10</v>
      </c>
      <c r="U15" s="276">
        <v>1770</v>
      </c>
      <c r="V15" s="126">
        <v>10</v>
      </c>
      <c r="W15" s="276">
        <v>1770</v>
      </c>
      <c r="X15" s="265">
        <v>15</v>
      </c>
      <c r="Y15" s="276">
        <v>2655</v>
      </c>
      <c r="Z15" s="365">
        <v>10</v>
      </c>
      <c r="AA15" s="276">
        <v>1770</v>
      </c>
      <c r="AB15" s="365">
        <v>12</v>
      </c>
      <c r="AC15" s="276">
        <v>2124</v>
      </c>
      <c r="AD15" s="394"/>
      <c r="AE15" s="398"/>
      <c r="AF15" s="400"/>
      <c r="AG15" s="276"/>
      <c r="AH15" s="365"/>
      <c r="AI15" s="276"/>
      <c r="AJ15" s="386">
        <f t="shared" si="0"/>
        <v>127</v>
      </c>
      <c r="AK15" s="387">
        <f>IF(ISERR(AL15/AJ15),S!D13,(AL15/AJ15))</f>
        <v>177.35433070866142</v>
      </c>
      <c r="AL15" s="130">
        <f t="shared" si="1"/>
        <v>22524</v>
      </c>
    </row>
    <row r="16" spans="1:43">
      <c r="A16" s="122">
        <v>12</v>
      </c>
      <c r="B16" s="123" t="s">
        <v>27</v>
      </c>
      <c r="C16" s="131" t="s">
        <v>26</v>
      </c>
      <c r="D16" s="314">
        <v>2</v>
      </c>
      <c r="E16" s="129">
        <v>640</v>
      </c>
      <c r="F16" s="314"/>
      <c r="G16" s="125"/>
      <c r="H16" s="126"/>
      <c r="I16" s="125"/>
      <c r="J16" s="124"/>
      <c r="K16" s="125"/>
      <c r="L16" s="126"/>
      <c r="M16" s="125"/>
      <c r="N16" s="124"/>
      <c r="O16" s="125"/>
      <c r="P16" s="126"/>
      <c r="Q16" s="127"/>
      <c r="R16" s="126">
        <v>2</v>
      </c>
      <c r="S16" s="276">
        <v>640</v>
      </c>
      <c r="T16" s="265"/>
      <c r="U16" s="276"/>
      <c r="V16" s="126"/>
      <c r="W16" s="276"/>
      <c r="X16" s="265"/>
      <c r="Y16" s="276"/>
      <c r="Z16" s="365"/>
      <c r="AA16" s="276"/>
      <c r="AB16" s="365">
        <v>2</v>
      </c>
      <c r="AC16" s="276">
        <v>640</v>
      </c>
      <c r="AD16" s="394"/>
      <c r="AE16" s="398"/>
      <c r="AF16" s="400"/>
      <c r="AG16" s="276"/>
      <c r="AH16" s="365"/>
      <c r="AI16" s="276"/>
      <c r="AJ16" s="386">
        <f t="shared" si="0"/>
        <v>6</v>
      </c>
      <c r="AK16" s="387">
        <f>IF(ISERR(AL16/AJ16),S!D14,(AL16/AJ16))</f>
        <v>320</v>
      </c>
      <c r="AL16" s="130">
        <f t="shared" si="1"/>
        <v>1920</v>
      </c>
    </row>
    <row r="17" spans="1:38">
      <c r="A17" s="122">
        <v>13</v>
      </c>
      <c r="B17" s="123" t="s">
        <v>5</v>
      </c>
      <c r="C17" s="131" t="s">
        <v>9</v>
      </c>
      <c r="D17" s="314"/>
      <c r="E17" s="129"/>
      <c r="F17" s="314"/>
      <c r="G17" s="125"/>
      <c r="H17" s="126"/>
      <c r="I17" s="125"/>
      <c r="J17" s="124"/>
      <c r="K17" s="125"/>
      <c r="L17" s="132"/>
      <c r="M17" s="125"/>
      <c r="N17" s="133"/>
      <c r="O17" s="125"/>
      <c r="P17" s="132"/>
      <c r="Q17" s="127"/>
      <c r="R17" s="126">
        <v>25</v>
      </c>
      <c r="S17" s="276">
        <v>1000</v>
      </c>
      <c r="T17" s="265"/>
      <c r="U17" s="276"/>
      <c r="V17" s="126"/>
      <c r="W17" s="276"/>
      <c r="X17" s="265">
        <v>25</v>
      </c>
      <c r="Y17" s="276">
        <v>1000</v>
      </c>
      <c r="Z17" s="365"/>
      <c r="AA17" s="276"/>
      <c r="AB17" s="365"/>
      <c r="AC17" s="276"/>
      <c r="AD17" s="394"/>
      <c r="AE17" s="398"/>
      <c r="AF17" s="400"/>
      <c r="AG17" s="276"/>
      <c r="AH17" s="365"/>
      <c r="AI17" s="276"/>
      <c r="AJ17" s="386">
        <f t="shared" si="0"/>
        <v>50</v>
      </c>
      <c r="AK17" s="387">
        <f>IF(ISERR(AL17/AJ17),S!D15,(AL17/AJ17))</f>
        <v>40</v>
      </c>
      <c r="AL17" s="130">
        <f t="shared" si="1"/>
        <v>2000</v>
      </c>
    </row>
    <row r="18" spans="1:38">
      <c r="A18" s="122">
        <v>14</v>
      </c>
      <c r="B18" s="123" t="s">
        <v>199</v>
      </c>
      <c r="C18" s="131" t="s">
        <v>31</v>
      </c>
      <c r="D18" s="314"/>
      <c r="E18" s="129"/>
      <c r="F18" s="314"/>
      <c r="G18" s="125"/>
      <c r="H18" s="126"/>
      <c r="I18" s="125"/>
      <c r="J18" s="124"/>
      <c r="K18" s="125"/>
      <c r="L18" s="126"/>
      <c r="M18" s="125"/>
      <c r="N18" s="124"/>
      <c r="O18" s="125"/>
      <c r="P18" s="126"/>
      <c r="Q18" s="127"/>
      <c r="R18" s="126"/>
      <c r="S18" s="276"/>
      <c r="T18" s="265"/>
      <c r="U18" s="276"/>
      <c r="V18" s="126"/>
      <c r="W18" s="276"/>
      <c r="X18" s="265"/>
      <c r="Y18" s="276"/>
      <c r="Z18" s="365"/>
      <c r="AA18" s="276"/>
      <c r="AB18" s="365"/>
      <c r="AC18" s="276"/>
      <c r="AD18" s="394"/>
      <c r="AE18" s="398"/>
      <c r="AF18" s="400"/>
      <c r="AG18" s="276"/>
      <c r="AH18" s="365"/>
      <c r="AI18" s="276"/>
      <c r="AJ18" s="386">
        <f t="shared" si="0"/>
        <v>0</v>
      </c>
      <c r="AK18" s="387">
        <f>IF(ISERR(AL18/AJ18),S!D16,(AL18/AJ18))</f>
        <v>66</v>
      </c>
      <c r="AL18" s="130">
        <f t="shared" si="1"/>
        <v>0</v>
      </c>
    </row>
    <row r="19" spans="1:38">
      <c r="A19" s="122">
        <v>15</v>
      </c>
      <c r="B19" s="123" t="s">
        <v>28</v>
      </c>
      <c r="C19" s="131" t="s">
        <v>118</v>
      </c>
      <c r="D19" s="314"/>
      <c r="E19" s="129"/>
      <c r="F19" s="314"/>
      <c r="G19" s="125"/>
      <c r="H19" s="126"/>
      <c r="I19" s="125"/>
      <c r="J19" s="124"/>
      <c r="K19" s="125"/>
      <c r="L19" s="126"/>
      <c r="M19" s="125"/>
      <c r="N19" s="124"/>
      <c r="O19" s="125"/>
      <c r="P19" s="126"/>
      <c r="Q19" s="127"/>
      <c r="R19" s="126">
        <v>0.5</v>
      </c>
      <c r="S19" s="276">
        <v>180</v>
      </c>
      <c r="T19" s="265"/>
      <c r="U19" s="276"/>
      <c r="V19" s="126"/>
      <c r="W19" s="276"/>
      <c r="X19" s="265"/>
      <c r="Y19" s="276"/>
      <c r="Z19" s="365"/>
      <c r="AA19" s="276"/>
      <c r="AB19" s="365"/>
      <c r="AC19" s="276"/>
      <c r="AD19" s="394"/>
      <c r="AE19" s="398"/>
      <c r="AF19" s="400"/>
      <c r="AG19" s="276"/>
      <c r="AH19" s="365"/>
      <c r="AI19" s="276"/>
      <c r="AJ19" s="386">
        <f t="shared" si="0"/>
        <v>0.5</v>
      </c>
      <c r="AK19" s="387">
        <f>IF(ISERR(AL19/AJ19),S!D17,(AL19/AJ19))</f>
        <v>360</v>
      </c>
      <c r="AL19" s="130">
        <f t="shared" si="1"/>
        <v>180</v>
      </c>
    </row>
    <row r="20" spans="1:38">
      <c r="A20" s="122">
        <v>16</v>
      </c>
      <c r="B20" s="123" t="s">
        <v>29</v>
      </c>
      <c r="C20" s="131" t="s">
        <v>9</v>
      </c>
      <c r="D20" s="314"/>
      <c r="E20" s="129"/>
      <c r="F20" s="314"/>
      <c r="G20" s="125"/>
      <c r="H20" s="126"/>
      <c r="I20" s="125"/>
      <c r="J20" s="124"/>
      <c r="K20" s="125"/>
      <c r="L20" s="126"/>
      <c r="M20" s="125"/>
      <c r="N20" s="124"/>
      <c r="O20" s="125"/>
      <c r="P20" s="126"/>
      <c r="Q20" s="127"/>
      <c r="R20" s="126">
        <v>0.5</v>
      </c>
      <c r="S20" s="276">
        <v>95</v>
      </c>
      <c r="T20" s="265"/>
      <c r="U20" s="276"/>
      <c r="V20" s="126"/>
      <c r="W20" s="276"/>
      <c r="X20" s="265"/>
      <c r="Y20" s="276"/>
      <c r="Z20" s="365"/>
      <c r="AA20" s="276"/>
      <c r="AB20" s="365"/>
      <c r="AC20" s="276"/>
      <c r="AD20" s="394"/>
      <c r="AE20" s="398"/>
      <c r="AF20" s="400"/>
      <c r="AG20" s="276"/>
      <c r="AH20" s="365"/>
      <c r="AI20" s="276"/>
      <c r="AJ20" s="386">
        <f t="shared" si="0"/>
        <v>0.5</v>
      </c>
      <c r="AK20" s="387">
        <f>IF(ISERR(AL20/AJ20),S!D18,(AL20/AJ20))</f>
        <v>190</v>
      </c>
      <c r="AL20" s="130">
        <f t="shared" si="1"/>
        <v>95</v>
      </c>
    </row>
    <row r="21" spans="1:38">
      <c r="A21" s="122">
        <v>17</v>
      </c>
      <c r="B21" s="123" t="s">
        <v>30</v>
      </c>
      <c r="C21" s="131" t="s">
        <v>31</v>
      </c>
      <c r="D21" s="314"/>
      <c r="E21" s="129"/>
      <c r="F21" s="314">
        <v>63</v>
      </c>
      <c r="G21" s="125">
        <v>3780</v>
      </c>
      <c r="H21" s="126"/>
      <c r="I21" s="125"/>
      <c r="J21" s="124"/>
      <c r="K21" s="125"/>
      <c r="L21" s="126"/>
      <c r="M21" s="125"/>
      <c r="N21" s="124"/>
      <c r="O21" s="125"/>
      <c r="P21" s="126"/>
      <c r="Q21" s="127"/>
      <c r="R21" s="126"/>
      <c r="S21" s="276"/>
      <c r="T21" s="265"/>
      <c r="U21" s="276"/>
      <c r="V21" s="126">
        <v>63</v>
      </c>
      <c r="W21" s="276">
        <v>3780</v>
      </c>
      <c r="X21" s="265"/>
      <c r="Y21" s="276"/>
      <c r="Z21" s="365"/>
      <c r="AA21" s="276"/>
      <c r="AB21" s="365"/>
      <c r="AC21" s="276"/>
      <c r="AD21" s="394"/>
      <c r="AE21" s="398"/>
      <c r="AF21" s="400"/>
      <c r="AG21" s="276"/>
      <c r="AH21" s="365"/>
      <c r="AI21" s="276"/>
      <c r="AJ21" s="386">
        <f t="shared" si="0"/>
        <v>126</v>
      </c>
      <c r="AK21" s="387">
        <f>IF(ISERR(AL21/AJ21),S!D19,(AL21/AJ21))</f>
        <v>60</v>
      </c>
      <c r="AL21" s="130">
        <f t="shared" si="1"/>
        <v>7560</v>
      </c>
    </row>
    <row r="22" spans="1:38">
      <c r="A22" s="122">
        <v>18</v>
      </c>
      <c r="B22" s="123" t="s">
        <v>32</v>
      </c>
      <c r="C22" s="131" t="s">
        <v>9</v>
      </c>
      <c r="D22" s="314"/>
      <c r="E22" s="129"/>
      <c r="F22" s="314"/>
      <c r="G22" s="125"/>
      <c r="H22" s="126"/>
      <c r="I22" s="125"/>
      <c r="J22" s="124"/>
      <c r="K22" s="125"/>
      <c r="L22" s="126"/>
      <c r="M22" s="125"/>
      <c r="N22" s="124">
        <v>0.2</v>
      </c>
      <c r="O22" s="125">
        <v>195</v>
      </c>
      <c r="P22" s="126"/>
      <c r="Q22" s="127"/>
      <c r="R22" s="126">
        <v>7</v>
      </c>
      <c r="S22" s="276">
        <v>6300</v>
      </c>
      <c r="T22" s="265">
        <v>0.5</v>
      </c>
      <c r="U22" s="276">
        <v>450</v>
      </c>
      <c r="V22" s="126">
        <v>0.2</v>
      </c>
      <c r="W22" s="276">
        <v>195</v>
      </c>
      <c r="X22" s="265">
        <v>0.5</v>
      </c>
      <c r="Y22" s="276">
        <v>450</v>
      </c>
      <c r="Z22" s="365">
        <v>0.5</v>
      </c>
      <c r="AA22" s="276">
        <v>450</v>
      </c>
      <c r="AB22" s="365">
        <v>1.5</v>
      </c>
      <c r="AC22" s="276">
        <v>1380</v>
      </c>
      <c r="AD22" s="394"/>
      <c r="AE22" s="398"/>
      <c r="AF22" s="400"/>
      <c r="AG22" s="276"/>
      <c r="AH22" s="365"/>
      <c r="AI22" s="276"/>
      <c r="AJ22" s="386">
        <f t="shared" si="0"/>
        <v>10.4</v>
      </c>
      <c r="AK22" s="387">
        <f>IF(ISERR(AL22/AJ22),S!D20,(AL22/AJ22))</f>
        <v>905.76923076923072</v>
      </c>
      <c r="AL22" s="130">
        <f t="shared" si="1"/>
        <v>9420</v>
      </c>
    </row>
    <row r="23" spans="1:38">
      <c r="A23" s="122">
        <v>19</v>
      </c>
      <c r="B23" s="123" t="s">
        <v>33</v>
      </c>
      <c r="C23" s="131" t="s">
        <v>9</v>
      </c>
      <c r="D23" s="314"/>
      <c r="E23" s="129"/>
      <c r="F23" s="314"/>
      <c r="G23" s="125"/>
      <c r="H23" s="126"/>
      <c r="I23" s="125"/>
      <c r="J23" s="124"/>
      <c r="K23" s="125"/>
      <c r="L23" s="126"/>
      <c r="M23" s="125"/>
      <c r="N23" s="124"/>
      <c r="O23" s="125"/>
      <c r="P23" s="126"/>
      <c r="Q23" s="127"/>
      <c r="R23" s="126">
        <v>5</v>
      </c>
      <c r="S23" s="276">
        <v>940</v>
      </c>
      <c r="T23" s="265"/>
      <c r="U23" s="276"/>
      <c r="V23" s="126"/>
      <c r="W23" s="276"/>
      <c r="X23" s="265"/>
      <c r="Y23" s="276"/>
      <c r="Z23" s="365"/>
      <c r="AA23" s="276"/>
      <c r="AB23" s="365"/>
      <c r="AC23" s="276"/>
      <c r="AD23" s="394"/>
      <c r="AE23" s="398"/>
      <c r="AF23" s="400"/>
      <c r="AG23" s="276"/>
      <c r="AH23" s="365"/>
      <c r="AI23" s="276"/>
      <c r="AJ23" s="386">
        <f t="shared" si="0"/>
        <v>5</v>
      </c>
      <c r="AK23" s="387">
        <f>IF(ISERR(AL23/AJ23),S!D21,(AL23/AJ23))</f>
        <v>188</v>
      </c>
      <c r="AL23" s="130">
        <f t="shared" si="1"/>
        <v>940</v>
      </c>
    </row>
    <row r="24" spans="1:38">
      <c r="A24" s="122">
        <v>20</v>
      </c>
      <c r="B24" s="123" t="s">
        <v>34</v>
      </c>
      <c r="C24" s="131" t="s">
        <v>31</v>
      </c>
      <c r="D24" s="314"/>
      <c r="E24" s="129"/>
      <c r="F24" s="314"/>
      <c r="G24" s="125"/>
      <c r="H24" s="126"/>
      <c r="I24" s="125"/>
      <c r="J24" s="124"/>
      <c r="K24" s="125"/>
      <c r="L24" s="126"/>
      <c r="M24" s="125"/>
      <c r="N24" s="124"/>
      <c r="O24" s="125"/>
      <c r="P24" s="126"/>
      <c r="Q24" s="127"/>
      <c r="R24" s="126"/>
      <c r="S24" s="276"/>
      <c r="T24" s="265"/>
      <c r="U24" s="276"/>
      <c r="V24" s="126">
        <v>390</v>
      </c>
      <c r="W24" s="276">
        <v>1092</v>
      </c>
      <c r="X24" s="265"/>
      <c r="Y24" s="276"/>
      <c r="Z24" s="365"/>
      <c r="AA24" s="276"/>
      <c r="AB24" s="365">
        <v>720</v>
      </c>
      <c r="AC24" s="276">
        <v>1944</v>
      </c>
      <c r="AD24" s="394"/>
      <c r="AE24" s="398"/>
      <c r="AF24" s="400"/>
      <c r="AG24" s="276"/>
      <c r="AH24" s="365"/>
      <c r="AI24" s="276"/>
      <c r="AJ24" s="386">
        <f t="shared" si="0"/>
        <v>1110</v>
      </c>
      <c r="AK24" s="387">
        <f>IF(ISERR(AL24/AJ24),S!D22,(AL24/AJ24))</f>
        <v>2.7351351351351352</v>
      </c>
      <c r="AL24" s="130">
        <f t="shared" si="1"/>
        <v>3036</v>
      </c>
    </row>
    <row r="25" spans="1:38">
      <c r="A25" s="122">
        <v>21</v>
      </c>
      <c r="B25" s="123" t="s">
        <v>35</v>
      </c>
      <c r="C25" s="131" t="s">
        <v>31</v>
      </c>
      <c r="D25" s="314"/>
      <c r="E25" s="129"/>
      <c r="F25" s="314"/>
      <c r="G25" s="125"/>
      <c r="H25" s="126"/>
      <c r="I25" s="125"/>
      <c r="J25" s="124"/>
      <c r="K25" s="125"/>
      <c r="L25" s="126"/>
      <c r="M25" s="125"/>
      <c r="N25" s="124"/>
      <c r="O25" s="125"/>
      <c r="P25" s="126"/>
      <c r="Q25" s="127"/>
      <c r="R25" s="126"/>
      <c r="S25" s="276"/>
      <c r="T25" s="265"/>
      <c r="U25" s="276"/>
      <c r="V25" s="126"/>
      <c r="W25" s="276"/>
      <c r="X25" s="265"/>
      <c r="Y25" s="276"/>
      <c r="Z25" s="365"/>
      <c r="AA25" s="276"/>
      <c r="AB25" s="365"/>
      <c r="AC25" s="276"/>
      <c r="AD25" s="394"/>
      <c r="AE25" s="398"/>
      <c r="AF25" s="400"/>
      <c r="AG25" s="276"/>
      <c r="AH25" s="365"/>
      <c r="AI25" s="276"/>
      <c r="AJ25" s="386">
        <f t="shared" si="0"/>
        <v>0</v>
      </c>
      <c r="AK25" s="387">
        <f>IF(ISERR(AL25/AJ25),S!D23,(AL25/AJ25))</f>
        <v>152.2222222222222</v>
      </c>
      <c r="AL25" s="130">
        <f t="shared" si="1"/>
        <v>0</v>
      </c>
    </row>
    <row r="26" spans="1:38">
      <c r="A26" s="122">
        <v>22</v>
      </c>
      <c r="B26" s="123" t="s">
        <v>36</v>
      </c>
      <c r="C26" s="131" t="s">
        <v>31</v>
      </c>
      <c r="D26" s="314"/>
      <c r="E26" s="129"/>
      <c r="F26" s="314"/>
      <c r="G26" s="125"/>
      <c r="H26" s="126"/>
      <c r="I26" s="125"/>
      <c r="J26" s="124"/>
      <c r="K26" s="125"/>
      <c r="L26" s="126"/>
      <c r="M26" s="125"/>
      <c r="N26" s="124"/>
      <c r="O26" s="125"/>
      <c r="P26" s="126"/>
      <c r="Q26" s="127"/>
      <c r="R26" s="126"/>
      <c r="S26" s="276"/>
      <c r="T26" s="265"/>
      <c r="U26" s="276"/>
      <c r="V26" s="126"/>
      <c r="W26" s="276"/>
      <c r="X26" s="265"/>
      <c r="Y26" s="276"/>
      <c r="Z26" s="365"/>
      <c r="AA26" s="276"/>
      <c r="AB26" s="365"/>
      <c r="AC26" s="276"/>
      <c r="AD26" s="394"/>
      <c r="AE26" s="398"/>
      <c r="AF26" s="400"/>
      <c r="AG26" s="276"/>
      <c r="AH26" s="365"/>
      <c r="AI26" s="276"/>
      <c r="AJ26" s="386">
        <f t="shared" si="0"/>
        <v>0</v>
      </c>
      <c r="AK26" s="387">
        <f>IF(ISERR(AL26/AJ26),S!D24,(AL26/AJ26))</f>
        <v>380</v>
      </c>
      <c r="AL26" s="130">
        <f t="shared" si="1"/>
        <v>0</v>
      </c>
    </row>
    <row r="27" spans="1:38">
      <c r="A27" s="122">
        <v>23</v>
      </c>
      <c r="B27" s="123" t="s">
        <v>37</v>
      </c>
      <c r="C27" s="131" t="s">
        <v>31</v>
      </c>
      <c r="D27" s="314"/>
      <c r="E27" s="129"/>
      <c r="F27" s="314"/>
      <c r="G27" s="125"/>
      <c r="H27" s="126"/>
      <c r="I27" s="125"/>
      <c r="J27" s="124"/>
      <c r="K27" s="125"/>
      <c r="L27" s="126"/>
      <c r="M27" s="125"/>
      <c r="N27" s="124"/>
      <c r="O27" s="125"/>
      <c r="P27" s="126"/>
      <c r="Q27" s="127"/>
      <c r="R27" s="126"/>
      <c r="S27" s="276"/>
      <c r="T27" s="265"/>
      <c r="U27" s="276"/>
      <c r="V27" s="126"/>
      <c r="W27" s="276"/>
      <c r="X27" s="265"/>
      <c r="Y27" s="276"/>
      <c r="Z27" s="365"/>
      <c r="AA27" s="276"/>
      <c r="AB27" s="365"/>
      <c r="AC27" s="276"/>
      <c r="AD27" s="394"/>
      <c r="AE27" s="398"/>
      <c r="AF27" s="400"/>
      <c r="AG27" s="276"/>
      <c r="AH27" s="365"/>
      <c r="AI27" s="276"/>
      <c r="AJ27" s="386">
        <f t="shared" si="0"/>
        <v>0</v>
      </c>
      <c r="AK27" s="387">
        <f>IF(ISERR(AL27/AJ27),S!D25,(AL27/AJ27))</f>
        <v>245</v>
      </c>
      <c r="AL27" s="130">
        <f t="shared" si="1"/>
        <v>0</v>
      </c>
    </row>
    <row r="28" spans="1:38">
      <c r="A28" s="122">
        <v>24</v>
      </c>
      <c r="B28" s="123" t="s">
        <v>300</v>
      </c>
      <c r="C28" s="120" t="s">
        <v>31</v>
      </c>
      <c r="D28" s="314"/>
      <c r="E28" s="125"/>
      <c r="F28" s="314"/>
      <c r="G28" s="125"/>
      <c r="H28" s="126"/>
      <c r="I28" s="125"/>
      <c r="J28" s="124"/>
      <c r="K28" s="125"/>
      <c r="L28" s="126"/>
      <c r="M28" s="125"/>
      <c r="N28" s="124"/>
      <c r="O28" s="125"/>
      <c r="P28" s="126"/>
      <c r="Q28" s="127"/>
      <c r="R28" s="126"/>
      <c r="S28" s="276"/>
      <c r="T28" s="265"/>
      <c r="U28" s="276"/>
      <c r="V28" s="126"/>
      <c r="W28" s="276"/>
      <c r="X28" s="265"/>
      <c r="Y28" s="276"/>
      <c r="Z28" s="365"/>
      <c r="AA28" s="276"/>
      <c r="AB28" s="365"/>
      <c r="AC28" s="276"/>
      <c r="AD28" s="394"/>
      <c r="AE28" s="398"/>
      <c r="AF28" s="400"/>
      <c r="AG28" s="276"/>
      <c r="AH28" s="365"/>
      <c r="AI28" s="276"/>
      <c r="AJ28" s="386">
        <f t="shared" si="0"/>
        <v>0</v>
      </c>
      <c r="AK28" s="387">
        <f>IF(ISERR(AL28/AJ28),S!D26,(AL28/AJ28))</f>
        <v>0</v>
      </c>
      <c r="AL28" s="130">
        <f t="shared" si="1"/>
        <v>0</v>
      </c>
    </row>
    <row r="29" spans="1:38">
      <c r="A29" s="122">
        <v>25</v>
      </c>
      <c r="B29" s="123" t="s">
        <v>38</v>
      </c>
      <c r="C29" s="131" t="s">
        <v>31</v>
      </c>
      <c r="D29" s="314"/>
      <c r="E29" s="129"/>
      <c r="F29" s="314"/>
      <c r="G29" s="125"/>
      <c r="H29" s="126"/>
      <c r="I29" s="125"/>
      <c r="J29" s="124"/>
      <c r="K29" s="125"/>
      <c r="L29" s="126"/>
      <c r="M29" s="125"/>
      <c r="N29" s="124"/>
      <c r="O29" s="125"/>
      <c r="P29" s="126"/>
      <c r="Q29" s="127"/>
      <c r="R29" s="126"/>
      <c r="S29" s="276"/>
      <c r="T29" s="265"/>
      <c r="U29" s="276"/>
      <c r="V29" s="126"/>
      <c r="W29" s="276"/>
      <c r="X29" s="265"/>
      <c r="Y29" s="276"/>
      <c r="Z29" s="365"/>
      <c r="AA29" s="276"/>
      <c r="AB29" s="365"/>
      <c r="AC29" s="276"/>
      <c r="AD29" s="394"/>
      <c r="AE29" s="398"/>
      <c r="AF29" s="400"/>
      <c r="AG29" s="276"/>
      <c r="AH29" s="365"/>
      <c r="AI29" s="276"/>
      <c r="AJ29" s="386">
        <f t="shared" si="0"/>
        <v>0</v>
      </c>
      <c r="AK29" s="387">
        <f>IF(ISERR(AL29/AJ29),S!D27,(AL29/AJ29))</f>
        <v>190.9375</v>
      </c>
      <c r="AL29" s="130">
        <f t="shared" si="1"/>
        <v>0</v>
      </c>
    </row>
    <row r="30" spans="1:38">
      <c r="A30" s="122">
        <v>26</v>
      </c>
      <c r="B30" s="123" t="s">
        <v>39</v>
      </c>
      <c r="C30" s="131" t="s">
        <v>9</v>
      </c>
      <c r="D30" s="314"/>
      <c r="E30" s="129"/>
      <c r="F30" s="314"/>
      <c r="G30" s="125"/>
      <c r="H30" s="126"/>
      <c r="I30" s="125"/>
      <c r="J30" s="124"/>
      <c r="K30" s="125"/>
      <c r="L30" s="132"/>
      <c r="M30" s="125"/>
      <c r="N30" s="133"/>
      <c r="O30" s="125"/>
      <c r="P30" s="132"/>
      <c r="Q30" s="127"/>
      <c r="R30" s="126"/>
      <c r="S30" s="276"/>
      <c r="T30" s="265"/>
      <c r="U30" s="276"/>
      <c r="V30" s="126"/>
      <c r="W30" s="276"/>
      <c r="X30" s="265"/>
      <c r="Y30" s="276"/>
      <c r="Z30" s="365"/>
      <c r="AA30" s="276"/>
      <c r="AB30" s="365"/>
      <c r="AC30" s="276"/>
      <c r="AD30" s="394"/>
      <c r="AE30" s="398"/>
      <c r="AF30" s="400"/>
      <c r="AG30" s="276"/>
      <c r="AH30" s="365"/>
      <c r="AI30" s="276"/>
      <c r="AJ30" s="386">
        <f t="shared" si="0"/>
        <v>0</v>
      </c>
      <c r="AK30" s="387">
        <f>IF(ISERR(AL30/AJ30),S!D28,(AL30/AJ30))</f>
        <v>117</v>
      </c>
      <c r="AL30" s="130">
        <f t="shared" si="1"/>
        <v>0</v>
      </c>
    </row>
    <row r="31" spans="1:38">
      <c r="A31" s="122">
        <v>27</v>
      </c>
      <c r="B31" s="123" t="s">
        <v>40</v>
      </c>
      <c r="C31" s="131" t="s">
        <v>9</v>
      </c>
      <c r="D31" s="314"/>
      <c r="E31" s="129"/>
      <c r="F31" s="314"/>
      <c r="G31" s="125"/>
      <c r="H31" s="126"/>
      <c r="I31" s="125"/>
      <c r="J31" s="124"/>
      <c r="K31" s="125"/>
      <c r="L31" s="132"/>
      <c r="M31" s="125"/>
      <c r="N31" s="133"/>
      <c r="O31" s="125"/>
      <c r="P31" s="132"/>
      <c r="Q31" s="127"/>
      <c r="R31" s="126">
        <v>5.0000000000000001E-3</v>
      </c>
      <c r="S31" s="276">
        <v>1500</v>
      </c>
      <c r="T31" s="265"/>
      <c r="U31" s="276"/>
      <c r="V31" s="126"/>
      <c r="W31" s="276"/>
      <c r="X31" s="265"/>
      <c r="Y31" s="276"/>
      <c r="Z31" s="365"/>
      <c r="AA31" s="276"/>
      <c r="AB31" s="365"/>
      <c r="AC31" s="276"/>
      <c r="AD31" s="394"/>
      <c r="AE31" s="398"/>
      <c r="AF31" s="400"/>
      <c r="AG31" s="276"/>
      <c r="AH31" s="365"/>
      <c r="AI31" s="276"/>
      <c r="AJ31" s="386">
        <f t="shared" si="0"/>
        <v>5.0000000000000001E-3</v>
      </c>
      <c r="AK31" s="387">
        <f>IF(ISERR(AL31/AJ31),S!D29,(AL31/AJ31))</f>
        <v>300000</v>
      </c>
      <c r="AL31" s="130">
        <f t="shared" si="1"/>
        <v>1500</v>
      </c>
    </row>
    <row r="32" spans="1:38">
      <c r="A32" s="122">
        <v>28</v>
      </c>
      <c r="B32" s="123" t="s">
        <v>41</v>
      </c>
      <c r="C32" s="131" t="s">
        <v>9</v>
      </c>
      <c r="D32" s="314"/>
      <c r="E32" s="129"/>
      <c r="F32" s="314"/>
      <c r="G32" s="125"/>
      <c r="H32" s="126"/>
      <c r="I32" s="125"/>
      <c r="J32" s="124"/>
      <c r="K32" s="125"/>
      <c r="L32" s="126"/>
      <c r="M32" s="125"/>
      <c r="N32" s="124"/>
      <c r="O32" s="125"/>
      <c r="P32" s="126"/>
      <c r="Q32" s="127"/>
      <c r="R32" s="126"/>
      <c r="S32" s="276"/>
      <c r="T32" s="265"/>
      <c r="U32" s="276"/>
      <c r="V32" s="126"/>
      <c r="W32" s="276"/>
      <c r="X32" s="265"/>
      <c r="Y32" s="276"/>
      <c r="Z32" s="365"/>
      <c r="AA32" s="276"/>
      <c r="AB32" s="365"/>
      <c r="AC32" s="276"/>
      <c r="AD32" s="394"/>
      <c r="AE32" s="398"/>
      <c r="AF32" s="400"/>
      <c r="AG32" s="276"/>
      <c r="AH32" s="365"/>
      <c r="AI32" s="276"/>
      <c r="AJ32" s="386">
        <f t="shared" si="0"/>
        <v>0</v>
      </c>
      <c r="AK32" s="387">
        <f>IF(ISERR(AL32/AJ32),S!D30,(AL32/AJ32))</f>
        <v>2398.7813650873295</v>
      </c>
      <c r="AL32" s="130">
        <f t="shared" si="1"/>
        <v>0</v>
      </c>
    </row>
    <row r="33" spans="1:38">
      <c r="A33" s="122">
        <v>29</v>
      </c>
      <c r="B33" s="123" t="s">
        <v>42</v>
      </c>
      <c r="C33" s="131" t="s">
        <v>9</v>
      </c>
      <c r="D33" s="314"/>
      <c r="E33" s="129"/>
      <c r="F33" s="314"/>
      <c r="G33" s="125"/>
      <c r="H33" s="126"/>
      <c r="I33" s="125"/>
      <c r="J33" s="124"/>
      <c r="K33" s="125"/>
      <c r="L33" s="126"/>
      <c r="M33" s="125"/>
      <c r="N33" s="124"/>
      <c r="O33" s="125"/>
      <c r="P33" s="126"/>
      <c r="Q33" s="127"/>
      <c r="R33" s="126"/>
      <c r="S33" s="276"/>
      <c r="T33" s="265"/>
      <c r="U33" s="276"/>
      <c r="V33" s="126"/>
      <c r="W33" s="276"/>
      <c r="X33" s="265"/>
      <c r="Y33" s="276"/>
      <c r="Z33" s="365"/>
      <c r="AA33" s="276"/>
      <c r="AB33" s="365"/>
      <c r="AC33" s="276"/>
      <c r="AD33" s="394"/>
      <c r="AE33" s="398"/>
      <c r="AF33" s="400"/>
      <c r="AG33" s="276"/>
      <c r="AH33" s="365"/>
      <c r="AI33" s="276"/>
      <c r="AJ33" s="386">
        <f t="shared" si="0"/>
        <v>0</v>
      </c>
      <c r="AK33" s="387">
        <f>IF(ISERR(AL33/AJ33),S!D31,(AL33/AJ33))</f>
        <v>120</v>
      </c>
      <c r="AL33" s="130">
        <f t="shared" si="1"/>
        <v>0</v>
      </c>
    </row>
    <row r="34" spans="1:38">
      <c r="A34" s="122">
        <v>30</v>
      </c>
      <c r="B34" s="123" t="s">
        <v>326</v>
      </c>
      <c r="C34" s="131" t="s">
        <v>9</v>
      </c>
      <c r="D34" s="314"/>
      <c r="E34" s="129"/>
      <c r="F34" s="314"/>
      <c r="G34" s="125"/>
      <c r="H34" s="126"/>
      <c r="I34" s="125"/>
      <c r="J34" s="124"/>
      <c r="K34" s="125"/>
      <c r="L34" s="126"/>
      <c r="M34" s="125"/>
      <c r="N34" s="124"/>
      <c r="O34" s="125"/>
      <c r="P34" s="126"/>
      <c r="Q34" s="127"/>
      <c r="R34" s="126"/>
      <c r="S34" s="276"/>
      <c r="T34" s="265"/>
      <c r="U34" s="276"/>
      <c r="V34" s="126"/>
      <c r="W34" s="276"/>
      <c r="X34" s="265"/>
      <c r="Y34" s="276"/>
      <c r="Z34" s="365"/>
      <c r="AA34" s="276"/>
      <c r="AB34" s="365"/>
      <c r="AC34" s="276"/>
      <c r="AD34" s="394"/>
      <c r="AE34" s="398"/>
      <c r="AF34" s="400"/>
      <c r="AG34" s="276"/>
      <c r="AH34" s="365"/>
      <c r="AI34" s="276"/>
      <c r="AJ34" s="386">
        <f t="shared" si="0"/>
        <v>0</v>
      </c>
      <c r="AK34" s="387">
        <f>IF(ISERR(AL34/AJ34),S!D32,(AL34/AJ34))</f>
        <v>130</v>
      </c>
      <c r="AL34" s="130">
        <f t="shared" si="1"/>
        <v>0</v>
      </c>
    </row>
    <row r="35" spans="1:38">
      <c r="A35" s="122">
        <v>31</v>
      </c>
      <c r="B35" s="123" t="s">
        <v>43</v>
      </c>
      <c r="C35" s="131" t="s">
        <v>31</v>
      </c>
      <c r="D35" s="314"/>
      <c r="E35" s="129"/>
      <c r="F35" s="314"/>
      <c r="G35" s="125"/>
      <c r="H35" s="126"/>
      <c r="I35" s="125"/>
      <c r="J35" s="124"/>
      <c r="K35" s="125"/>
      <c r="L35" s="126"/>
      <c r="M35" s="125"/>
      <c r="N35" s="124"/>
      <c r="O35" s="125"/>
      <c r="P35" s="126"/>
      <c r="Q35" s="127"/>
      <c r="R35" s="126"/>
      <c r="S35" s="276"/>
      <c r="T35" s="265"/>
      <c r="U35" s="276"/>
      <c r="V35" s="126"/>
      <c r="W35" s="276"/>
      <c r="X35" s="265"/>
      <c r="Y35" s="276"/>
      <c r="Z35" s="365"/>
      <c r="AA35" s="276"/>
      <c r="AB35" s="365"/>
      <c r="AC35" s="276"/>
      <c r="AD35" s="394"/>
      <c r="AE35" s="398"/>
      <c r="AF35" s="400"/>
      <c r="AG35" s="276"/>
      <c r="AH35" s="365"/>
      <c r="AI35" s="276"/>
      <c r="AJ35" s="386">
        <f t="shared" si="0"/>
        <v>0</v>
      </c>
      <c r="AK35" s="387">
        <f>IF(ISERR(AL35/AJ35),S!D33,(AL35/AJ35))</f>
        <v>0</v>
      </c>
      <c r="AL35" s="130">
        <f t="shared" si="1"/>
        <v>0</v>
      </c>
    </row>
    <row r="36" spans="1:38">
      <c r="A36" s="122">
        <v>32</v>
      </c>
      <c r="B36" s="123" t="s">
        <v>44</v>
      </c>
      <c r="C36" s="131" t="s">
        <v>31</v>
      </c>
      <c r="D36" s="314"/>
      <c r="E36" s="129"/>
      <c r="F36" s="314"/>
      <c r="G36" s="125"/>
      <c r="H36" s="126"/>
      <c r="I36" s="125"/>
      <c r="J36" s="124"/>
      <c r="K36" s="125"/>
      <c r="L36" s="126"/>
      <c r="M36" s="125"/>
      <c r="N36" s="124"/>
      <c r="O36" s="125"/>
      <c r="P36" s="126"/>
      <c r="Q36" s="127"/>
      <c r="R36" s="126"/>
      <c r="S36" s="276"/>
      <c r="T36" s="265"/>
      <c r="U36" s="276"/>
      <c r="V36" s="126"/>
      <c r="W36" s="276"/>
      <c r="X36" s="265"/>
      <c r="Y36" s="276"/>
      <c r="Z36" s="365"/>
      <c r="AA36" s="276"/>
      <c r="AB36" s="365"/>
      <c r="AC36" s="276"/>
      <c r="AD36" s="394"/>
      <c r="AE36" s="398"/>
      <c r="AF36" s="400"/>
      <c r="AG36" s="276"/>
      <c r="AH36" s="365"/>
      <c r="AI36" s="276"/>
      <c r="AJ36" s="386">
        <f t="shared" si="0"/>
        <v>0</v>
      </c>
      <c r="AK36" s="387">
        <f>IF(ISERR(AL36/AJ36),S!D34,(AL36/AJ36))</f>
        <v>135.2427466124723</v>
      </c>
      <c r="AL36" s="130">
        <f t="shared" si="1"/>
        <v>0</v>
      </c>
    </row>
    <row r="37" spans="1:38">
      <c r="A37" s="122">
        <v>33</v>
      </c>
      <c r="B37" s="123" t="s">
        <v>45</v>
      </c>
      <c r="C37" s="131" t="s">
        <v>9</v>
      </c>
      <c r="D37" s="314"/>
      <c r="E37" s="129"/>
      <c r="F37" s="314"/>
      <c r="G37" s="125"/>
      <c r="H37" s="126"/>
      <c r="I37" s="125"/>
      <c r="J37" s="124"/>
      <c r="K37" s="125"/>
      <c r="L37" s="126"/>
      <c r="M37" s="125"/>
      <c r="N37" s="124"/>
      <c r="O37" s="125"/>
      <c r="P37" s="126"/>
      <c r="Q37" s="127"/>
      <c r="R37" s="126">
        <v>3</v>
      </c>
      <c r="S37" s="276">
        <v>510</v>
      </c>
      <c r="T37" s="265"/>
      <c r="U37" s="276"/>
      <c r="V37" s="126"/>
      <c r="W37" s="276"/>
      <c r="X37" s="265"/>
      <c r="Y37" s="276"/>
      <c r="Z37" s="365"/>
      <c r="AA37" s="276"/>
      <c r="AB37" s="365"/>
      <c r="AC37" s="276"/>
      <c r="AD37" s="394"/>
      <c r="AE37" s="398"/>
      <c r="AF37" s="400"/>
      <c r="AG37" s="276"/>
      <c r="AH37" s="365"/>
      <c r="AI37" s="276"/>
      <c r="AJ37" s="386">
        <f t="shared" si="0"/>
        <v>3</v>
      </c>
      <c r="AK37" s="387">
        <f>IF(ISERR(AL37/AJ37),S!D35,(AL37/AJ37))</f>
        <v>170</v>
      </c>
      <c r="AL37" s="130">
        <f t="shared" si="1"/>
        <v>510</v>
      </c>
    </row>
    <row r="38" spans="1:38">
      <c r="A38" s="122">
        <v>34</v>
      </c>
      <c r="B38" s="123" t="s">
        <v>46</v>
      </c>
      <c r="C38" s="131" t="s">
        <v>9</v>
      </c>
      <c r="D38" s="314"/>
      <c r="E38" s="129"/>
      <c r="F38" s="314"/>
      <c r="G38" s="125"/>
      <c r="H38" s="126"/>
      <c r="I38" s="125"/>
      <c r="J38" s="124"/>
      <c r="K38" s="125"/>
      <c r="L38" s="126"/>
      <c r="M38" s="125"/>
      <c r="N38" s="124"/>
      <c r="O38" s="125"/>
      <c r="P38" s="126"/>
      <c r="Q38" s="127"/>
      <c r="R38" s="126">
        <v>1.5</v>
      </c>
      <c r="S38" s="276">
        <v>450</v>
      </c>
      <c r="T38" s="265"/>
      <c r="U38" s="276"/>
      <c r="V38" s="126">
        <v>0.2</v>
      </c>
      <c r="W38" s="276">
        <v>50</v>
      </c>
      <c r="X38" s="265"/>
      <c r="Y38" s="276"/>
      <c r="Z38" s="365"/>
      <c r="AA38" s="276"/>
      <c r="AB38" s="365"/>
      <c r="AC38" s="276"/>
      <c r="AD38" s="394"/>
      <c r="AE38" s="398"/>
      <c r="AF38" s="400"/>
      <c r="AG38" s="276"/>
      <c r="AH38" s="365"/>
      <c r="AI38" s="276"/>
      <c r="AJ38" s="386">
        <f t="shared" si="0"/>
        <v>1.7</v>
      </c>
      <c r="AK38" s="387">
        <f>IF(ISERR(AL38/AJ38),S!D36,(AL38/AJ38))</f>
        <v>294.11764705882354</v>
      </c>
      <c r="AL38" s="130">
        <f t="shared" si="1"/>
        <v>500</v>
      </c>
    </row>
    <row r="39" spans="1:38">
      <c r="A39" s="122">
        <v>35</v>
      </c>
      <c r="B39" s="123" t="s">
        <v>267</v>
      </c>
      <c r="C39" s="131" t="s">
        <v>9</v>
      </c>
      <c r="D39" s="314"/>
      <c r="E39" s="129"/>
      <c r="F39" s="314"/>
      <c r="G39" s="125"/>
      <c r="H39" s="126"/>
      <c r="I39" s="125"/>
      <c r="J39" s="124"/>
      <c r="K39" s="125"/>
      <c r="L39" s="126"/>
      <c r="M39" s="125"/>
      <c r="N39" s="124"/>
      <c r="O39" s="125"/>
      <c r="P39" s="126"/>
      <c r="Q39" s="127"/>
      <c r="R39" s="126"/>
      <c r="S39" s="276"/>
      <c r="T39" s="265"/>
      <c r="U39" s="276"/>
      <c r="V39" s="126"/>
      <c r="W39" s="276"/>
      <c r="X39" s="265"/>
      <c r="Y39" s="276"/>
      <c r="Z39" s="365"/>
      <c r="AA39" s="276"/>
      <c r="AB39" s="365"/>
      <c r="AC39" s="276"/>
      <c r="AD39" s="394"/>
      <c r="AE39" s="398"/>
      <c r="AF39" s="400"/>
      <c r="AG39" s="276"/>
      <c r="AH39" s="365"/>
      <c r="AI39" s="276"/>
      <c r="AJ39" s="386">
        <f t="shared" si="0"/>
        <v>0</v>
      </c>
      <c r="AK39" s="387">
        <f>IF(ISERR(AL39/AJ39),S!D37,(AL39/AJ39))</f>
        <v>0</v>
      </c>
      <c r="AL39" s="130">
        <f t="shared" si="1"/>
        <v>0</v>
      </c>
    </row>
    <row r="40" spans="1:38">
      <c r="A40" s="122">
        <v>36</v>
      </c>
      <c r="B40" s="123" t="s">
        <v>47</v>
      </c>
      <c r="C40" s="131" t="s">
        <v>31</v>
      </c>
      <c r="D40" s="314"/>
      <c r="E40" s="129"/>
      <c r="F40" s="314"/>
      <c r="G40" s="125"/>
      <c r="H40" s="126"/>
      <c r="I40" s="125"/>
      <c r="J40" s="124"/>
      <c r="K40" s="125"/>
      <c r="L40" s="126"/>
      <c r="M40" s="125"/>
      <c r="N40" s="124"/>
      <c r="O40" s="125"/>
      <c r="P40" s="126"/>
      <c r="Q40" s="127"/>
      <c r="R40" s="126"/>
      <c r="S40" s="276"/>
      <c r="T40" s="265"/>
      <c r="U40" s="276"/>
      <c r="V40" s="126"/>
      <c r="W40" s="276"/>
      <c r="X40" s="265"/>
      <c r="Y40" s="276"/>
      <c r="Z40" s="365">
        <v>0.5</v>
      </c>
      <c r="AA40" s="276">
        <v>120</v>
      </c>
      <c r="AB40" s="365"/>
      <c r="AC40" s="276"/>
      <c r="AD40" s="394"/>
      <c r="AE40" s="398"/>
      <c r="AF40" s="400"/>
      <c r="AG40" s="276"/>
      <c r="AH40" s="365"/>
      <c r="AI40" s="276"/>
      <c r="AJ40" s="386">
        <f t="shared" si="0"/>
        <v>0.5</v>
      </c>
      <c r="AK40" s="387">
        <f>IF(ISERR(AL40/AJ40),S!D38,(AL40/AJ40))</f>
        <v>240</v>
      </c>
      <c r="AL40" s="130">
        <f t="shared" si="1"/>
        <v>120</v>
      </c>
    </row>
    <row r="41" spans="1:38">
      <c r="A41" s="122">
        <v>37</v>
      </c>
      <c r="B41" s="123" t="s">
        <v>48</v>
      </c>
      <c r="C41" s="131" t="s">
        <v>9</v>
      </c>
      <c r="D41" s="314"/>
      <c r="E41" s="129"/>
      <c r="F41" s="314"/>
      <c r="G41" s="125"/>
      <c r="H41" s="126"/>
      <c r="I41" s="125"/>
      <c r="J41" s="124"/>
      <c r="K41" s="125"/>
      <c r="L41" s="126"/>
      <c r="M41" s="125"/>
      <c r="N41" s="124"/>
      <c r="O41" s="125"/>
      <c r="P41" s="126"/>
      <c r="Q41" s="127"/>
      <c r="R41" s="126">
        <v>100</v>
      </c>
      <c r="S41" s="276">
        <v>8000</v>
      </c>
      <c r="T41" s="265"/>
      <c r="U41" s="276"/>
      <c r="V41" s="126">
        <v>0.5</v>
      </c>
      <c r="W41" s="276">
        <v>30</v>
      </c>
      <c r="X41" s="265"/>
      <c r="Y41" s="276"/>
      <c r="Z41" s="365"/>
      <c r="AA41" s="276"/>
      <c r="AB41" s="365"/>
      <c r="AC41" s="276"/>
      <c r="AD41" s="394"/>
      <c r="AE41" s="398"/>
      <c r="AF41" s="400"/>
      <c r="AG41" s="276"/>
      <c r="AH41" s="365"/>
      <c r="AI41" s="276"/>
      <c r="AJ41" s="386">
        <f t="shared" si="0"/>
        <v>100.5</v>
      </c>
      <c r="AK41" s="387">
        <f>IF(ISERR(AL41/AJ41),S!D39,(AL41/AJ41))</f>
        <v>79.900497512437809</v>
      </c>
      <c r="AL41" s="130">
        <f t="shared" si="1"/>
        <v>8030</v>
      </c>
    </row>
    <row r="42" spans="1:38">
      <c r="A42" s="122">
        <v>38</v>
      </c>
      <c r="B42" s="123" t="s">
        <v>49</v>
      </c>
      <c r="C42" s="131" t="s">
        <v>31</v>
      </c>
      <c r="D42" s="314"/>
      <c r="E42" s="129"/>
      <c r="F42" s="314"/>
      <c r="G42" s="125"/>
      <c r="H42" s="126"/>
      <c r="I42" s="125"/>
      <c r="J42" s="124"/>
      <c r="K42" s="125"/>
      <c r="L42" s="126"/>
      <c r="M42" s="125"/>
      <c r="N42" s="124"/>
      <c r="O42" s="125"/>
      <c r="P42" s="126"/>
      <c r="Q42" s="127"/>
      <c r="R42" s="126">
        <v>3</v>
      </c>
      <c r="S42" s="276">
        <v>270</v>
      </c>
      <c r="T42" s="265"/>
      <c r="U42" s="276"/>
      <c r="V42" s="126"/>
      <c r="W42" s="276"/>
      <c r="X42" s="265"/>
      <c r="Y42" s="276"/>
      <c r="Z42" s="365">
        <v>5</v>
      </c>
      <c r="AA42" s="276">
        <v>450</v>
      </c>
      <c r="AB42" s="365"/>
      <c r="AC42" s="276"/>
      <c r="AD42" s="394"/>
      <c r="AE42" s="398"/>
      <c r="AF42" s="400"/>
      <c r="AG42" s="276"/>
      <c r="AH42" s="365"/>
      <c r="AI42" s="276"/>
      <c r="AJ42" s="386">
        <f t="shared" si="0"/>
        <v>8</v>
      </c>
      <c r="AK42" s="387">
        <f>IF(ISERR(AL42/AJ42),S!D40,(AL42/AJ42))</f>
        <v>90</v>
      </c>
      <c r="AL42" s="130">
        <f t="shared" si="1"/>
        <v>720</v>
      </c>
    </row>
    <row r="43" spans="1:38">
      <c r="A43" s="122">
        <v>39</v>
      </c>
      <c r="B43" s="123" t="s">
        <v>311</v>
      </c>
      <c r="C43" s="131" t="s">
        <v>31</v>
      </c>
      <c r="D43" s="314"/>
      <c r="E43" s="129"/>
      <c r="F43" s="314"/>
      <c r="G43" s="125"/>
      <c r="H43" s="126">
        <v>1000</v>
      </c>
      <c r="I43" s="125">
        <v>8000</v>
      </c>
      <c r="J43" s="124"/>
      <c r="K43" s="125"/>
      <c r="L43" s="126"/>
      <c r="M43" s="125"/>
      <c r="N43" s="124"/>
      <c r="O43" s="125"/>
      <c r="P43" s="126"/>
      <c r="Q43" s="127"/>
      <c r="R43" s="126"/>
      <c r="S43" s="276"/>
      <c r="T43" s="265"/>
      <c r="U43" s="276"/>
      <c r="V43" s="126"/>
      <c r="W43" s="276"/>
      <c r="X43" s="265"/>
      <c r="Y43" s="276"/>
      <c r="Z43" s="365"/>
      <c r="AA43" s="276"/>
      <c r="AB43" s="365"/>
      <c r="AC43" s="276"/>
      <c r="AD43" s="394"/>
      <c r="AE43" s="398"/>
      <c r="AF43" s="400"/>
      <c r="AG43" s="276"/>
      <c r="AH43" s="365"/>
      <c r="AI43" s="276"/>
      <c r="AJ43" s="386">
        <f t="shared" si="0"/>
        <v>1000</v>
      </c>
      <c r="AK43" s="387">
        <f>IF(ISERR(AL43/AJ43),S!D41,(AL43/AJ43))</f>
        <v>8</v>
      </c>
      <c r="AL43" s="130">
        <f t="shared" si="1"/>
        <v>8000</v>
      </c>
    </row>
    <row r="44" spans="1:38">
      <c r="A44" s="122">
        <v>40</v>
      </c>
      <c r="B44" s="123" t="s">
        <v>50</v>
      </c>
      <c r="C44" s="131" t="s">
        <v>31</v>
      </c>
      <c r="D44" s="314"/>
      <c r="E44" s="129"/>
      <c r="F44" s="314"/>
      <c r="G44" s="125"/>
      <c r="H44" s="126"/>
      <c r="I44" s="125"/>
      <c r="J44" s="124"/>
      <c r="K44" s="125"/>
      <c r="L44" s="126"/>
      <c r="M44" s="125"/>
      <c r="N44" s="124"/>
      <c r="O44" s="125"/>
      <c r="P44" s="126"/>
      <c r="Q44" s="127"/>
      <c r="R44" s="126"/>
      <c r="S44" s="276"/>
      <c r="T44" s="265"/>
      <c r="U44" s="276"/>
      <c r="V44" s="126"/>
      <c r="W44" s="276"/>
      <c r="X44" s="265"/>
      <c r="Y44" s="276"/>
      <c r="Z44" s="365"/>
      <c r="AA44" s="276"/>
      <c r="AB44" s="365"/>
      <c r="AC44" s="276"/>
      <c r="AD44" s="394"/>
      <c r="AE44" s="398"/>
      <c r="AF44" s="400"/>
      <c r="AG44" s="276"/>
      <c r="AH44" s="365"/>
      <c r="AI44" s="276"/>
      <c r="AJ44" s="386">
        <f t="shared" si="0"/>
        <v>0</v>
      </c>
      <c r="AK44" s="387">
        <f>IF(ISERR(AL44/AJ44),S!D42,(AL44/AJ44))</f>
        <v>7.5</v>
      </c>
      <c r="AL44" s="130">
        <f t="shared" si="1"/>
        <v>0</v>
      </c>
    </row>
    <row r="45" spans="1:38">
      <c r="A45" s="122">
        <v>41</v>
      </c>
      <c r="B45" s="123" t="s">
        <v>268</v>
      </c>
      <c r="C45" s="131" t="s">
        <v>31</v>
      </c>
      <c r="D45" s="314"/>
      <c r="E45" s="129"/>
      <c r="F45" s="314"/>
      <c r="G45" s="125"/>
      <c r="H45" s="126"/>
      <c r="I45" s="125"/>
      <c r="J45" s="124"/>
      <c r="K45" s="125"/>
      <c r="L45" s="126"/>
      <c r="M45" s="125"/>
      <c r="N45" s="124"/>
      <c r="O45" s="125"/>
      <c r="P45" s="126"/>
      <c r="Q45" s="127"/>
      <c r="R45" s="126"/>
      <c r="S45" s="276"/>
      <c r="T45" s="265"/>
      <c r="U45" s="276"/>
      <c r="V45" s="126"/>
      <c r="W45" s="276"/>
      <c r="X45" s="265"/>
      <c r="Y45" s="276"/>
      <c r="Z45" s="365"/>
      <c r="AA45" s="276"/>
      <c r="AB45" s="365"/>
      <c r="AC45" s="276"/>
      <c r="AD45" s="394"/>
      <c r="AE45" s="398"/>
      <c r="AF45" s="400"/>
      <c r="AG45" s="276"/>
      <c r="AH45" s="365"/>
      <c r="AI45" s="276"/>
      <c r="AJ45" s="386">
        <f t="shared" si="0"/>
        <v>0</v>
      </c>
      <c r="AK45" s="387">
        <f>IF(ISERR(AL45/AJ45),S!D43,(AL45/AJ45))</f>
        <v>0.60014919995395422</v>
      </c>
      <c r="AL45" s="130">
        <f t="shared" si="1"/>
        <v>0</v>
      </c>
    </row>
    <row r="46" spans="1:38">
      <c r="A46" s="122">
        <v>42</v>
      </c>
      <c r="B46" s="123" t="s">
        <v>51</v>
      </c>
      <c r="C46" s="131" t="s">
        <v>31</v>
      </c>
      <c r="D46" s="314"/>
      <c r="E46" s="129"/>
      <c r="F46" s="314"/>
      <c r="G46" s="125"/>
      <c r="H46" s="126"/>
      <c r="I46" s="125"/>
      <c r="J46" s="124"/>
      <c r="K46" s="125"/>
      <c r="L46" s="126"/>
      <c r="M46" s="125"/>
      <c r="N46" s="124"/>
      <c r="O46" s="125"/>
      <c r="P46" s="126"/>
      <c r="Q46" s="127"/>
      <c r="R46" s="126"/>
      <c r="S46" s="276"/>
      <c r="T46" s="265"/>
      <c r="U46" s="276"/>
      <c r="V46" s="126"/>
      <c r="W46" s="276"/>
      <c r="X46" s="265"/>
      <c r="Y46" s="276"/>
      <c r="Z46" s="365"/>
      <c r="AA46" s="276"/>
      <c r="AB46" s="365"/>
      <c r="AC46" s="276"/>
      <c r="AD46" s="394"/>
      <c r="AE46" s="398"/>
      <c r="AF46" s="400"/>
      <c r="AG46" s="276"/>
      <c r="AH46" s="365"/>
      <c r="AI46" s="276"/>
      <c r="AJ46" s="386">
        <f t="shared" si="0"/>
        <v>0</v>
      </c>
      <c r="AK46" s="387">
        <f>IF(ISERR(AL46/AJ46),S!D44,(AL46/AJ46))</f>
        <v>20</v>
      </c>
      <c r="AL46" s="130">
        <f t="shared" si="1"/>
        <v>0</v>
      </c>
    </row>
    <row r="47" spans="1:38">
      <c r="A47" s="122">
        <v>43</v>
      </c>
      <c r="B47" s="123" t="s">
        <v>367</v>
      </c>
      <c r="C47" s="131" t="s">
        <v>31</v>
      </c>
      <c r="D47" s="314"/>
      <c r="E47" s="129"/>
      <c r="F47" s="314"/>
      <c r="G47" s="125"/>
      <c r="H47" s="126">
        <v>1000</v>
      </c>
      <c r="I47" s="125">
        <v>10000</v>
      </c>
      <c r="J47" s="124"/>
      <c r="K47" s="125"/>
      <c r="L47" s="126"/>
      <c r="M47" s="125"/>
      <c r="N47" s="124"/>
      <c r="O47" s="125"/>
      <c r="P47" s="126"/>
      <c r="Q47" s="127"/>
      <c r="R47" s="126"/>
      <c r="S47" s="276"/>
      <c r="T47" s="265"/>
      <c r="U47" s="276"/>
      <c r="V47" s="126"/>
      <c r="W47" s="276"/>
      <c r="X47" s="265"/>
      <c r="Y47" s="276"/>
      <c r="Z47" s="365"/>
      <c r="AA47" s="276"/>
      <c r="AB47" s="365"/>
      <c r="AC47" s="276"/>
      <c r="AD47" s="394"/>
      <c r="AE47" s="398"/>
      <c r="AF47" s="400"/>
      <c r="AG47" s="276"/>
      <c r="AH47" s="365"/>
      <c r="AI47" s="276"/>
      <c r="AJ47" s="386">
        <f t="shared" si="0"/>
        <v>1000</v>
      </c>
      <c r="AK47" s="387">
        <f>IF(ISERR(AL47/AJ47),S!D45,(AL47/AJ47))</f>
        <v>10</v>
      </c>
      <c r="AL47" s="130">
        <f t="shared" si="1"/>
        <v>10000</v>
      </c>
    </row>
    <row r="48" spans="1:38">
      <c r="A48" s="122">
        <v>44</v>
      </c>
      <c r="B48" s="123" t="s">
        <v>52</v>
      </c>
      <c r="C48" s="131" t="s">
        <v>31</v>
      </c>
      <c r="D48" s="314"/>
      <c r="E48" s="129"/>
      <c r="F48" s="314"/>
      <c r="G48" s="125"/>
      <c r="H48" s="126"/>
      <c r="I48" s="125"/>
      <c r="J48" s="124"/>
      <c r="K48" s="125"/>
      <c r="L48" s="126"/>
      <c r="M48" s="125"/>
      <c r="N48" s="124"/>
      <c r="O48" s="125"/>
      <c r="P48" s="126"/>
      <c r="Q48" s="127"/>
      <c r="R48" s="126"/>
      <c r="S48" s="276"/>
      <c r="T48" s="265"/>
      <c r="U48" s="276"/>
      <c r="V48" s="126"/>
      <c r="W48" s="276"/>
      <c r="X48" s="265"/>
      <c r="Y48" s="276"/>
      <c r="Z48" s="365"/>
      <c r="AA48" s="276"/>
      <c r="AB48" s="365"/>
      <c r="AC48" s="276"/>
      <c r="AD48" s="394"/>
      <c r="AE48" s="398"/>
      <c r="AF48" s="400"/>
      <c r="AG48" s="276"/>
      <c r="AH48" s="365"/>
      <c r="AI48" s="276"/>
      <c r="AJ48" s="386">
        <f t="shared" si="0"/>
        <v>0</v>
      </c>
      <c r="AK48" s="387">
        <f>IF(ISERR(AL48/AJ48),S!D46,(AL48/AJ48))</f>
        <v>4.0832882313083187</v>
      </c>
      <c r="AL48" s="130">
        <f t="shared" si="1"/>
        <v>0</v>
      </c>
    </row>
    <row r="49" spans="1:38">
      <c r="A49" s="122">
        <v>45</v>
      </c>
      <c r="B49" s="123" t="s">
        <v>53</v>
      </c>
      <c r="C49" s="131" t="s">
        <v>31</v>
      </c>
      <c r="D49" s="314"/>
      <c r="E49" s="129"/>
      <c r="F49" s="314"/>
      <c r="G49" s="125"/>
      <c r="H49" s="126"/>
      <c r="I49" s="125"/>
      <c r="J49" s="124"/>
      <c r="K49" s="125"/>
      <c r="L49" s="126"/>
      <c r="M49" s="125"/>
      <c r="N49" s="124"/>
      <c r="O49" s="125"/>
      <c r="P49" s="126"/>
      <c r="Q49" s="127"/>
      <c r="R49" s="126"/>
      <c r="S49" s="276"/>
      <c r="T49" s="265"/>
      <c r="U49" s="276"/>
      <c r="V49" s="126"/>
      <c r="W49" s="276"/>
      <c r="X49" s="265"/>
      <c r="Y49" s="276"/>
      <c r="Z49" s="365"/>
      <c r="AA49" s="276"/>
      <c r="AB49" s="365"/>
      <c r="AC49" s="276"/>
      <c r="AD49" s="394"/>
      <c r="AE49" s="398"/>
      <c r="AF49" s="400"/>
      <c r="AG49" s="276"/>
      <c r="AH49" s="365"/>
      <c r="AI49" s="276"/>
      <c r="AJ49" s="386">
        <f t="shared" si="0"/>
        <v>0</v>
      </c>
      <c r="AK49" s="387">
        <f>IF(ISERR(AL49/AJ49),S!D47,(AL49/AJ49))</f>
        <v>2.1545454545454548</v>
      </c>
      <c r="AL49" s="130">
        <f t="shared" si="1"/>
        <v>0</v>
      </c>
    </row>
    <row r="50" spans="1:38">
      <c r="A50" s="122">
        <v>46</v>
      </c>
      <c r="B50" s="123" t="s">
        <v>54</v>
      </c>
      <c r="C50" s="131" t="s">
        <v>31</v>
      </c>
      <c r="D50" s="314"/>
      <c r="E50" s="129"/>
      <c r="F50" s="314"/>
      <c r="G50" s="125"/>
      <c r="H50" s="126"/>
      <c r="I50" s="125"/>
      <c r="J50" s="124"/>
      <c r="K50" s="125"/>
      <c r="L50" s="126"/>
      <c r="M50" s="125"/>
      <c r="N50" s="124"/>
      <c r="O50" s="125"/>
      <c r="P50" s="126"/>
      <c r="Q50" s="127"/>
      <c r="R50" s="126"/>
      <c r="S50" s="276"/>
      <c r="T50" s="265"/>
      <c r="U50" s="276"/>
      <c r="V50" s="126"/>
      <c r="W50" s="276"/>
      <c r="X50" s="265"/>
      <c r="Y50" s="276"/>
      <c r="Z50" s="365"/>
      <c r="AA50" s="276"/>
      <c r="AB50" s="365"/>
      <c r="AC50" s="276"/>
      <c r="AD50" s="394"/>
      <c r="AE50" s="398"/>
      <c r="AF50" s="400"/>
      <c r="AG50" s="276"/>
      <c r="AH50" s="365"/>
      <c r="AI50" s="276"/>
      <c r="AJ50" s="386">
        <f t="shared" si="0"/>
        <v>0</v>
      </c>
      <c r="AK50" s="387">
        <f>IF(ISERR(AL50/AJ50),S!D48,(AL50/AJ50))</f>
        <v>2.2000000000000002</v>
      </c>
      <c r="AL50" s="130">
        <f t="shared" si="1"/>
        <v>0</v>
      </c>
    </row>
    <row r="51" spans="1:38">
      <c r="A51" s="122">
        <v>47</v>
      </c>
      <c r="B51" s="123" t="s">
        <v>55</v>
      </c>
      <c r="C51" s="131" t="s">
        <v>31</v>
      </c>
      <c r="D51" s="314"/>
      <c r="E51" s="129"/>
      <c r="F51" s="314"/>
      <c r="G51" s="125"/>
      <c r="H51" s="126"/>
      <c r="I51" s="125"/>
      <c r="J51" s="124"/>
      <c r="K51" s="125"/>
      <c r="L51" s="126"/>
      <c r="M51" s="125"/>
      <c r="N51" s="124"/>
      <c r="O51" s="125"/>
      <c r="P51" s="126"/>
      <c r="Q51" s="127"/>
      <c r="R51" s="126"/>
      <c r="S51" s="276"/>
      <c r="T51" s="265"/>
      <c r="U51" s="276"/>
      <c r="V51" s="126"/>
      <c r="W51" s="276"/>
      <c r="X51" s="265"/>
      <c r="Y51" s="276"/>
      <c r="Z51" s="365"/>
      <c r="AA51" s="276"/>
      <c r="AB51" s="365"/>
      <c r="AC51" s="276"/>
      <c r="AD51" s="394"/>
      <c r="AE51" s="398"/>
      <c r="AF51" s="400"/>
      <c r="AG51" s="276"/>
      <c r="AH51" s="365"/>
      <c r="AI51" s="276"/>
      <c r="AJ51" s="386">
        <f t="shared" si="0"/>
        <v>0</v>
      </c>
      <c r="AK51" s="387">
        <f>IF(ISERR(AL51/AJ51),S!D49,(AL51/AJ51))</f>
        <v>0</v>
      </c>
      <c r="AL51" s="130">
        <f t="shared" si="1"/>
        <v>0</v>
      </c>
    </row>
    <row r="52" spans="1:38">
      <c r="A52" s="122">
        <v>48</v>
      </c>
      <c r="B52" s="123" t="s">
        <v>57</v>
      </c>
      <c r="C52" s="131" t="s">
        <v>31</v>
      </c>
      <c r="D52" s="314"/>
      <c r="E52" s="129"/>
      <c r="F52" s="314"/>
      <c r="G52" s="125"/>
      <c r="H52" s="126"/>
      <c r="I52" s="125"/>
      <c r="J52" s="124"/>
      <c r="K52" s="125"/>
      <c r="L52" s="126"/>
      <c r="M52" s="125"/>
      <c r="N52" s="124"/>
      <c r="O52" s="125"/>
      <c r="P52" s="126"/>
      <c r="Q52" s="127"/>
      <c r="R52" s="126">
        <v>4</v>
      </c>
      <c r="S52" s="276">
        <v>240</v>
      </c>
      <c r="T52" s="265"/>
      <c r="U52" s="276"/>
      <c r="V52" s="126"/>
      <c r="W52" s="276"/>
      <c r="X52" s="265"/>
      <c r="Y52" s="276"/>
      <c r="Z52" s="365"/>
      <c r="AA52" s="276"/>
      <c r="AB52" s="365"/>
      <c r="AC52" s="276"/>
      <c r="AD52" s="394"/>
      <c r="AE52" s="398"/>
      <c r="AF52" s="400"/>
      <c r="AG52" s="276"/>
      <c r="AH52" s="365"/>
      <c r="AI52" s="276"/>
      <c r="AJ52" s="386">
        <f t="shared" si="0"/>
        <v>4</v>
      </c>
      <c r="AK52" s="387">
        <f>IF(ISERR(AL52/AJ52),S!D50,(AL52/AJ52))</f>
        <v>60</v>
      </c>
      <c r="AL52" s="130">
        <f t="shared" si="1"/>
        <v>240</v>
      </c>
    </row>
    <row r="53" spans="1:38">
      <c r="A53" s="122">
        <v>49</v>
      </c>
      <c r="B53" s="123" t="s">
        <v>58</v>
      </c>
      <c r="C53" s="131" t="s">
        <v>31</v>
      </c>
      <c r="D53" s="314"/>
      <c r="E53" s="129"/>
      <c r="F53" s="314"/>
      <c r="G53" s="125"/>
      <c r="H53" s="126"/>
      <c r="I53" s="125"/>
      <c r="J53" s="124"/>
      <c r="K53" s="125"/>
      <c r="L53" s="126"/>
      <c r="M53" s="125"/>
      <c r="N53" s="124"/>
      <c r="O53" s="125"/>
      <c r="P53" s="126"/>
      <c r="Q53" s="127"/>
      <c r="R53" s="126">
        <v>2</v>
      </c>
      <c r="S53" s="276">
        <v>180</v>
      </c>
      <c r="T53" s="265"/>
      <c r="U53" s="276"/>
      <c r="V53" s="126"/>
      <c r="W53" s="276"/>
      <c r="X53" s="265"/>
      <c r="Y53" s="276"/>
      <c r="Z53" s="365"/>
      <c r="AA53" s="276"/>
      <c r="AB53" s="365"/>
      <c r="AC53" s="276"/>
      <c r="AD53" s="394"/>
      <c r="AE53" s="398"/>
      <c r="AF53" s="400"/>
      <c r="AG53" s="276"/>
      <c r="AH53" s="365"/>
      <c r="AI53" s="276"/>
      <c r="AJ53" s="386">
        <f t="shared" si="0"/>
        <v>2</v>
      </c>
      <c r="AK53" s="387">
        <f>IF(ISERR(AL53/AJ53),S!D51,(AL53/AJ53))</f>
        <v>90</v>
      </c>
      <c r="AL53" s="130">
        <f t="shared" si="1"/>
        <v>180</v>
      </c>
    </row>
    <row r="54" spans="1:38">
      <c r="A54" s="122">
        <v>50</v>
      </c>
      <c r="B54" s="123" t="s">
        <v>59</v>
      </c>
      <c r="C54" s="131" t="s">
        <v>60</v>
      </c>
      <c r="D54" s="314"/>
      <c r="E54" s="129"/>
      <c r="F54" s="314"/>
      <c r="G54" s="125"/>
      <c r="H54" s="126"/>
      <c r="I54" s="125"/>
      <c r="J54" s="124"/>
      <c r="K54" s="125"/>
      <c r="L54" s="126"/>
      <c r="M54" s="125"/>
      <c r="N54" s="124"/>
      <c r="O54" s="125"/>
      <c r="P54" s="126"/>
      <c r="Q54" s="127"/>
      <c r="R54" s="126">
        <v>4</v>
      </c>
      <c r="S54" s="276">
        <v>120</v>
      </c>
      <c r="T54" s="265"/>
      <c r="U54" s="276"/>
      <c r="V54" s="126"/>
      <c r="W54" s="276"/>
      <c r="X54" s="265"/>
      <c r="Y54" s="276"/>
      <c r="Z54" s="365"/>
      <c r="AA54" s="276"/>
      <c r="AB54" s="365"/>
      <c r="AC54" s="276"/>
      <c r="AD54" s="394"/>
      <c r="AE54" s="398"/>
      <c r="AF54" s="400"/>
      <c r="AG54" s="276"/>
      <c r="AH54" s="365"/>
      <c r="AI54" s="276"/>
      <c r="AJ54" s="386">
        <f t="shared" si="0"/>
        <v>4</v>
      </c>
      <c r="AK54" s="387">
        <f>IF(ISERR(AL54/AJ54),S!D52,(AL54/AJ54))</f>
        <v>30</v>
      </c>
      <c r="AL54" s="130">
        <f t="shared" si="1"/>
        <v>120</v>
      </c>
    </row>
    <row r="55" spans="1:38">
      <c r="A55" s="122">
        <v>51</v>
      </c>
      <c r="B55" s="123" t="s">
        <v>61</v>
      </c>
      <c r="C55" s="131" t="s">
        <v>31</v>
      </c>
      <c r="D55" s="314"/>
      <c r="E55" s="129"/>
      <c r="F55" s="314"/>
      <c r="G55" s="125"/>
      <c r="H55" s="126"/>
      <c r="I55" s="125"/>
      <c r="J55" s="124"/>
      <c r="K55" s="125"/>
      <c r="L55" s="126"/>
      <c r="M55" s="125"/>
      <c r="N55" s="124"/>
      <c r="O55" s="125"/>
      <c r="P55" s="126"/>
      <c r="Q55" s="127"/>
      <c r="R55" s="126">
        <v>300</v>
      </c>
      <c r="S55" s="276">
        <v>270</v>
      </c>
      <c r="T55" s="265"/>
      <c r="U55" s="276"/>
      <c r="V55" s="126"/>
      <c r="W55" s="276"/>
      <c r="X55" s="265"/>
      <c r="Y55" s="276"/>
      <c r="Z55" s="365"/>
      <c r="AA55" s="276"/>
      <c r="AB55" s="365"/>
      <c r="AC55" s="276"/>
      <c r="AD55" s="394"/>
      <c r="AE55" s="398"/>
      <c r="AF55" s="400"/>
      <c r="AG55" s="276"/>
      <c r="AH55" s="365"/>
      <c r="AI55" s="276"/>
      <c r="AJ55" s="386">
        <f t="shared" si="0"/>
        <v>300</v>
      </c>
      <c r="AK55" s="387">
        <f>IF(ISERR(AL55/AJ55),S!D53,(AL55/AJ55))</f>
        <v>0.9</v>
      </c>
      <c r="AL55" s="130">
        <f t="shared" si="1"/>
        <v>270</v>
      </c>
    </row>
    <row r="56" spans="1:38">
      <c r="A56" s="122">
        <v>52</v>
      </c>
      <c r="B56" s="123" t="s">
        <v>62</v>
      </c>
      <c r="C56" s="131" t="s">
        <v>31</v>
      </c>
      <c r="D56" s="314"/>
      <c r="E56" s="129"/>
      <c r="F56" s="314"/>
      <c r="G56" s="125"/>
      <c r="H56" s="126"/>
      <c r="I56" s="125"/>
      <c r="J56" s="124"/>
      <c r="K56" s="125"/>
      <c r="L56" s="126"/>
      <c r="M56" s="125"/>
      <c r="N56" s="124"/>
      <c r="O56" s="125"/>
      <c r="P56" s="126"/>
      <c r="Q56" s="127"/>
      <c r="R56" s="126">
        <v>400</v>
      </c>
      <c r="S56" s="276">
        <v>320</v>
      </c>
      <c r="T56" s="265"/>
      <c r="U56" s="276"/>
      <c r="V56" s="126"/>
      <c r="W56" s="276"/>
      <c r="X56" s="265"/>
      <c r="Y56" s="276"/>
      <c r="Z56" s="365"/>
      <c r="AA56" s="276"/>
      <c r="AB56" s="365"/>
      <c r="AC56" s="276"/>
      <c r="AD56" s="394"/>
      <c r="AE56" s="398"/>
      <c r="AF56" s="400"/>
      <c r="AG56" s="276"/>
      <c r="AH56" s="365"/>
      <c r="AI56" s="276"/>
      <c r="AJ56" s="386">
        <f t="shared" si="0"/>
        <v>400</v>
      </c>
      <c r="AK56" s="387">
        <f>IF(ISERR(AL56/AJ56),S!D54,(AL56/AJ56))</f>
        <v>0.8</v>
      </c>
      <c r="AL56" s="130">
        <f t="shared" si="1"/>
        <v>320</v>
      </c>
    </row>
    <row r="57" spans="1:38">
      <c r="A57" s="122">
        <v>53</v>
      </c>
      <c r="B57" s="123" t="s">
        <v>63</v>
      </c>
      <c r="C57" s="131" t="s">
        <v>31</v>
      </c>
      <c r="D57" s="314"/>
      <c r="E57" s="129"/>
      <c r="F57" s="314"/>
      <c r="G57" s="125"/>
      <c r="H57" s="126"/>
      <c r="I57" s="125"/>
      <c r="J57" s="124"/>
      <c r="K57" s="125"/>
      <c r="L57" s="126"/>
      <c r="M57" s="125"/>
      <c r="N57" s="124"/>
      <c r="O57" s="125"/>
      <c r="P57" s="126"/>
      <c r="Q57" s="127"/>
      <c r="R57" s="126">
        <v>400</v>
      </c>
      <c r="S57" s="276">
        <v>100</v>
      </c>
      <c r="T57" s="265"/>
      <c r="U57" s="276"/>
      <c r="V57" s="126"/>
      <c r="W57" s="276"/>
      <c r="X57" s="265"/>
      <c r="Y57" s="276"/>
      <c r="Z57" s="365"/>
      <c r="AA57" s="276"/>
      <c r="AB57" s="365"/>
      <c r="AC57" s="276"/>
      <c r="AD57" s="394"/>
      <c r="AE57" s="398"/>
      <c r="AF57" s="400"/>
      <c r="AG57" s="276"/>
      <c r="AH57" s="365"/>
      <c r="AI57" s="276"/>
      <c r="AJ57" s="386">
        <f t="shared" si="0"/>
        <v>400</v>
      </c>
      <c r="AK57" s="387">
        <f>IF(ISERR(AL57/AJ57),S!D55,(AL57/AJ57))</f>
        <v>0.25</v>
      </c>
      <c r="AL57" s="130">
        <f t="shared" si="1"/>
        <v>100</v>
      </c>
    </row>
    <row r="58" spans="1:38">
      <c r="A58" s="122">
        <v>54</v>
      </c>
      <c r="B58" s="123" t="s">
        <v>64</v>
      </c>
      <c r="C58" s="131" t="s">
        <v>31</v>
      </c>
      <c r="D58" s="314">
        <v>5</v>
      </c>
      <c r="E58" s="129">
        <v>100</v>
      </c>
      <c r="F58" s="314">
        <v>5</v>
      </c>
      <c r="G58" s="125">
        <v>100</v>
      </c>
      <c r="H58" s="126">
        <v>7</v>
      </c>
      <c r="I58" s="125">
        <v>140</v>
      </c>
      <c r="J58" s="124"/>
      <c r="K58" s="125"/>
      <c r="L58" s="126"/>
      <c r="M58" s="125"/>
      <c r="N58" s="124">
        <v>4</v>
      </c>
      <c r="O58" s="125">
        <v>80</v>
      </c>
      <c r="P58" s="126"/>
      <c r="Q58" s="127"/>
      <c r="R58" s="126">
        <v>20</v>
      </c>
      <c r="S58" s="276">
        <v>400</v>
      </c>
      <c r="T58" s="265"/>
      <c r="U58" s="276"/>
      <c r="V58" s="126">
        <v>4</v>
      </c>
      <c r="W58" s="276">
        <v>80</v>
      </c>
      <c r="X58" s="265">
        <v>10</v>
      </c>
      <c r="Y58" s="276">
        <v>100</v>
      </c>
      <c r="Z58" s="365">
        <v>6</v>
      </c>
      <c r="AA58" s="276">
        <v>120</v>
      </c>
      <c r="AB58" s="365">
        <v>10</v>
      </c>
      <c r="AC58" s="276">
        <v>200</v>
      </c>
      <c r="AD58" s="394"/>
      <c r="AE58" s="398"/>
      <c r="AF58" s="400"/>
      <c r="AG58" s="276"/>
      <c r="AH58" s="365"/>
      <c r="AI58" s="276"/>
      <c r="AJ58" s="386">
        <f t="shared" si="0"/>
        <v>71</v>
      </c>
      <c r="AK58" s="387">
        <f>IF(ISERR(AL58/AJ58),S!D56,(AL58/AJ58))</f>
        <v>18.591549295774648</v>
      </c>
      <c r="AL58" s="130">
        <f t="shared" si="1"/>
        <v>1320</v>
      </c>
    </row>
    <row r="59" spans="1:38">
      <c r="A59" s="122">
        <v>55</v>
      </c>
      <c r="B59" s="123" t="s">
        <v>65</v>
      </c>
      <c r="C59" s="131" t="s">
        <v>66</v>
      </c>
      <c r="D59" s="314"/>
      <c r="E59" s="129"/>
      <c r="F59" s="314"/>
      <c r="G59" s="125"/>
      <c r="H59" s="126"/>
      <c r="I59" s="125"/>
      <c r="J59" s="124"/>
      <c r="K59" s="125"/>
      <c r="L59" s="126"/>
      <c r="M59" s="125"/>
      <c r="N59" s="124"/>
      <c r="O59" s="125"/>
      <c r="P59" s="126"/>
      <c r="Q59" s="127"/>
      <c r="R59" s="126"/>
      <c r="S59" s="276"/>
      <c r="T59" s="265"/>
      <c r="U59" s="276"/>
      <c r="V59" s="126"/>
      <c r="W59" s="276"/>
      <c r="X59" s="265"/>
      <c r="Y59" s="276"/>
      <c r="Z59" s="365"/>
      <c r="AA59" s="276"/>
      <c r="AB59" s="365"/>
      <c r="AC59" s="276"/>
      <c r="AD59" s="394"/>
      <c r="AE59" s="398"/>
      <c r="AF59" s="400"/>
      <c r="AG59" s="276"/>
      <c r="AH59" s="365"/>
      <c r="AI59" s="276"/>
      <c r="AJ59" s="386">
        <f t="shared" si="0"/>
        <v>0</v>
      </c>
      <c r="AK59" s="387">
        <f>IF(ISERR(AL59/AJ59),S!D57,(AL59/AJ59))</f>
        <v>950</v>
      </c>
      <c r="AL59" s="130">
        <f t="shared" si="1"/>
        <v>0</v>
      </c>
    </row>
    <row r="60" spans="1:38">
      <c r="A60" s="122">
        <v>56</v>
      </c>
      <c r="B60" s="123" t="s">
        <v>67</v>
      </c>
      <c r="C60" s="131" t="s">
        <v>31</v>
      </c>
      <c r="D60" s="314"/>
      <c r="E60" s="129"/>
      <c r="F60" s="314"/>
      <c r="G60" s="125"/>
      <c r="H60" s="126"/>
      <c r="I60" s="125"/>
      <c r="J60" s="124"/>
      <c r="K60" s="125"/>
      <c r="L60" s="132"/>
      <c r="M60" s="125"/>
      <c r="N60" s="133"/>
      <c r="O60" s="125"/>
      <c r="P60" s="132"/>
      <c r="Q60" s="127"/>
      <c r="R60" s="126"/>
      <c r="S60" s="276"/>
      <c r="T60" s="265"/>
      <c r="U60" s="276"/>
      <c r="V60" s="126"/>
      <c r="W60" s="276"/>
      <c r="X60" s="265"/>
      <c r="Y60" s="276"/>
      <c r="Z60" s="365"/>
      <c r="AA60" s="276"/>
      <c r="AB60" s="365"/>
      <c r="AC60" s="276"/>
      <c r="AD60" s="394"/>
      <c r="AE60" s="398"/>
      <c r="AF60" s="400"/>
      <c r="AG60" s="276"/>
      <c r="AH60" s="365"/>
      <c r="AI60" s="276"/>
      <c r="AJ60" s="386">
        <f t="shared" si="0"/>
        <v>0</v>
      </c>
      <c r="AK60" s="387">
        <f>IF(ISERR(AL60/AJ60),S!D58,(AL60/AJ60))</f>
        <v>125.93397852390443</v>
      </c>
      <c r="AL60" s="130">
        <f t="shared" si="1"/>
        <v>0</v>
      </c>
    </row>
    <row r="61" spans="1:38">
      <c r="A61" s="122">
        <v>57</v>
      </c>
      <c r="B61" s="123" t="s">
        <v>68</v>
      </c>
      <c r="C61" s="131" t="s">
        <v>31</v>
      </c>
      <c r="D61" s="314"/>
      <c r="E61" s="129"/>
      <c r="F61" s="314"/>
      <c r="G61" s="125"/>
      <c r="H61" s="126"/>
      <c r="I61" s="125"/>
      <c r="J61" s="124"/>
      <c r="K61" s="125"/>
      <c r="L61" s="126"/>
      <c r="M61" s="125"/>
      <c r="N61" s="124"/>
      <c r="O61" s="125"/>
      <c r="P61" s="126"/>
      <c r="Q61" s="127"/>
      <c r="R61" s="126">
        <v>2</v>
      </c>
      <c r="S61" s="276">
        <v>300</v>
      </c>
      <c r="T61" s="265"/>
      <c r="U61" s="276"/>
      <c r="V61" s="126"/>
      <c r="W61" s="276"/>
      <c r="X61" s="265"/>
      <c r="Y61" s="276"/>
      <c r="Z61" s="365"/>
      <c r="AA61" s="276"/>
      <c r="AB61" s="365"/>
      <c r="AC61" s="276"/>
      <c r="AD61" s="394"/>
      <c r="AE61" s="398"/>
      <c r="AF61" s="400"/>
      <c r="AG61" s="276"/>
      <c r="AH61" s="365"/>
      <c r="AI61" s="276"/>
      <c r="AJ61" s="386">
        <f t="shared" si="0"/>
        <v>2</v>
      </c>
      <c r="AK61" s="387">
        <f>IF(ISERR(AL61/AJ61),S!D59,(AL61/AJ61))</f>
        <v>150</v>
      </c>
      <c r="AL61" s="130">
        <f t="shared" si="1"/>
        <v>300</v>
      </c>
    </row>
    <row r="62" spans="1:38">
      <c r="A62" s="122">
        <v>58</v>
      </c>
      <c r="B62" s="123" t="s">
        <v>69</v>
      </c>
      <c r="C62" s="131" t="s">
        <v>26</v>
      </c>
      <c r="D62" s="314"/>
      <c r="E62" s="129"/>
      <c r="F62" s="314"/>
      <c r="G62" s="125"/>
      <c r="H62" s="126"/>
      <c r="I62" s="125"/>
      <c r="J62" s="124"/>
      <c r="K62" s="125"/>
      <c r="L62" s="126"/>
      <c r="M62" s="125"/>
      <c r="N62" s="124"/>
      <c r="O62" s="125"/>
      <c r="P62" s="126"/>
      <c r="Q62" s="127"/>
      <c r="R62" s="126">
        <v>5</v>
      </c>
      <c r="S62" s="276">
        <v>550</v>
      </c>
      <c r="T62" s="265"/>
      <c r="U62" s="276"/>
      <c r="V62" s="126"/>
      <c r="W62" s="276"/>
      <c r="X62" s="265">
        <v>5</v>
      </c>
      <c r="Y62" s="276">
        <v>550</v>
      </c>
      <c r="Z62" s="365"/>
      <c r="AA62" s="276"/>
      <c r="AB62" s="365"/>
      <c r="AC62" s="276"/>
      <c r="AD62" s="394"/>
      <c r="AE62" s="398"/>
      <c r="AF62" s="400"/>
      <c r="AG62" s="276"/>
      <c r="AH62" s="365"/>
      <c r="AI62" s="276"/>
      <c r="AJ62" s="386">
        <f t="shared" si="0"/>
        <v>10</v>
      </c>
      <c r="AK62" s="387">
        <f>IF(ISERR(AL62/AJ62),S!D60,(AL62/AJ62))</f>
        <v>110</v>
      </c>
      <c r="AL62" s="130">
        <f t="shared" si="1"/>
        <v>1100</v>
      </c>
    </row>
    <row r="63" spans="1:38">
      <c r="A63" s="122">
        <v>59</v>
      </c>
      <c r="B63" s="123" t="s">
        <v>70</v>
      </c>
      <c r="C63" s="131" t="s">
        <v>9</v>
      </c>
      <c r="D63" s="314">
        <v>0.5</v>
      </c>
      <c r="E63" s="129">
        <v>320</v>
      </c>
      <c r="F63" s="314">
        <v>0.5</v>
      </c>
      <c r="G63" s="125">
        <v>320</v>
      </c>
      <c r="H63" s="126"/>
      <c r="I63" s="125"/>
      <c r="J63" s="124"/>
      <c r="K63" s="125"/>
      <c r="L63" s="126"/>
      <c r="M63" s="125"/>
      <c r="N63" s="124">
        <v>0.5</v>
      </c>
      <c r="O63" s="125">
        <v>310</v>
      </c>
      <c r="P63" s="126"/>
      <c r="Q63" s="127"/>
      <c r="R63" s="126"/>
      <c r="S63" s="276"/>
      <c r="T63" s="265">
        <v>0.5</v>
      </c>
      <c r="U63" s="276">
        <v>310</v>
      </c>
      <c r="V63" s="126"/>
      <c r="W63" s="276"/>
      <c r="X63" s="265">
        <v>0.5</v>
      </c>
      <c r="Y63" s="276">
        <v>310</v>
      </c>
      <c r="Z63" s="365"/>
      <c r="AA63" s="276"/>
      <c r="AB63" s="365">
        <v>0.5</v>
      </c>
      <c r="AC63" s="276">
        <v>310</v>
      </c>
      <c r="AD63" s="394"/>
      <c r="AE63" s="398"/>
      <c r="AF63" s="400"/>
      <c r="AG63" s="276"/>
      <c r="AH63" s="365"/>
      <c r="AI63" s="276"/>
      <c r="AJ63" s="386">
        <f t="shared" si="0"/>
        <v>3</v>
      </c>
      <c r="AK63" s="387">
        <f>IF(ISERR(AL63/AJ63),S!D61,(AL63/AJ63))</f>
        <v>626.66666666666663</v>
      </c>
      <c r="AL63" s="130">
        <f t="shared" si="1"/>
        <v>1880</v>
      </c>
    </row>
    <row r="64" spans="1:38">
      <c r="A64" s="122">
        <v>60</v>
      </c>
      <c r="B64" s="123" t="s">
        <v>71</v>
      </c>
      <c r="C64" s="131" t="s">
        <v>9</v>
      </c>
      <c r="D64" s="314">
        <v>0.5</v>
      </c>
      <c r="E64" s="129">
        <v>330</v>
      </c>
      <c r="F64" s="314"/>
      <c r="G64" s="125"/>
      <c r="H64" s="126">
        <v>0.5</v>
      </c>
      <c r="I64" s="125">
        <v>320</v>
      </c>
      <c r="J64" s="124"/>
      <c r="K64" s="125"/>
      <c r="L64" s="126"/>
      <c r="M64" s="125"/>
      <c r="N64" s="124">
        <v>0.5</v>
      </c>
      <c r="O64" s="125">
        <v>320</v>
      </c>
      <c r="P64" s="126"/>
      <c r="Q64" s="127"/>
      <c r="R64" s="126">
        <v>0.5</v>
      </c>
      <c r="S64" s="276">
        <v>320</v>
      </c>
      <c r="T64" s="265">
        <v>0.5</v>
      </c>
      <c r="U64" s="276">
        <v>320</v>
      </c>
      <c r="V64" s="126"/>
      <c r="W64" s="276"/>
      <c r="X64" s="265">
        <v>0.5</v>
      </c>
      <c r="Y64" s="276">
        <v>320</v>
      </c>
      <c r="Z64" s="365"/>
      <c r="AA64" s="276"/>
      <c r="AB64" s="365">
        <v>0.5</v>
      </c>
      <c r="AC64" s="276">
        <v>320</v>
      </c>
      <c r="AD64" s="394"/>
      <c r="AE64" s="398"/>
      <c r="AF64" s="400"/>
      <c r="AG64" s="276"/>
      <c r="AH64" s="365"/>
      <c r="AI64" s="276"/>
      <c r="AJ64" s="386">
        <f t="shared" si="0"/>
        <v>3.5</v>
      </c>
      <c r="AK64" s="387">
        <f>IF(ISERR(AL64/AJ64),S!D62,(AL64/AJ64))</f>
        <v>642.85714285714289</v>
      </c>
      <c r="AL64" s="130">
        <f t="shared" si="1"/>
        <v>2250</v>
      </c>
    </row>
    <row r="65" spans="1:38">
      <c r="A65" s="122">
        <v>61</v>
      </c>
      <c r="B65" s="123" t="s">
        <v>72</v>
      </c>
      <c r="C65" s="131" t="s">
        <v>9</v>
      </c>
      <c r="D65" s="314"/>
      <c r="E65" s="129"/>
      <c r="F65" s="314"/>
      <c r="G65" s="125"/>
      <c r="H65" s="126"/>
      <c r="I65" s="125"/>
      <c r="J65" s="124"/>
      <c r="K65" s="125"/>
      <c r="L65" s="126"/>
      <c r="M65" s="125"/>
      <c r="N65" s="124"/>
      <c r="O65" s="125"/>
      <c r="P65" s="126"/>
      <c r="Q65" s="127"/>
      <c r="R65" s="126"/>
      <c r="S65" s="276"/>
      <c r="T65" s="265"/>
      <c r="U65" s="276"/>
      <c r="V65" s="126"/>
      <c r="W65" s="276"/>
      <c r="X65" s="265">
        <v>0.2</v>
      </c>
      <c r="Y65" s="276">
        <v>100</v>
      </c>
      <c r="Z65" s="365"/>
      <c r="AA65" s="276"/>
      <c r="AB65" s="365"/>
      <c r="AC65" s="276"/>
      <c r="AD65" s="394"/>
      <c r="AE65" s="398"/>
      <c r="AF65" s="400"/>
      <c r="AG65" s="276"/>
      <c r="AH65" s="365"/>
      <c r="AI65" s="276"/>
      <c r="AJ65" s="386">
        <f t="shared" si="0"/>
        <v>0.2</v>
      </c>
      <c r="AK65" s="387">
        <f>IF(ISERR(AL65/AJ65),S!D63,(AL65/AJ65))</f>
        <v>500</v>
      </c>
      <c r="AL65" s="130">
        <f t="shared" si="1"/>
        <v>100</v>
      </c>
    </row>
    <row r="66" spans="1:38">
      <c r="A66" s="122">
        <v>62</v>
      </c>
      <c r="B66" s="123" t="s">
        <v>73</v>
      </c>
      <c r="C66" s="131" t="s">
        <v>9</v>
      </c>
      <c r="D66" s="314"/>
      <c r="E66" s="129"/>
      <c r="F66" s="314"/>
      <c r="G66" s="125"/>
      <c r="H66" s="126"/>
      <c r="I66" s="125"/>
      <c r="J66" s="124"/>
      <c r="K66" s="125"/>
      <c r="L66" s="126"/>
      <c r="M66" s="125"/>
      <c r="N66" s="124"/>
      <c r="O66" s="125"/>
      <c r="P66" s="126"/>
      <c r="Q66" s="127"/>
      <c r="R66" s="126">
        <v>0.5</v>
      </c>
      <c r="S66" s="276">
        <v>120</v>
      </c>
      <c r="T66" s="265"/>
      <c r="U66" s="276"/>
      <c r="V66" s="126"/>
      <c r="W66" s="276"/>
      <c r="X66" s="265"/>
      <c r="Y66" s="276"/>
      <c r="Z66" s="365"/>
      <c r="AA66" s="276"/>
      <c r="AB66" s="365"/>
      <c r="AC66" s="276"/>
      <c r="AD66" s="394"/>
      <c r="AE66" s="398"/>
      <c r="AF66" s="400"/>
      <c r="AG66" s="276"/>
      <c r="AH66" s="365"/>
      <c r="AI66" s="276"/>
      <c r="AJ66" s="386">
        <f t="shared" si="0"/>
        <v>0.5</v>
      </c>
      <c r="AK66" s="387">
        <f>IF(ISERR(AL66/AJ66),S!D64,(AL66/AJ66))</f>
        <v>240</v>
      </c>
      <c r="AL66" s="130">
        <f t="shared" si="1"/>
        <v>120</v>
      </c>
    </row>
    <row r="67" spans="1:38">
      <c r="A67" s="122">
        <v>63</v>
      </c>
      <c r="B67" s="123" t="s">
        <v>74</v>
      </c>
      <c r="C67" s="131" t="s">
        <v>9</v>
      </c>
      <c r="D67" s="314">
        <v>0.1</v>
      </c>
      <c r="E67" s="129">
        <v>90</v>
      </c>
      <c r="F67" s="314"/>
      <c r="G67" s="125"/>
      <c r="H67" s="126">
        <v>0.1</v>
      </c>
      <c r="I67" s="125">
        <v>90</v>
      </c>
      <c r="J67" s="124"/>
      <c r="K67" s="125"/>
      <c r="L67" s="126"/>
      <c r="M67" s="125"/>
      <c r="N67" s="124"/>
      <c r="O67" s="125"/>
      <c r="P67" s="126"/>
      <c r="Q67" s="127"/>
      <c r="R67" s="126">
        <v>0.8</v>
      </c>
      <c r="S67" s="276">
        <v>680</v>
      </c>
      <c r="T67" s="265">
        <v>0.1</v>
      </c>
      <c r="U67" s="276">
        <v>90</v>
      </c>
      <c r="V67" s="126">
        <v>0.1</v>
      </c>
      <c r="W67" s="276">
        <v>90</v>
      </c>
      <c r="X67" s="265">
        <v>0.1</v>
      </c>
      <c r="Y67" s="276">
        <v>90</v>
      </c>
      <c r="Z67" s="365">
        <v>0.1</v>
      </c>
      <c r="AA67" s="276">
        <v>90</v>
      </c>
      <c r="AB67" s="365">
        <v>0.1</v>
      </c>
      <c r="AC67" s="276">
        <v>90</v>
      </c>
      <c r="AD67" s="394"/>
      <c r="AE67" s="398"/>
      <c r="AF67" s="400"/>
      <c r="AG67" s="276"/>
      <c r="AH67" s="365"/>
      <c r="AI67" s="276"/>
      <c r="AJ67" s="386">
        <f t="shared" si="0"/>
        <v>1.5000000000000004</v>
      </c>
      <c r="AK67" s="387">
        <f>IF(ISERR(AL67/AJ67),S!D65,(AL67/AJ67))</f>
        <v>873.33333333333303</v>
      </c>
      <c r="AL67" s="130">
        <f t="shared" si="1"/>
        <v>1310</v>
      </c>
    </row>
    <row r="68" spans="1:38">
      <c r="A68" s="122">
        <v>64</v>
      </c>
      <c r="B68" s="123" t="s">
        <v>75</v>
      </c>
      <c r="C68" s="131" t="s">
        <v>31</v>
      </c>
      <c r="D68" s="314"/>
      <c r="E68" s="129"/>
      <c r="F68" s="314"/>
      <c r="G68" s="125"/>
      <c r="H68" s="126"/>
      <c r="I68" s="125"/>
      <c r="J68" s="124"/>
      <c r="K68" s="125"/>
      <c r="L68" s="126"/>
      <c r="M68" s="125"/>
      <c r="N68" s="124"/>
      <c r="O68" s="125"/>
      <c r="P68" s="126"/>
      <c r="Q68" s="127"/>
      <c r="R68" s="126">
        <v>4</v>
      </c>
      <c r="S68" s="276">
        <v>72</v>
      </c>
      <c r="T68" s="265"/>
      <c r="U68" s="276"/>
      <c r="V68" s="126"/>
      <c r="W68" s="276"/>
      <c r="X68" s="265"/>
      <c r="Y68" s="276"/>
      <c r="Z68" s="365"/>
      <c r="AA68" s="276"/>
      <c r="AB68" s="365"/>
      <c r="AC68" s="276"/>
      <c r="AD68" s="394"/>
      <c r="AE68" s="398"/>
      <c r="AF68" s="400"/>
      <c r="AG68" s="276"/>
      <c r="AH68" s="365"/>
      <c r="AI68" s="276"/>
      <c r="AJ68" s="386">
        <f t="shared" si="0"/>
        <v>4</v>
      </c>
      <c r="AK68" s="387">
        <f>IF(ISERR(AL68/AJ68),S!D66,(AL68/AJ68))</f>
        <v>18</v>
      </c>
      <c r="AL68" s="130">
        <f t="shared" si="1"/>
        <v>72</v>
      </c>
    </row>
    <row r="69" spans="1:38">
      <c r="A69" s="122">
        <v>65</v>
      </c>
      <c r="B69" s="123" t="s">
        <v>76</v>
      </c>
      <c r="C69" s="131" t="s">
        <v>31</v>
      </c>
      <c r="D69" s="314"/>
      <c r="E69" s="129"/>
      <c r="F69" s="314"/>
      <c r="G69" s="125"/>
      <c r="H69" s="126"/>
      <c r="I69" s="125"/>
      <c r="J69" s="124"/>
      <c r="K69" s="125"/>
      <c r="L69" s="126"/>
      <c r="M69" s="125"/>
      <c r="N69" s="124"/>
      <c r="O69" s="125"/>
      <c r="P69" s="126"/>
      <c r="Q69" s="127"/>
      <c r="R69" s="126">
        <v>4</v>
      </c>
      <c r="S69" s="276">
        <v>72</v>
      </c>
      <c r="T69" s="265"/>
      <c r="U69" s="276"/>
      <c r="V69" s="126"/>
      <c r="W69" s="276"/>
      <c r="X69" s="265"/>
      <c r="Y69" s="276"/>
      <c r="Z69" s="365"/>
      <c r="AA69" s="276"/>
      <c r="AB69" s="365"/>
      <c r="AC69" s="276"/>
      <c r="AD69" s="394"/>
      <c r="AE69" s="398"/>
      <c r="AF69" s="400"/>
      <c r="AG69" s="276"/>
      <c r="AH69" s="365"/>
      <c r="AI69" s="276"/>
      <c r="AJ69" s="386">
        <f t="shared" si="0"/>
        <v>4</v>
      </c>
      <c r="AK69" s="387">
        <f>IF(ISERR(AL69/AJ69),S!D67,(AL69/AJ69))</f>
        <v>18</v>
      </c>
      <c r="AL69" s="130">
        <f t="shared" si="1"/>
        <v>72</v>
      </c>
    </row>
    <row r="70" spans="1:38">
      <c r="A70" s="122">
        <v>66</v>
      </c>
      <c r="B70" s="123" t="s">
        <v>77</v>
      </c>
      <c r="C70" s="131" t="s">
        <v>9</v>
      </c>
      <c r="D70" s="314">
        <v>0.1</v>
      </c>
      <c r="E70" s="129">
        <v>570</v>
      </c>
      <c r="F70" s="314"/>
      <c r="G70" s="125"/>
      <c r="H70" s="126"/>
      <c r="I70" s="125"/>
      <c r="J70" s="124"/>
      <c r="K70" s="125"/>
      <c r="L70" s="126"/>
      <c r="M70" s="125"/>
      <c r="N70" s="124"/>
      <c r="O70" s="125"/>
      <c r="P70" s="126"/>
      <c r="Q70" s="127"/>
      <c r="R70" s="126">
        <v>0.1</v>
      </c>
      <c r="S70" s="276">
        <v>580</v>
      </c>
      <c r="T70" s="265">
        <v>0.1</v>
      </c>
      <c r="U70" s="276">
        <v>580</v>
      </c>
      <c r="V70" s="126"/>
      <c r="W70" s="276"/>
      <c r="X70" s="265"/>
      <c r="Y70" s="276"/>
      <c r="Z70" s="365">
        <v>0.1</v>
      </c>
      <c r="AA70" s="276">
        <v>580</v>
      </c>
      <c r="AB70" s="365"/>
      <c r="AC70" s="276"/>
      <c r="AD70" s="394"/>
      <c r="AE70" s="398"/>
      <c r="AF70" s="400"/>
      <c r="AG70" s="276"/>
      <c r="AH70" s="365"/>
      <c r="AI70" s="276"/>
      <c r="AJ70" s="386">
        <f t="shared" ref="AJ70:AJ133" si="2">R70+P70+N70+L70+J70+H70+F70+D70+T70+V70+X70+Z70+AB70+AD70+AF70+AH70</f>
        <v>0.4</v>
      </c>
      <c r="AK70" s="387">
        <f>IF(ISERR(AL70/AJ70),S!D68,(AL70/AJ70))</f>
        <v>5775</v>
      </c>
      <c r="AL70" s="130">
        <f t="shared" ref="AL70:AL133" si="3">E70+G70+I70+K70+M70+O70+Q70+S70+U70+W70+Y70+AA70+AC70+AE70+AG70+AI70</f>
        <v>2310</v>
      </c>
    </row>
    <row r="71" spans="1:38">
      <c r="A71" s="122">
        <v>67</v>
      </c>
      <c r="B71" s="123" t="s">
        <v>78</v>
      </c>
      <c r="C71" s="131" t="s">
        <v>9</v>
      </c>
      <c r="D71" s="314"/>
      <c r="E71" s="129"/>
      <c r="F71" s="314"/>
      <c r="G71" s="125"/>
      <c r="H71" s="126"/>
      <c r="I71" s="125"/>
      <c r="J71" s="124"/>
      <c r="K71" s="125"/>
      <c r="L71" s="126"/>
      <c r="M71" s="125"/>
      <c r="N71" s="124"/>
      <c r="O71" s="125"/>
      <c r="P71" s="126"/>
      <c r="Q71" s="127"/>
      <c r="R71" s="126">
        <v>0.5</v>
      </c>
      <c r="S71" s="276">
        <v>290</v>
      </c>
      <c r="T71" s="265"/>
      <c r="U71" s="276"/>
      <c r="V71" s="126">
        <v>0.5</v>
      </c>
      <c r="W71" s="276">
        <v>290</v>
      </c>
      <c r="X71" s="265"/>
      <c r="Y71" s="276"/>
      <c r="Z71" s="365"/>
      <c r="AA71" s="276"/>
      <c r="AB71" s="365"/>
      <c r="AC71" s="276"/>
      <c r="AD71" s="394"/>
      <c r="AE71" s="398"/>
      <c r="AF71" s="400"/>
      <c r="AG71" s="276"/>
      <c r="AH71" s="365"/>
      <c r="AI71" s="276"/>
      <c r="AJ71" s="386">
        <f t="shared" si="2"/>
        <v>1</v>
      </c>
      <c r="AK71" s="387">
        <f>IF(ISERR(AL71/AJ71),S!D69,(AL71/AJ71))</f>
        <v>580</v>
      </c>
      <c r="AL71" s="130">
        <f t="shared" si="3"/>
        <v>580</v>
      </c>
    </row>
    <row r="72" spans="1:38">
      <c r="A72" s="122">
        <v>68</v>
      </c>
      <c r="B72" s="123" t="s">
        <v>79</v>
      </c>
      <c r="C72" s="131" t="s">
        <v>9</v>
      </c>
      <c r="D72" s="314"/>
      <c r="E72" s="129"/>
      <c r="F72" s="314"/>
      <c r="G72" s="125"/>
      <c r="H72" s="126"/>
      <c r="I72" s="125"/>
      <c r="J72" s="124"/>
      <c r="K72" s="125"/>
      <c r="L72" s="126">
        <v>0.1</v>
      </c>
      <c r="M72" s="125">
        <v>180</v>
      </c>
      <c r="N72" s="124"/>
      <c r="O72" s="125"/>
      <c r="P72" s="126"/>
      <c r="Q72" s="127"/>
      <c r="R72" s="126">
        <v>0.05</v>
      </c>
      <c r="S72" s="276">
        <v>90</v>
      </c>
      <c r="T72" s="265"/>
      <c r="U72" s="276"/>
      <c r="V72" s="126"/>
      <c r="W72" s="276"/>
      <c r="X72" s="265"/>
      <c r="Y72" s="276"/>
      <c r="Z72" s="365"/>
      <c r="AA72" s="276"/>
      <c r="AB72" s="365">
        <v>2.5000000000000001E-2</v>
      </c>
      <c r="AC72" s="276">
        <v>50</v>
      </c>
      <c r="AD72" s="394"/>
      <c r="AE72" s="398"/>
      <c r="AF72" s="400"/>
      <c r="AG72" s="276"/>
      <c r="AH72" s="365"/>
      <c r="AI72" s="276"/>
      <c r="AJ72" s="386">
        <f t="shared" si="2"/>
        <v>0.17500000000000002</v>
      </c>
      <c r="AK72" s="387">
        <f>IF(ISERR(AL72/AJ72),S!D70,(AL72/AJ72))</f>
        <v>1828.5714285714284</v>
      </c>
      <c r="AL72" s="130">
        <f t="shared" si="3"/>
        <v>320</v>
      </c>
    </row>
    <row r="73" spans="1:38">
      <c r="A73" s="122">
        <v>69</v>
      </c>
      <c r="B73" s="123" t="s">
        <v>80</v>
      </c>
      <c r="C73" s="131" t="s">
        <v>31</v>
      </c>
      <c r="D73" s="314"/>
      <c r="E73" s="129"/>
      <c r="F73" s="314"/>
      <c r="G73" s="125"/>
      <c r="H73" s="126"/>
      <c r="I73" s="125"/>
      <c r="J73" s="124"/>
      <c r="K73" s="125"/>
      <c r="L73" s="126"/>
      <c r="M73" s="125"/>
      <c r="N73" s="124"/>
      <c r="O73" s="125"/>
      <c r="P73" s="126"/>
      <c r="Q73" s="127"/>
      <c r="R73" s="126">
        <v>4</v>
      </c>
      <c r="S73" s="276">
        <v>32</v>
      </c>
      <c r="T73" s="265"/>
      <c r="U73" s="276"/>
      <c r="V73" s="126">
        <v>2</v>
      </c>
      <c r="W73" s="276">
        <v>16</v>
      </c>
      <c r="X73" s="265"/>
      <c r="Y73" s="276"/>
      <c r="Z73" s="365"/>
      <c r="AA73" s="276"/>
      <c r="AB73" s="365"/>
      <c r="AC73" s="276"/>
      <c r="AD73" s="394"/>
      <c r="AE73" s="398"/>
      <c r="AF73" s="400"/>
      <c r="AG73" s="276"/>
      <c r="AH73" s="365"/>
      <c r="AI73" s="276"/>
      <c r="AJ73" s="386">
        <f t="shared" si="2"/>
        <v>6</v>
      </c>
      <c r="AK73" s="387">
        <f>IF(ISERR(AL73/AJ73),S!D71,(AL73/AJ73))</f>
        <v>8</v>
      </c>
      <c r="AL73" s="130">
        <f t="shared" si="3"/>
        <v>48</v>
      </c>
    </row>
    <row r="74" spans="1:38">
      <c r="A74" s="122">
        <v>70</v>
      </c>
      <c r="B74" s="123" t="s">
        <v>81</v>
      </c>
      <c r="C74" s="131" t="s">
        <v>9</v>
      </c>
      <c r="D74" s="314"/>
      <c r="E74" s="129"/>
      <c r="F74" s="314"/>
      <c r="G74" s="125"/>
      <c r="H74" s="126"/>
      <c r="I74" s="125"/>
      <c r="J74" s="124"/>
      <c r="K74" s="125"/>
      <c r="L74" s="126"/>
      <c r="M74" s="125"/>
      <c r="N74" s="124"/>
      <c r="O74" s="125"/>
      <c r="P74" s="126"/>
      <c r="Q74" s="127"/>
      <c r="R74" s="126">
        <v>2</v>
      </c>
      <c r="S74" s="276">
        <v>1440</v>
      </c>
      <c r="T74" s="265"/>
      <c r="U74" s="276"/>
      <c r="V74" s="126">
        <v>0.2</v>
      </c>
      <c r="W74" s="276">
        <v>150</v>
      </c>
      <c r="X74" s="265"/>
      <c r="Y74" s="276"/>
      <c r="Z74" s="365"/>
      <c r="AA74" s="276"/>
      <c r="AB74" s="365"/>
      <c r="AC74" s="276"/>
      <c r="AD74" s="394"/>
      <c r="AE74" s="398"/>
      <c r="AF74" s="400"/>
      <c r="AG74" s="276"/>
      <c r="AH74" s="365"/>
      <c r="AI74" s="276"/>
      <c r="AJ74" s="386">
        <f t="shared" si="2"/>
        <v>2.2000000000000002</v>
      </c>
      <c r="AK74" s="387">
        <f>IF(ISERR(AL74/AJ74),S!D72,(AL74/AJ74))</f>
        <v>722.72727272727263</v>
      </c>
      <c r="AL74" s="130">
        <f t="shared" si="3"/>
        <v>1590</v>
      </c>
    </row>
    <row r="75" spans="1:38">
      <c r="A75" s="122">
        <v>71</v>
      </c>
      <c r="B75" s="123" t="s">
        <v>82</v>
      </c>
      <c r="C75" s="131" t="s">
        <v>9</v>
      </c>
      <c r="D75" s="314"/>
      <c r="E75" s="129"/>
      <c r="F75" s="314"/>
      <c r="G75" s="125"/>
      <c r="H75" s="126"/>
      <c r="I75" s="125"/>
      <c r="J75" s="124"/>
      <c r="K75" s="125"/>
      <c r="L75" s="126"/>
      <c r="M75" s="125"/>
      <c r="N75" s="124"/>
      <c r="O75" s="125"/>
      <c r="P75" s="126"/>
      <c r="Q75" s="127"/>
      <c r="R75" s="126">
        <v>2</v>
      </c>
      <c r="S75" s="276">
        <v>1320</v>
      </c>
      <c r="T75" s="265"/>
      <c r="U75" s="276"/>
      <c r="V75" s="126"/>
      <c r="W75" s="276"/>
      <c r="X75" s="265"/>
      <c r="Y75" s="276"/>
      <c r="Z75" s="365"/>
      <c r="AA75" s="276"/>
      <c r="AB75" s="365"/>
      <c r="AC75" s="276"/>
      <c r="AD75" s="394"/>
      <c r="AE75" s="398"/>
      <c r="AF75" s="400"/>
      <c r="AG75" s="276"/>
      <c r="AH75" s="365"/>
      <c r="AI75" s="276"/>
      <c r="AJ75" s="386">
        <f t="shared" si="2"/>
        <v>2</v>
      </c>
      <c r="AK75" s="387">
        <f>IF(ISERR(AL75/AJ75),S!D73,(AL75/AJ75))</f>
        <v>660</v>
      </c>
      <c r="AL75" s="130">
        <f t="shared" si="3"/>
        <v>1320</v>
      </c>
    </row>
    <row r="76" spans="1:38">
      <c r="A76" s="122">
        <v>72</v>
      </c>
      <c r="B76" s="123" t="s">
        <v>83</v>
      </c>
      <c r="C76" s="131" t="s">
        <v>9</v>
      </c>
      <c r="D76" s="314"/>
      <c r="E76" s="129"/>
      <c r="F76" s="314"/>
      <c r="G76" s="125"/>
      <c r="H76" s="126"/>
      <c r="I76" s="125"/>
      <c r="J76" s="124"/>
      <c r="K76" s="125"/>
      <c r="L76" s="126"/>
      <c r="M76" s="125"/>
      <c r="N76" s="124"/>
      <c r="O76" s="125"/>
      <c r="P76" s="126"/>
      <c r="Q76" s="127"/>
      <c r="R76" s="126"/>
      <c r="S76" s="276"/>
      <c r="T76" s="265"/>
      <c r="U76" s="276"/>
      <c r="V76" s="126"/>
      <c r="W76" s="276"/>
      <c r="X76" s="265"/>
      <c r="Y76" s="276"/>
      <c r="Z76" s="365"/>
      <c r="AA76" s="276"/>
      <c r="AB76" s="365"/>
      <c r="AC76" s="276"/>
      <c r="AD76" s="394"/>
      <c r="AE76" s="398"/>
      <c r="AF76" s="400"/>
      <c r="AG76" s="276"/>
      <c r="AH76" s="365"/>
      <c r="AI76" s="276"/>
      <c r="AJ76" s="386">
        <f t="shared" si="2"/>
        <v>0</v>
      </c>
      <c r="AK76" s="387">
        <f>IF(ISERR(AL76/AJ76),S!D74,(AL76/AJ76))</f>
        <v>0</v>
      </c>
      <c r="AL76" s="130">
        <f t="shared" si="3"/>
        <v>0</v>
      </c>
    </row>
    <row r="77" spans="1:38">
      <c r="A77" s="122">
        <v>73</v>
      </c>
      <c r="B77" s="123" t="s">
        <v>288</v>
      </c>
      <c r="C77" s="131" t="s">
        <v>9</v>
      </c>
      <c r="D77" s="314"/>
      <c r="E77" s="129"/>
      <c r="F77" s="314"/>
      <c r="G77" s="125"/>
      <c r="H77" s="126"/>
      <c r="I77" s="125"/>
      <c r="J77" s="124"/>
      <c r="K77" s="125"/>
      <c r="L77" s="126"/>
      <c r="M77" s="125"/>
      <c r="N77" s="124"/>
      <c r="O77" s="125"/>
      <c r="P77" s="126"/>
      <c r="Q77" s="127"/>
      <c r="R77" s="126">
        <v>2.7</v>
      </c>
      <c r="S77" s="276">
        <v>5100</v>
      </c>
      <c r="T77" s="265"/>
      <c r="U77" s="276"/>
      <c r="V77" s="126"/>
      <c r="W77" s="276"/>
      <c r="X77" s="265">
        <v>0.2</v>
      </c>
      <c r="Y77" s="276">
        <v>390</v>
      </c>
      <c r="Z77" s="365">
        <v>0.4</v>
      </c>
      <c r="AA77" s="276">
        <v>780</v>
      </c>
      <c r="AB77" s="365">
        <v>0.4</v>
      </c>
      <c r="AC77" s="276">
        <v>720</v>
      </c>
      <c r="AD77" s="394"/>
      <c r="AE77" s="398"/>
      <c r="AF77" s="400"/>
      <c r="AG77" s="276"/>
      <c r="AH77" s="365"/>
      <c r="AI77" s="276"/>
      <c r="AJ77" s="386">
        <f t="shared" si="2"/>
        <v>3.7</v>
      </c>
      <c r="AK77" s="387">
        <f>IF(ISERR(AL77/AJ77),S!D75,(AL77/AJ77))</f>
        <v>1889.1891891891892</v>
      </c>
      <c r="AL77" s="130">
        <f t="shared" si="3"/>
        <v>6990</v>
      </c>
    </row>
    <row r="78" spans="1:38">
      <c r="A78" s="122">
        <v>74</v>
      </c>
      <c r="B78" s="123" t="s">
        <v>84</v>
      </c>
      <c r="C78" s="131" t="s">
        <v>9</v>
      </c>
      <c r="D78" s="314"/>
      <c r="E78" s="129"/>
      <c r="F78" s="314"/>
      <c r="G78" s="125"/>
      <c r="H78" s="126"/>
      <c r="I78" s="125"/>
      <c r="J78" s="124"/>
      <c r="K78" s="125"/>
      <c r="L78" s="126"/>
      <c r="M78" s="125"/>
      <c r="N78" s="124"/>
      <c r="O78" s="125"/>
      <c r="P78" s="126"/>
      <c r="Q78" s="127"/>
      <c r="R78" s="126"/>
      <c r="S78" s="276"/>
      <c r="T78" s="265"/>
      <c r="U78" s="276"/>
      <c r="V78" s="126"/>
      <c r="W78" s="276"/>
      <c r="X78" s="265"/>
      <c r="Y78" s="276"/>
      <c r="Z78" s="365"/>
      <c r="AA78" s="276"/>
      <c r="AB78" s="365"/>
      <c r="AC78" s="276"/>
      <c r="AD78" s="394"/>
      <c r="AE78" s="398"/>
      <c r="AF78" s="400"/>
      <c r="AG78" s="276"/>
      <c r="AH78" s="365"/>
      <c r="AI78" s="276"/>
      <c r="AJ78" s="386">
        <f t="shared" si="2"/>
        <v>0</v>
      </c>
      <c r="AK78" s="387">
        <f>IF(ISERR(AL78/AJ78),S!D76,(AL78/AJ78))</f>
        <v>1700</v>
      </c>
      <c r="AL78" s="130">
        <f t="shared" si="3"/>
        <v>0</v>
      </c>
    </row>
    <row r="79" spans="1:38">
      <c r="A79" s="122">
        <v>75</v>
      </c>
      <c r="B79" s="123" t="s">
        <v>85</v>
      </c>
      <c r="C79" s="131" t="s">
        <v>9</v>
      </c>
      <c r="D79" s="314"/>
      <c r="E79" s="129"/>
      <c r="F79" s="314"/>
      <c r="G79" s="125"/>
      <c r="H79" s="126"/>
      <c r="I79" s="125"/>
      <c r="J79" s="124"/>
      <c r="K79" s="125"/>
      <c r="L79" s="132"/>
      <c r="M79" s="125"/>
      <c r="N79" s="133"/>
      <c r="O79" s="125"/>
      <c r="P79" s="132"/>
      <c r="Q79" s="127"/>
      <c r="R79" s="126">
        <v>0.1</v>
      </c>
      <c r="S79" s="276">
        <v>360</v>
      </c>
      <c r="T79" s="265"/>
      <c r="U79" s="276"/>
      <c r="V79" s="126"/>
      <c r="W79" s="276"/>
      <c r="X79" s="265"/>
      <c r="Y79" s="276"/>
      <c r="Z79" s="365"/>
      <c r="AA79" s="276"/>
      <c r="AB79" s="365"/>
      <c r="AC79" s="276"/>
      <c r="AD79" s="394"/>
      <c r="AE79" s="398"/>
      <c r="AF79" s="400"/>
      <c r="AG79" s="276"/>
      <c r="AH79" s="365"/>
      <c r="AI79" s="276"/>
      <c r="AJ79" s="386">
        <f t="shared" si="2"/>
        <v>0.1</v>
      </c>
      <c r="AK79" s="387">
        <f>IF(ISERR(AL79/AJ79),S!D77,(AL79/AJ79))</f>
        <v>3600</v>
      </c>
      <c r="AL79" s="130">
        <f t="shared" si="3"/>
        <v>360</v>
      </c>
    </row>
    <row r="80" spans="1:38">
      <c r="A80" s="122">
        <v>76</v>
      </c>
      <c r="B80" s="123" t="s">
        <v>86</v>
      </c>
      <c r="C80" s="131" t="s">
        <v>9</v>
      </c>
      <c r="D80" s="314"/>
      <c r="E80" s="129"/>
      <c r="F80" s="314"/>
      <c r="G80" s="125"/>
      <c r="H80" s="126"/>
      <c r="I80" s="125"/>
      <c r="J80" s="124"/>
      <c r="K80" s="125"/>
      <c r="L80" s="126">
        <v>0.1</v>
      </c>
      <c r="M80" s="125">
        <v>55</v>
      </c>
      <c r="N80" s="124"/>
      <c r="O80" s="125"/>
      <c r="P80" s="126">
        <v>0.1</v>
      </c>
      <c r="Q80" s="127">
        <v>55</v>
      </c>
      <c r="R80" s="126">
        <v>0.1</v>
      </c>
      <c r="S80" s="276">
        <v>55</v>
      </c>
      <c r="T80" s="265"/>
      <c r="U80" s="276"/>
      <c r="V80" s="126"/>
      <c r="W80" s="276"/>
      <c r="X80" s="265">
        <v>0.1</v>
      </c>
      <c r="Y80" s="276">
        <v>55</v>
      </c>
      <c r="Z80" s="365"/>
      <c r="AA80" s="276"/>
      <c r="AB80" s="365">
        <v>0.1</v>
      </c>
      <c r="AC80" s="276">
        <v>55</v>
      </c>
      <c r="AD80" s="394"/>
      <c r="AE80" s="398"/>
      <c r="AF80" s="400"/>
      <c r="AG80" s="276"/>
      <c r="AH80" s="365"/>
      <c r="AI80" s="276"/>
      <c r="AJ80" s="386">
        <f t="shared" si="2"/>
        <v>0.5</v>
      </c>
      <c r="AK80" s="387">
        <f>IF(ISERR(AL80/AJ80),S!D78,(AL80/AJ80))</f>
        <v>550</v>
      </c>
      <c r="AL80" s="130">
        <f t="shared" si="3"/>
        <v>275</v>
      </c>
    </row>
    <row r="81" spans="1:38">
      <c r="A81" s="122">
        <v>77</v>
      </c>
      <c r="B81" s="123" t="s">
        <v>87</v>
      </c>
      <c r="C81" s="131" t="s">
        <v>9</v>
      </c>
      <c r="D81" s="314"/>
      <c r="E81" s="129"/>
      <c r="F81" s="314"/>
      <c r="G81" s="125"/>
      <c r="H81" s="126"/>
      <c r="I81" s="125"/>
      <c r="J81" s="124"/>
      <c r="K81" s="125"/>
      <c r="L81" s="126"/>
      <c r="M81" s="125"/>
      <c r="N81" s="124"/>
      <c r="O81" s="125"/>
      <c r="P81" s="126"/>
      <c r="Q81" s="127"/>
      <c r="R81" s="126">
        <v>0.1</v>
      </c>
      <c r="S81" s="276">
        <v>30</v>
      </c>
      <c r="T81" s="265"/>
      <c r="U81" s="276"/>
      <c r="V81" s="126"/>
      <c r="W81" s="276"/>
      <c r="X81" s="265"/>
      <c r="Y81" s="276"/>
      <c r="Z81" s="365"/>
      <c r="AA81" s="276"/>
      <c r="AB81" s="365"/>
      <c r="AC81" s="276"/>
      <c r="AD81" s="394"/>
      <c r="AE81" s="398"/>
      <c r="AF81" s="400"/>
      <c r="AG81" s="276"/>
      <c r="AH81" s="365"/>
      <c r="AI81" s="276"/>
      <c r="AJ81" s="386">
        <f t="shared" si="2"/>
        <v>0.1</v>
      </c>
      <c r="AK81" s="387">
        <f>IF(ISERR(AL81/AJ81),S!D79,(AL81/AJ81))</f>
        <v>300</v>
      </c>
      <c r="AL81" s="130">
        <f t="shared" si="3"/>
        <v>30</v>
      </c>
    </row>
    <row r="82" spans="1:38">
      <c r="A82" s="122">
        <v>78</v>
      </c>
      <c r="B82" s="123" t="s">
        <v>88</v>
      </c>
      <c r="C82" s="131" t="s">
        <v>9</v>
      </c>
      <c r="D82" s="314"/>
      <c r="E82" s="129"/>
      <c r="F82" s="314"/>
      <c r="G82" s="125"/>
      <c r="H82" s="126"/>
      <c r="I82" s="125"/>
      <c r="J82" s="124"/>
      <c r="K82" s="125"/>
      <c r="L82" s="126">
        <v>0.5</v>
      </c>
      <c r="M82" s="125">
        <v>90</v>
      </c>
      <c r="N82" s="124"/>
      <c r="O82" s="125"/>
      <c r="P82" s="126"/>
      <c r="Q82" s="127"/>
      <c r="R82" s="126">
        <v>4</v>
      </c>
      <c r="S82" s="276">
        <v>720</v>
      </c>
      <c r="T82" s="265"/>
      <c r="U82" s="276"/>
      <c r="V82" s="126"/>
      <c r="W82" s="276"/>
      <c r="X82" s="265"/>
      <c r="Y82" s="276"/>
      <c r="Z82" s="365"/>
      <c r="AA82" s="276"/>
      <c r="AB82" s="365">
        <v>1</v>
      </c>
      <c r="AC82" s="276">
        <v>180</v>
      </c>
      <c r="AD82" s="394"/>
      <c r="AE82" s="398"/>
      <c r="AF82" s="400"/>
      <c r="AG82" s="276"/>
      <c r="AH82" s="365"/>
      <c r="AI82" s="276"/>
      <c r="AJ82" s="386">
        <f t="shared" si="2"/>
        <v>5.5</v>
      </c>
      <c r="AK82" s="387">
        <f>IF(ISERR(AL82/AJ82),S!D80,(AL82/AJ82))</f>
        <v>180</v>
      </c>
      <c r="AL82" s="130">
        <f t="shared" si="3"/>
        <v>990</v>
      </c>
    </row>
    <row r="83" spans="1:38">
      <c r="A83" s="122">
        <v>79</v>
      </c>
      <c r="B83" s="123" t="s">
        <v>89</v>
      </c>
      <c r="C83" s="131" t="s">
        <v>9</v>
      </c>
      <c r="D83" s="314"/>
      <c r="E83" s="129"/>
      <c r="F83" s="314"/>
      <c r="G83" s="125"/>
      <c r="H83" s="126"/>
      <c r="I83" s="125"/>
      <c r="J83" s="124"/>
      <c r="K83" s="125"/>
      <c r="L83" s="126"/>
      <c r="M83" s="125"/>
      <c r="N83" s="124"/>
      <c r="O83" s="125"/>
      <c r="P83" s="126"/>
      <c r="Q83" s="127"/>
      <c r="R83" s="126"/>
      <c r="S83" s="276"/>
      <c r="T83" s="265"/>
      <c r="U83" s="276"/>
      <c r="V83" s="126"/>
      <c r="W83" s="276"/>
      <c r="X83" s="265"/>
      <c r="Y83" s="276"/>
      <c r="Z83" s="365"/>
      <c r="AA83" s="276"/>
      <c r="AB83" s="365"/>
      <c r="AC83" s="276"/>
      <c r="AD83" s="394"/>
      <c r="AE83" s="398"/>
      <c r="AF83" s="400"/>
      <c r="AG83" s="276"/>
      <c r="AH83" s="365"/>
      <c r="AI83" s="276"/>
      <c r="AJ83" s="386">
        <f t="shared" si="2"/>
        <v>0</v>
      </c>
      <c r="AK83" s="387">
        <f>IF(ISERR(AL83/AJ83),S!D81,(AL83/AJ83))</f>
        <v>1200</v>
      </c>
      <c r="AL83" s="130">
        <f t="shared" si="3"/>
        <v>0</v>
      </c>
    </row>
    <row r="84" spans="1:38">
      <c r="A84" s="122">
        <v>80</v>
      </c>
      <c r="B84" s="123" t="s">
        <v>269</v>
      </c>
      <c r="C84" s="131" t="s">
        <v>9</v>
      </c>
      <c r="D84" s="314"/>
      <c r="E84" s="129"/>
      <c r="F84" s="314"/>
      <c r="G84" s="125"/>
      <c r="H84" s="126"/>
      <c r="I84" s="125"/>
      <c r="J84" s="124"/>
      <c r="K84" s="125"/>
      <c r="L84" s="126"/>
      <c r="M84" s="125"/>
      <c r="N84" s="124"/>
      <c r="O84" s="125"/>
      <c r="P84" s="126"/>
      <c r="Q84" s="127"/>
      <c r="R84" s="126"/>
      <c r="S84" s="276"/>
      <c r="T84" s="265"/>
      <c r="U84" s="276"/>
      <c r="V84" s="126"/>
      <c r="W84" s="276"/>
      <c r="X84" s="265"/>
      <c r="Y84" s="276"/>
      <c r="Z84" s="365"/>
      <c r="AA84" s="276"/>
      <c r="AB84" s="365"/>
      <c r="AC84" s="276"/>
      <c r="AD84" s="394"/>
      <c r="AE84" s="398"/>
      <c r="AF84" s="400"/>
      <c r="AG84" s="276"/>
      <c r="AH84" s="365"/>
      <c r="AI84" s="276"/>
      <c r="AJ84" s="386">
        <f t="shared" si="2"/>
        <v>0</v>
      </c>
      <c r="AK84" s="387">
        <f>IF(ISERR(AL84/AJ84),S!D82,(AL84/AJ84))</f>
        <v>160</v>
      </c>
      <c r="AL84" s="130">
        <f t="shared" si="3"/>
        <v>0</v>
      </c>
    </row>
    <row r="85" spans="1:38">
      <c r="A85" s="122">
        <v>81</v>
      </c>
      <c r="B85" s="123" t="s">
        <v>235</v>
      </c>
      <c r="C85" s="131" t="s">
        <v>9</v>
      </c>
      <c r="D85" s="314"/>
      <c r="E85" s="129"/>
      <c r="F85" s="314"/>
      <c r="G85" s="125"/>
      <c r="H85" s="126"/>
      <c r="I85" s="125"/>
      <c r="J85" s="124"/>
      <c r="K85" s="125"/>
      <c r="L85" s="126"/>
      <c r="M85" s="125"/>
      <c r="N85" s="124"/>
      <c r="O85" s="125"/>
      <c r="P85" s="126"/>
      <c r="Q85" s="127"/>
      <c r="R85" s="126"/>
      <c r="S85" s="276"/>
      <c r="T85" s="265"/>
      <c r="U85" s="276"/>
      <c r="V85" s="126"/>
      <c r="W85" s="276"/>
      <c r="X85" s="265"/>
      <c r="Y85" s="276"/>
      <c r="Z85" s="365"/>
      <c r="AA85" s="276"/>
      <c r="AB85" s="365"/>
      <c r="AC85" s="276"/>
      <c r="AD85" s="394"/>
      <c r="AE85" s="398"/>
      <c r="AF85" s="400"/>
      <c r="AG85" s="276"/>
      <c r="AH85" s="365"/>
      <c r="AI85" s="276"/>
      <c r="AJ85" s="386">
        <f t="shared" si="2"/>
        <v>0</v>
      </c>
      <c r="AK85" s="387">
        <f>IF(ISERR(AL85/AJ85),S!D83,(AL85/AJ85))</f>
        <v>2900</v>
      </c>
      <c r="AL85" s="130">
        <f t="shared" si="3"/>
        <v>0</v>
      </c>
    </row>
    <row r="86" spans="1:38">
      <c r="A86" s="122">
        <v>82</v>
      </c>
      <c r="B86" s="123" t="s">
        <v>90</v>
      </c>
      <c r="C86" s="131" t="s">
        <v>9</v>
      </c>
      <c r="D86" s="314"/>
      <c r="E86" s="129"/>
      <c r="F86" s="314"/>
      <c r="G86" s="125"/>
      <c r="H86" s="126"/>
      <c r="I86" s="125"/>
      <c r="J86" s="124"/>
      <c r="K86" s="125"/>
      <c r="L86" s="132"/>
      <c r="M86" s="125"/>
      <c r="N86" s="133"/>
      <c r="O86" s="125"/>
      <c r="P86" s="132"/>
      <c r="Q86" s="127"/>
      <c r="R86" s="126">
        <v>0.1</v>
      </c>
      <c r="S86" s="276">
        <v>280</v>
      </c>
      <c r="T86" s="265"/>
      <c r="U86" s="276"/>
      <c r="V86" s="126"/>
      <c r="W86" s="276"/>
      <c r="X86" s="265"/>
      <c r="Y86" s="276"/>
      <c r="Z86" s="365"/>
      <c r="AA86" s="276"/>
      <c r="AB86" s="365"/>
      <c r="AC86" s="276"/>
      <c r="AD86" s="394"/>
      <c r="AE86" s="398"/>
      <c r="AF86" s="400"/>
      <c r="AG86" s="276"/>
      <c r="AH86" s="365"/>
      <c r="AI86" s="276"/>
      <c r="AJ86" s="386">
        <f t="shared" si="2"/>
        <v>0.1</v>
      </c>
      <c r="AK86" s="387">
        <f>IF(ISERR(AL86/AJ86),S!D84,(AL86/AJ86))</f>
        <v>2800</v>
      </c>
      <c r="AL86" s="130">
        <f t="shared" si="3"/>
        <v>280</v>
      </c>
    </row>
    <row r="87" spans="1:38">
      <c r="A87" s="122">
        <v>83</v>
      </c>
      <c r="B87" s="123" t="s">
        <v>91</v>
      </c>
      <c r="C87" s="131" t="s">
        <v>9</v>
      </c>
      <c r="D87" s="314"/>
      <c r="E87" s="129"/>
      <c r="F87" s="314"/>
      <c r="G87" s="125"/>
      <c r="H87" s="126"/>
      <c r="I87" s="125"/>
      <c r="J87" s="124"/>
      <c r="K87" s="125"/>
      <c r="L87" s="126"/>
      <c r="M87" s="125"/>
      <c r="N87" s="124"/>
      <c r="O87" s="125"/>
      <c r="P87" s="126"/>
      <c r="Q87" s="127"/>
      <c r="R87" s="126">
        <v>0.4</v>
      </c>
      <c r="S87" s="276">
        <v>90</v>
      </c>
      <c r="T87" s="265"/>
      <c r="U87" s="276"/>
      <c r="V87" s="126"/>
      <c r="W87" s="276"/>
      <c r="X87" s="265"/>
      <c r="Y87" s="276"/>
      <c r="Z87" s="365"/>
      <c r="AA87" s="276"/>
      <c r="AB87" s="365"/>
      <c r="AC87" s="276"/>
      <c r="AD87" s="394"/>
      <c r="AE87" s="398"/>
      <c r="AF87" s="400"/>
      <c r="AG87" s="276"/>
      <c r="AH87" s="365"/>
      <c r="AI87" s="276"/>
      <c r="AJ87" s="386">
        <f t="shared" si="2"/>
        <v>0.4</v>
      </c>
      <c r="AK87" s="387">
        <f>IF(ISERR(AL87/AJ87),S!D85,(AL87/AJ87))</f>
        <v>225</v>
      </c>
      <c r="AL87" s="130">
        <f t="shared" si="3"/>
        <v>90</v>
      </c>
    </row>
    <row r="88" spans="1:38">
      <c r="A88" s="122">
        <v>84</v>
      </c>
      <c r="B88" s="123" t="s">
        <v>274</v>
      </c>
      <c r="C88" s="131" t="s">
        <v>9</v>
      </c>
      <c r="D88" s="314"/>
      <c r="E88" s="129"/>
      <c r="F88" s="314"/>
      <c r="G88" s="125"/>
      <c r="H88" s="126"/>
      <c r="I88" s="125"/>
      <c r="J88" s="124"/>
      <c r="K88" s="125"/>
      <c r="L88" s="132"/>
      <c r="M88" s="125"/>
      <c r="N88" s="133"/>
      <c r="O88" s="125"/>
      <c r="P88" s="132"/>
      <c r="Q88" s="127"/>
      <c r="R88" s="126">
        <v>0.4</v>
      </c>
      <c r="S88" s="276">
        <v>720</v>
      </c>
      <c r="T88" s="265"/>
      <c r="U88" s="276"/>
      <c r="V88" s="126">
        <v>0.05</v>
      </c>
      <c r="W88" s="276">
        <v>90</v>
      </c>
      <c r="X88" s="265"/>
      <c r="Y88" s="276"/>
      <c r="Z88" s="365"/>
      <c r="AA88" s="276"/>
      <c r="AB88" s="365"/>
      <c r="AC88" s="276"/>
      <c r="AD88" s="394"/>
      <c r="AE88" s="398"/>
      <c r="AF88" s="400"/>
      <c r="AG88" s="276"/>
      <c r="AH88" s="365"/>
      <c r="AI88" s="276"/>
      <c r="AJ88" s="386">
        <f t="shared" si="2"/>
        <v>0.45</v>
      </c>
      <c r="AK88" s="387">
        <f>IF(ISERR(AL88/AJ88),S!D86,(AL88/AJ88))</f>
        <v>1800</v>
      </c>
      <c r="AL88" s="130">
        <f t="shared" si="3"/>
        <v>810</v>
      </c>
    </row>
    <row r="89" spans="1:38">
      <c r="A89" s="122">
        <v>85</v>
      </c>
      <c r="B89" s="123" t="s">
        <v>92</v>
      </c>
      <c r="C89" s="131" t="s">
        <v>9</v>
      </c>
      <c r="D89" s="314"/>
      <c r="E89" s="129"/>
      <c r="F89" s="314"/>
      <c r="G89" s="125"/>
      <c r="H89" s="126"/>
      <c r="I89" s="125"/>
      <c r="J89" s="124"/>
      <c r="K89" s="125"/>
      <c r="L89" s="126"/>
      <c r="M89" s="125"/>
      <c r="N89" s="124"/>
      <c r="O89" s="125"/>
      <c r="P89" s="126"/>
      <c r="Q89" s="127"/>
      <c r="R89" s="126">
        <v>24</v>
      </c>
      <c r="S89" s="276">
        <v>1608</v>
      </c>
      <c r="T89" s="265"/>
      <c r="U89" s="276"/>
      <c r="V89" s="126">
        <v>24</v>
      </c>
      <c r="W89" s="276">
        <v>1608</v>
      </c>
      <c r="X89" s="265"/>
      <c r="Y89" s="276"/>
      <c r="Z89" s="365"/>
      <c r="AA89" s="276"/>
      <c r="AB89" s="365"/>
      <c r="AC89" s="276"/>
      <c r="AD89" s="394"/>
      <c r="AE89" s="398"/>
      <c r="AF89" s="400"/>
      <c r="AG89" s="276"/>
      <c r="AH89" s="365"/>
      <c r="AI89" s="276"/>
      <c r="AJ89" s="386">
        <f t="shared" si="2"/>
        <v>48</v>
      </c>
      <c r="AK89" s="387">
        <f>IF(ISERR(AL89/AJ89),S!D87,(AL89/AJ89))</f>
        <v>67</v>
      </c>
      <c r="AL89" s="130">
        <f t="shared" si="3"/>
        <v>3216</v>
      </c>
    </row>
    <row r="90" spans="1:38">
      <c r="A90" s="122">
        <v>86</v>
      </c>
      <c r="B90" s="123" t="s">
        <v>93</v>
      </c>
      <c r="C90" s="131" t="s">
        <v>9</v>
      </c>
      <c r="D90" s="314"/>
      <c r="E90" s="129"/>
      <c r="F90" s="314"/>
      <c r="G90" s="125"/>
      <c r="H90" s="126"/>
      <c r="I90" s="125"/>
      <c r="J90" s="124"/>
      <c r="K90" s="125"/>
      <c r="L90" s="126"/>
      <c r="M90" s="125"/>
      <c r="N90" s="124"/>
      <c r="O90" s="125"/>
      <c r="P90" s="126"/>
      <c r="Q90" s="127"/>
      <c r="R90" s="126">
        <v>25</v>
      </c>
      <c r="S90" s="276">
        <v>2875</v>
      </c>
      <c r="T90" s="265"/>
      <c r="U90" s="276"/>
      <c r="V90" s="126"/>
      <c r="W90" s="276"/>
      <c r="X90" s="265">
        <v>20</v>
      </c>
      <c r="Y90" s="276">
        <v>2300</v>
      </c>
      <c r="Z90" s="365"/>
      <c r="AA90" s="276"/>
      <c r="AB90" s="365"/>
      <c r="AC90" s="276"/>
      <c r="AD90" s="394"/>
      <c r="AE90" s="398"/>
      <c r="AF90" s="400"/>
      <c r="AG90" s="276"/>
      <c r="AH90" s="365"/>
      <c r="AI90" s="276"/>
      <c r="AJ90" s="386">
        <f t="shared" si="2"/>
        <v>45</v>
      </c>
      <c r="AK90" s="387">
        <f>IF(ISERR(AL90/AJ90),S!D88,(AL90/AJ90))</f>
        <v>115</v>
      </c>
      <c r="AL90" s="130">
        <f t="shared" si="3"/>
        <v>5175</v>
      </c>
    </row>
    <row r="91" spans="1:38">
      <c r="A91" s="122">
        <v>87</v>
      </c>
      <c r="B91" s="123" t="s">
        <v>94</v>
      </c>
      <c r="C91" s="131" t="s">
        <v>31</v>
      </c>
      <c r="D91" s="314">
        <v>40</v>
      </c>
      <c r="E91" s="129">
        <v>400</v>
      </c>
      <c r="F91" s="314"/>
      <c r="G91" s="125"/>
      <c r="H91" s="126">
        <v>52</v>
      </c>
      <c r="I91" s="125">
        <v>520</v>
      </c>
      <c r="J91" s="124">
        <v>40</v>
      </c>
      <c r="K91" s="125">
        <v>400</v>
      </c>
      <c r="L91" s="126">
        <v>40</v>
      </c>
      <c r="M91" s="125">
        <v>400</v>
      </c>
      <c r="N91" s="124">
        <v>40</v>
      </c>
      <c r="O91" s="125">
        <v>400</v>
      </c>
      <c r="P91" s="126">
        <v>90</v>
      </c>
      <c r="Q91" s="127">
        <v>900</v>
      </c>
      <c r="R91" s="126"/>
      <c r="S91" s="276"/>
      <c r="T91" s="265">
        <v>60</v>
      </c>
      <c r="U91" s="276">
        <v>600</v>
      </c>
      <c r="V91" s="126"/>
      <c r="W91" s="276"/>
      <c r="X91" s="265">
        <v>150</v>
      </c>
      <c r="Y91" s="276">
        <v>1500</v>
      </c>
      <c r="Z91" s="365">
        <v>140</v>
      </c>
      <c r="AA91" s="276">
        <v>1400</v>
      </c>
      <c r="AB91" s="365">
        <v>100</v>
      </c>
      <c r="AC91" s="276">
        <v>1000</v>
      </c>
      <c r="AD91" s="394"/>
      <c r="AE91" s="398"/>
      <c r="AF91" s="400"/>
      <c r="AG91" s="276"/>
      <c r="AH91" s="365"/>
      <c r="AI91" s="276"/>
      <c r="AJ91" s="386">
        <f t="shared" si="2"/>
        <v>752</v>
      </c>
      <c r="AK91" s="387">
        <f>IF(ISERR(AL91/AJ91),S!D89,(AL91/AJ91))</f>
        <v>10</v>
      </c>
      <c r="AL91" s="130">
        <f t="shared" si="3"/>
        <v>7520</v>
      </c>
    </row>
    <row r="92" spans="1:38">
      <c r="A92" s="122">
        <v>88</v>
      </c>
      <c r="B92" s="123" t="s">
        <v>327</v>
      </c>
      <c r="C92" s="131" t="s">
        <v>31</v>
      </c>
      <c r="D92" s="314"/>
      <c r="E92" s="129"/>
      <c r="F92" s="314"/>
      <c r="G92" s="125"/>
      <c r="H92" s="126"/>
      <c r="I92" s="125"/>
      <c r="J92" s="124"/>
      <c r="K92" s="125"/>
      <c r="L92" s="126"/>
      <c r="M92" s="125"/>
      <c r="N92" s="124"/>
      <c r="O92" s="125"/>
      <c r="P92" s="126"/>
      <c r="Q92" s="127"/>
      <c r="R92" s="126"/>
      <c r="S92" s="276"/>
      <c r="T92" s="265"/>
      <c r="U92" s="276"/>
      <c r="V92" s="126"/>
      <c r="W92" s="276"/>
      <c r="X92" s="265"/>
      <c r="Y92" s="276"/>
      <c r="Z92" s="365"/>
      <c r="AA92" s="276"/>
      <c r="AB92" s="365"/>
      <c r="AC92" s="276"/>
      <c r="AD92" s="394"/>
      <c r="AE92" s="398"/>
      <c r="AF92" s="400"/>
      <c r="AG92" s="276"/>
      <c r="AH92" s="365"/>
      <c r="AI92" s="276"/>
      <c r="AJ92" s="386">
        <f t="shared" si="2"/>
        <v>0</v>
      </c>
      <c r="AK92" s="387">
        <f>IF(ISERR(AL92/AJ92),S!D90,(AL92/AJ92))</f>
        <v>20</v>
      </c>
      <c r="AL92" s="130">
        <f t="shared" si="3"/>
        <v>0</v>
      </c>
    </row>
    <row r="93" spans="1:38">
      <c r="A93" s="122">
        <v>89</v>
      </c>
      <c r="B93" s="123" t="s">
        <v>95</v>
      </c>
      <c r="C93" s="131" t="s">
        <v>31</v>
      </c>
      <c r="D93" s="314"/>
      <c r="E93" s="129"/>
      <c r="F93" s="314"/>
      <c r="G93" s="125"/>
      <c r="H93" s="126"/>
      <c r="I93" s="125"/>
      <c r="J93" s="124"/>
      <c r="K93" s="125"/>
      <c r="L93" s="126"/>
      <c r="M93" s="125"/>
      <c r="N93" s="124"/>
      <c r="O93" s="125"/>
      <c r="P93" s="126"/>
      <c r="Q93" s="127"/>
      <c r="R93" s="126"/>
      <c r="S93" s="276"/>
      <c r="T93" s="265"/>
      <c r="U93" s="276"/>
      <c r="V93" s="126"/>
      <c r="W93" s="276"/>
      <c r="X93" s="265"/>
      <c r="Y93" s="276"/>
      <c r="Z93" s="365"/>
      <c r="AA93" s="276"/>
      <c r="AB93" s="365"/>
      <c r="AC93" s="276"/>
      <c r="AD93" s="394"/>
      <c r="AE93" s="398"/>
      <c r="AF93" s="400"/>
      <c r="AG93" s="276"/>
      <c r="AH93" s="365"/>
      <c r="AI93" s="276"/>
      <c r="AJ93" s="386">
        <f t="shared" si="2"/>
        <v>0</v>
      </c>
      <c r="AK93" s="387">
        <f>IF(ISERR(AL93/AJ93),S!D91,(AL93/AJ93))</f>
        <v>347.5</v>
      </c>
      <c r="AL93" s="130">
        <f t="shared" si="3"/>
        <v>0</v>
      </c>
    </row>
    <row r="94" spans="1:38">
      <c r="A94" s="122">
        <v>90</v>
      </c>
      <c r="B94" s="123" t="s">
        <v>96</v>
      </c>
      <c r="C94" s="131" t="s">
        <v>9</v>
      </c>
      <c r="D94" s="314"/>
      <c r="E94" s="129"/>
      <c r="F94" s="314"/>
      <c r="G94" s="125"/>
      <c r="H94" s="126"/>
      <c r="I94" s="125"/>
      <c r="J94" s="124"/>
      <c r="K94" s="125"/>
      <c r="L94" s="126"/>
      <c r="M94" s="125"/>
      <c r="N94" s="124"/>
      <c r="O94" s="125"/>
      <c r="P94" s="126"/>
      <c r="Q94" s="127"/>
      <c r="R94" s="126">
        <v>4</v>
      </c>
      <c r="S94" s="276">
        <v>880</v>
      </c>
      <c r="T94" s="265"/>
      <c r="U94" s="276"/>
      <c r="V94" s="126"/>
      <c r="W94" s="276"/>
      <c r="X94" s="265"/>
      <c r="Y94" s="276"/>
      <c r="Z94" s="365"/>
      <c r="AA94" s="276"/>
      <c r="AB94" s="365">
        <v>1</v>
      </c>
      <c r="AC94" s="276">
        <v>220</v>
      </c>
      <c r="AD94" s="394"/>
      <c r="AE94" s="398"/>
      <c r="AF94" s="400"/>
      <c r="AG94" s="276"/>
      <c r="AH94" s="365"/>
      <c r="AI94" s="276"/>
      <c r="AJ94" s="386">
        <f t="shared" si="2"/>
        <v>5</v>
      </c>
      <c r="AK94" s="387">
        <f>IF(ISERR(AL94/AJ94),S!D92,(AL94/AJ94))</f>
        <v>220</v>
      </c>
      <c r="AL94" s="130">
        <f t="shared" si="3"/>
        <v>1100</v>
      </c>
    </row>
    <row r="95" spans="1:38">
      <c r="A95" s="122">
        <v>91</v>
      </c>
      <c r="B95" s="123" t="s">
        <v>97</v>
      </c>
      <c r="C95" s="131" t="s">
        <v>26</v>
      </c>
      <c r="D95" s="314"/>
      <c r="E95" s="129"/>
      <c r="F95" s="314"/>
      <c r="G95" s="125"/>
      <c r="H95" s="126"/>
      <c r="I95" s="125"/>
      <c r="J95" s="124"/>
      <c r="K95" s="125"/>
      <c r="L95" s="126"/>
      <c r="M95" s="125"/>
      <c r="N95" s="124"/>
      <c r="O95" s="125"/>
      <c r="P95" s="126"/>
      <c r="Q95" s="127"/>
      <c r="R95" s="126"/>
      <c r="S95" s="276"/>
      <c r="T95" s="265"/>
      <c r="U95" s="276"/>
      <c r="V95" s="126"/>
      <c r="W95" s="276"/>
      <c r="X95" s="265"/>
      <c r="Y95" s="276"/>
      <c r="Z95" s="365"/>
      <c r="AA95" s="276"/>
      <c r="AB95" s="365"/>
      <c r="AC95" s="276"/>
      <c r="AD95" s="394"/>
      <c r="AE95" s="398"/>
      <c r="AF95" s="400"/>
      <c r="AG95" s="276"/>
      <c r="AH95" s="365"/>
      <c r="AI95" s="276"/>
      <c r="AJ95" s="386">
        <f t="shared" si="2"/>
        <v>0</v>
      </c>
      <c r="AK95" s="387">
        <f>IF(ISERR(AL95/AJ95),S!D93,(AL95/AJ95))</f>
        <v>0</v>
      </c>
      <c r="AL95" s="130">
        <f t="shared" si="3"/>
        <v>0</v>
      </c>
    </row>
    <row r="96" spans="1:38">
      <c r="A96" s="122">
        <v>92</v>
      </c>
      <c r="B96" s="123" t="s">
        <v>98</v>
      </c>
      <c r="C96" s="131" t="s">
        <v>31</v>
      </c>
      <c r="D96" s="314"/>
      <c r="E96" s="129"/>
      <c r="F96" s="314"/>
      <c r="G96" s="125"/>
      <c r="H96" s="126"/>
      <c r="I96" s="125"/>
      <c r="J96" s="124"/>
      <c r="K96" s="125"/>
      <c r="L96" s="126"/>
      <c r="M96" s="125"/>
      <c r="N96" s="124"/>
      <c r="O96" s="125"/>
      <c r="P96" s="126"/>
      <c r="Q96" s="127"/>
      <c r="R96" s="126"/>
      <c r="S96" s="276"/>
      <c r="T96" s="265"/>
      <c r="U96" s="276"/>
      <c r="V96" s="126"/>
      <c r="W96" s="276"/>
      <c r="X96" s="265"/>
      <c r="Y96" s="276"/>
      <c r="Z96" s="365"/>
      <c r="AA96" s="276"/>
      <c r="AB96" s="365"/>
      <c r="AC96" s="276"/>
      <c r="AD96" s="394"/>
      <c r="AE96" s="398"/>
      <c r="AF96" s="400"/>
      <c r="AG96" s="276"/>
      <c r="AH96" s="365"/>
      <c r="AI96" s="276"/>
      <c r="AJ96" s="386">
        <f t="shared" si="2"/>
        <v>0</v>
      </c>
      <c r="AK96" s="387">
        <f>IF(ISERR(AL96/AJ96),S!D94,(AL96/AJ96))</f>
        <v>100</v>
      </c>
      <c r="AL96" s="130">
        <f t="shared" si="3"/>
        <v>0</v>
      </c>
    </row>
    <row r="97" spans="1:38">
      <c r="A97" s="122">
        <v>93</v>
      </c>
      <c r="B97" s="123" t="s">
        <v>99</v>
      </c>
      <c r="C97" s="131" t="s">
        <v>31</v>
      </c>
      <c r="D97" s="314"/>
      <c r="E97" s="129"/>
      <c r="F97" s="314"/>
      <c r="G97" s="125"/>
      <c r="H97" s="126"/>
      <c r="I97" s="125"/>
      <c r="J97" s="124"/>
      <c r="K97" s="125"/>
      <c r="L97" s="126"/>
      <c r="M97" s="125"/>
      <c r="N97" s="124"/>
      <c r="O97" s="125"/>
      <c r="P97" s="126">
        <v>3</v>
      </c>
      <c r="Q97" s="127">
        <v>420</v>
      </c>
      <c r="R97" s="126">
        <v>2</v>
      </c>
      <c r="S97" s="276">
        <v>170</v>
      </c>
      <c r="T97" s="265">
        <v>2</v>
      </c>
      <c r="U97" s="276">
        <v>170</v>
      </c>
      <c r="V97" s="126">
        <v>1</v>
      </c>
      <c r="W97" s="276">
        <v>80</v>
      </c>
      <c r="X97" s="265">
        <v>2</v>
      </c>
      <c r="Y97" s="276">
        <v>160</v>
      </c>
      <c r="Z97" s="365">
        <v>2</v>
      </c>
      <c r="AA97" s="276">
        <v>160</v>
      </c>
      <c r="AB97" s="365">
        <v>3</v>
      </c>
      <c r="AC97" s="276">
        <v>246</v>
      </c>
      <c r="AD97" s="394"/>
      <c r="AE97" s="398"/>
      <c r="AF97" s="400"/>
      <c r="AG97" s="276"/>
      <c r="AH97" s="365"/>
      <c r="AI97" s="276"/>
      <c r="AJ97" s="386">
        <f t="shared" si="2"/>
        <v>15</v>
      </c>
      <c r="AK97" s="387">
        <f>IF(ISERR(AL97/AJ97),S!D95,(AL97/AJ97))</f>
        <v>93.733333333333334</v>
      </c>
      <c r="AL97" s="130">
        <f t="shared" si="3"/>
        <v>1406</v>
      </c>
    </row>
    <row r="98" spans="1:38">
      <c r="A98" s="122">
        <v>94</v>
      </c>
      <c r="B98" s="123" t="s">
        <v>100</v>
      </c>
      <c r="C98" s="131" t="s">
        <v>31</v>
      </c>
      <c r="D98" s="314"/>
      <c r="E98" s="129"/>
      <c r="F98" s="314"/>
      <c r="G98" s="125"/>
      <c r="H98" s="126"/>
      <c r="I98" s="125"/>
      <c r="J98" s="124"/>
      <c r="K98" s="125"/>
      <c r="L98" s="126"/>
      <c r="M98" s="125"/>
      <c r="N98" s="124"/>
      <c r="O98" s="125"/>
      <c r="P98" s="126"/>
      <c r="Q98" s="127"/>
      <c r="R98" s="126"/>
      <c r="S98" s="276"/>
      <c r="T98" s="265"/>
      <c r="U98" s="276"/>
      <c r="V98" s="126"/>
      <c r="W98" s="276"/>
      <c r="X98" s="265"/>
      <c r="Y98" s="276"/>
      <c r="Z98" s="365"/>
      <c r="AA98" s="276"/>
      <c r="AB98" s="365"/>
      <c r="AC98" s="276"/>
      <c r="AD98" s="394"/>
      <c r="AE98" s="398"/>
      <c r="AF98" s="400"/>
      <c r="AG98" s="276"/>
      <c r="AH98" s="365"/>
      <c r="AI98" s="276"/>
      <c r="AJ98" s="386">
        <f t="shared" si="2"/>
        <v>0</v>
      </c>
      <c r="AK98" s="387">
        <f>IF(ISERR(AL98/AJ98),S!D96,(AL98/AJ98))</f>
        <v>130</v>
      </c>
      <c r="AL98" s="130">
        <f t="shared" si="3"/>
        <v>0</v>
      </c>
    </row>
    <row r="99" spans="1:38">
      <c r="A99" s="122">
        <v>95</v>
      </c>
      <c r="B99" s="123" t="s">
        <v>101</v>
      </c>
      <c r="C99" s="131" t="s">
        <v>31</v>
      </c>
      <c r="D99" s="314"/>
      <c r="E99" s="129"/>
      <c r="F99" s="314"/>
      <c r="G99" s="125"/>
      <c r="H99" s="126"/>
      <c r="I99" s="125"/>
      <c r="J99" s="124"/>
      <c r="K99" s="125"/>
      <c r="L99" s="126"/>
      <c r="M99" s="125"/>
      <c r="N99" s="124"/>
      <c r="O99" s="125"/>
      <c r="P99" s="126"/>
      <c r="Q99" s="127"/>
      <c r="R99" s="126"/>
      <c r="S99" s="276"/>
      <c r="T99" s="265"/>
      <c r="U99" s="276"/>
      <c r="V99" s="126"/>
      <c r="W99" s="276"/>
      <c r="X99" s="265"/>
      <c r="Y99" s="276"/>
      <c r="Z99" s="365"/>
      <c r="AA99" s="276"/>
      <c r="AB99" s="365"/>
      <c r="AC99" s="276"/>
      <c r="AD99" s="394"/>
      <c r="AE99" s="398"/>
      <c r="AF99" s="400"/>
      <c r="AG99" s="276"/>
      <c r="AH99" s="365"/>
      <c r="AI99" s="276"/>
      <c r="AJ99" s="386">
        <f t="shared" si="2"/>
        <v>0</v>
      </c>
      <c r="AK99" s="387">
        <f>IF(ISERR(AL99/AJ99),S!D97,(AL99/AJ99))</f>
        <v>450</v>
      </c>
      <c r="AL99" s="130">
        <f t="shared" si="3"/>
        <v>0</v>
      </c>
    </row>
    <row r="100" spans="1:38">
      <c r="A100" s="122">
        <v>96</v>
      </c>
      <c r="B100" s="123" t="s">
        <v>336</v>
      </c>
      <c r="C100" s="131" t="s">
        <v>31</v>
      </c>
      <c r="D100" s="314"/>
      <c r="E100" s="129"/>
      <c r="F100" s="314"/>
      <c r="G100" s="125"/>
      <c r="H100" s="126"/>
      <c r="I100" s="125"/>
      <c r="J100" s="124"/>
      <c r="K100" s="125"/>
      <c r="L100" s="126"/>
      <c r="M100" s="125"/>
      <c r="N100" s="124"/>
      <c r="O100" s="125"/>
      <c r="P100" s="126"/>
      <c r="Q100" s="127"/>
      <c r="R100" s="126"/>
      <c r="S100" s="276"/>
      <c r="T100" s="265"/>
      <c r="U100" s="276"/>
      <c r="V100" s="126"/>
      <c r="W100" s="276"/>
      <c r="X100" s="265"/>
      <c r="Y100" s="276"/>
      <c r="Z100" s="365"/>
      <c r="AA100" s="276"/>
      <c r="AB100" s="365">
        <v>1</v>
      </c>
      <c r="AC100" s="276">
        <v>210</v>
      </c>
      <c r="AD100" s="394"/>
      <c r="AE100" s="398"/>
      <c r="AF100" s="400"/>
      <c r="AG100" s="276"/>
      <c r="AH100" s="365"/>
      <c r="AI100" s="276"/>
      <c r="AJ100" s="386">
        <f t="shared" si="2"/>
        <v>1</v>
      </c>
      <c r="AK100" s="387">
        <f>IF(ISERR(AL100/AJ100),S!D98,(AL100/AJ100))</f>
        <v>210</v>
      </c>
      <c r="AL100" s="130">
        <f t="shared" si="3"/>
        <v>210</v>
      </c>
    </row>
    <row r="101" spans="1:38">
      <c r="A101" s="122">
        <v>97</v>
      </c>
      <c r="B101" s="123" t="s">
        <v>102</v>
      </c>
      <c r="C101" s="131" t="s">
        <v>9</v>
      </c>
      <c r="D101" s="314"/>
      <c r="E101" s="129"/>
      <c r="F101" s="314"/>
      <c r="G101" s="125"/>
      <c r="H101" s="126"/>
      <c r="I101" s="125"/>
      <c r="J101" s="124"/>
      <c r="K101" s="125"/>
      <c r="L101" s="126"/>
      <c r="M101" s="125"/>
      <c r="N101" s="124"/>
      <c r="O101" s="125"/>
      <c r="P101" s="126"/>
      <c r="Q101" s="127"/>
      <c r="R101" s="126">
        <v>0.9</v>
      </c>
      <c r="S101" s="276">
        <v>520</v>
      </c>
      <c r="T101" s="265"/>
      <c r="U101" s="276"/>
      <c r="V101" s="126"/>
      <c r="W101" s="276"/>
      <c r="X101" s="265"/>
      <c r="Y101" s="276"/>
      <c r="Z101" s="365"/>
      <c r="AA101" s="276"/>
      <c r="AB101" s="365"/>
      <c r="AC101" s="276"/>
      <c r="AD101" s="394"/>
      <c r="AE101" s="398"/>
      <c r="AF101" s="400"/>
      <c r="AG101" s="276"/>
      <c r="AH101" s="365"/>
      <c r="AI101" s="276"/>
      <c r="AJ101" s="386">
        <f t="shared" si="2"/>
        <v>0.9</v>
      </c>
      <c r="AK101" s="387">
        <f>IF(ISERR(AL101/AJ101),S!D99,(AL101/AJ101))</f>
        <v>577.77777777777771</v>
      </c>
      <c r="AL101" s="130">
        <f t="shared" si="3"/>
        <v>520</v>
      </c>
    </row>
    <row r="102" spans="1:38">
      <c r="A102" s="122">
        <v>98</v>
      </c>
      <c r="B102" s="123" t="s">
        <v>103</v>
      </c>
      <c r="C102" s="131" t="s">
        <v>31</v>
      </c>
      <c r="D102" s="314"/>
      <c r="E102" s="129"/>
      <c r="F102" s="314"/>
      <c r="G102" s="125"/>
      <c r="H102" s="126"/>
      <c r="I102" s="125"/>
      <c r="J102" s="124"/>
      <c r="K102" s="125"/>
      <c r="L102" s="126"/>
      <c r="M102" s="125"/>
      <c r="N102" s="124"/>
      <c r="O102" s="125"/>
      <c r="P102" s="126"/>
      <c r="Q102" s="127"/>
      <c r="R102" s="126"/>
      <c r="S102" s="276"/>
      <c r="T102" s="265"/>
      <c r="U102" s="276"/>
      <c r="V102" s="126"/>
      <c r="W102" s="276"/>
      <c r="X102" s="265"/>
      <c r="Y102" s="276"/>
      <c r="Z102" s="365"/>
      <c r="AA102" s="276"/>
      <c r="AB102" s="365"/>
      <c r="AC102" s="276"/>
      <c r="AD102" s="394"/>
      <c r="AE102" s="398"/>
      <c r="AF102" s="400"/>
      <c r="AG102" s="276"/>
      <c r="AH102" s="365"/>
      <c r="AI102" s="276"/>
      <c r="AJ102" s="386">
        <f t="shared" si="2"/>
        <v>0</v>
      </c>
      <c r="AK102" s="387">
        <f>IF(ISERR(AL102/AJ102),S!D100,(AL102/AJ102))</f>
        <v>168.75</v>
      </c>
      <c r="AL102" s="130">
        <f t="shared" si="3"/>
        <v>0</v>
      </c>
    </row>
    <row r="103" spans="1:38">
      <c r="A103" s="122">
        <v>99</v>
      </c>
      <c r="B103" s="123" t="s">
        <v>299</v>
      </c>
      <c r="C103" s="120" t="s">
        <v>31</v>
      </c>
      <c r="D103" s="314"/>
      <c r="E103" s="125"/>
      <c r="F103" s="314"/>
      <c r="G103" s="125"/>
      <c r="H103" s="126"/>
      <c r="I103" s="125"/>
      <c r="J103" s="124"/>
      <c r="K103" s="125"/>
      <c r="L103" s="126"/>
      <c r="M103" s="125"/>
      <c r="N103" s="124"/>
      <c r="O103" s="125"/>
      <c r="P103" s="126"/>
      <c r="Q103" s="127"/>
      <c r="R103" s="126"/>
      <c r="S103" s="276"/>
      <c r="T103" s="265"/>
      <c r="U103" s="276"/>
      <c r="V103" s="126"/>
      <c r="W103" s="276"/>
      <c r="X103" s="265"/>
      <c r="Y103" s="276"/>
      <c r="Z103" s="365"/>
      <c r="AA103" s="276"/>
      <c r="AB103" s="365"/>
      <c r="AC103" s="276"/>
      <c r="AD103" s="394"/>
      <c r="AE103" s="398"/>
      <c r="AF103" s="400"/>
      <c r="AG103" s="276"/>
      <c r="AH103" s="365"/>
      <c r="AI103" s="276"/>
      <c r="AJ103" s="386">
        <f t="shared" si="2"/>
        <v>0</v>
      </c>
      <c r="AK103" s="387">
        <f>IF(ISERR(AL103/AJ103),S!D101,(AL103/AJ103))</f>
        <v>65</v>
      </c>
      <c r="AL103" s="130">
        <f t="shared" si="3"/>
        <v>0</v>
      </c>
    </row>
    <row r="104" spans="1:38">
      <c r="A104" s="122">
        <v>100</v>
      </c>
      <c r="B104" s="123" t="s">
        <v>303</v>
      </c>
      <c r="C104" s="120" t="s">
        <v>31</v>
      </c>
      <c r="D104" s="314"/>
      <c r="E104" s="125"/>
      <c r="F104" s="314"/>
      <c r="G104" s="125"/>
      <c r="H104" s="126"/>
      <c r="I104" s="125"/>
      <c r="J104" s="124"/>
      <c r="K104" s="125"/>
      <c r="L104" s="126"/>
      <c r="M104" s="125"/>
      <c r="N104" s="124"/>
      <c r="O104" s="125"/>
      <c r="P104" s="126"/>
      <c r="Q104" s="127"/>
      <c r="R104" s="126"/>
      <c r="S104" s="276"/>
      <c r="T104" s="265"/>
      <c r="U104" s="276"/>
      <c r="V104" s="126"/>
      <c r="W104" s="276"/>
      <c r="X104" s="265"/>
      <c r="Y104" s="276"/>
      <c r="Z104" s="365"/>
      <c r="AA104" s="276"/>
      <c r="AB104" s="365"/>
      <c r="AC104" s="276"/>
      <c r="AD104" s="394"/>
      <c r="AE104" s="398"/>
      <c r="AF104" s="400"/>
      <c r="AG104" s="276"/>
      <c r="AH104" s="365"/>
      <c r="AI104" s="276"/>
      <c r="AJ104" s="386">
        <f t="shared" si="2"/>
        <v>0</v>
      </c>
      <c r="AK104" s="387">
        <f>IF(ISERR(AL104/AJ104),S!D102,(AL104/AJ104))</f>
        <v>0</v>
      </c>
      <c r="AL104" s="130">
        <f t="shared" si="3"/>
        <v>0</v>
      </c>
    </row>
    <row r="105" spans="1:38">
      <c r="A105" s="122">
        <v>101</v>
      </c>
      <c r="B105" s="123" t="s">
        <v>301</v>
      </c>
      <c r="C105" s="120" t="s">
        <v>31</v>
      </c>
      <c r="D105" s="314"/>
      <c r="E105" s="125"/>
      <c r="F105" s="314"/>
      <c r="G105" s="125"/>
      <c r="H105" s="126"/>
      <c r="I105" s="125"/>
      <c r="J105" s="124"/>
      <c r="K105" s="125"/>
      <c r="L105" s="126"/>
      <c r="M105" s="125"/>
      <c r="N105" s="124"/>
      <c r="O105" s="125"/>
      <c r="P105" s="126"/>
      <c r="Q105" s="127"/>
      <c r="R105" s="126"/>
      <c r="S105" s="276"/>
      <c r="T105" s="265"/>
      <c r="U105" s="276"/>
      <c r="V105" s="126"/>
      <c r="W105" s="276"/>
      <c r="X105" s="265"/>
      <c r="Y105" s="276"/>
      <c r="Z105" s="365"/>
      <c r="AA105" s="276"/>
      <c r="AB105" s="365"/>
      <c r="AC105" s="276"/>
      <c r="AD105" s="394"/>
      <c r="AE105" s="398"/>
      <c r="AF105" s="400"/>
      <c r="AG105" s="276"/>
      <c r="AH105" s="365"/>
      <c r="AI105" s="276"/>
      <c r="AJ105" s="386">
        <f t="shared" si="2"/>
        <v>0</v>
      </c>
      <c r="AK105" s="387">
        <f>IF(ISERR(AL105/AJ105),S!D103,(AL105/AJ105))</f>
        <v>233.33333333333334</v>
      </c>
      <c r="AL105" s="130">
        <f t="shared" si="3"/>
        <v>0</v>
      </c>
    </row>
    <row r="106" spans="1:38">
      <c r="A106" s="122">
        <v>102</v>
      </c>
      <c r="B106" s="123" t="s">
        <v>104</v>
      </c>
      <c r="C106" s="131" t="s">
        <v>31</v>
      </c>
      <c r="D106" s="314"/>
      <c r="E106" s="129"/>
      <c r="F106" s="314"/>
      <c r="G106" s="125"/>
      <c r="H106" s="126">
        <v>3</v>
      </c>
      <c r="I106" s="125">
        <v>480</v>
      </c>
      <c r="J106" s="124"/>
      <c r="K106" s="125"/>
      <c r="L106" s="126"/>
      <c r="M106" s="125"/>
      <c r="N106" s="124">
        <v>3</v>
      </c>
      <c r="O106" s="125">
        <v>480</v>
      </c>
      <c r="P106" s="126"/>
      <c r="Q106" s="127"/>
      <c r="R106" s="126"/>
      <c r="S106" s="276"/>
      <c r="T106" s="265"/>
      <c r="U106" s="276"/>
      <c r="V106" s="126">
        <v>3</v>
      </c>
      <c r="W106" s="276">
        <v>480</v>
      </c>
      <c r="X106" s="265">
        <v>5</v>
      </c>
      <c r="Y106" s="276">
        <v>800</v>
      </c>
      <c r="Z106" s="365">
        <v>5</v>
      </c>
      <c r="AA106" s="276">
        <v>800</v>
      </c>
      <c r="AB106" s="365">
        <v>12</v>
      </c>
      <c r="AC106" s="276">
        <v>1920</v>
      </c>
      <c r="AD106" s="394"/>
      <c r="AE106" s="398"/>
      <c r="AF106" s="400"/>
      <c r="AG106" s="276"/>
      <c r="AH106" s="365"/>
      <c r="AI106" s="276"/>
      <c r="AJ106" s="386">
        <f t="shared" si="2"/>
        <v>31</v>
      </c>
      <c r="AK106" s="387">
        <f>IF(ISERR(AL106/AJ106),S!D104,(AL106/AJ106))</f>
        <v>160</v>
      </c>
      <c r="AL106" s="130">
        <f t="shared" si="3"/>
        <v>4960</v>
      </c>
    </row>
    <row r="107" spans="1:38">
      <c r="A107" s="122">
        <v>103</v>
      </c>
      <c r="B107" s="123" t="s">
        <v>105</v>
      </c>
      <c r="C107" s="131" t="s">
        <v>31</v>
      </c>
      <c r="D107" s="314"/>
      <c r="E107" s="129"/>
      <c r="F107" s="314"/>
      <c r="G107" s="125"/>
      <c r="H107" s="126"/>
      <c r="I107" s="125"/>
      <c r="J107" s="124"/>
      <c r="K107" s="125"/>
      <c r="L107" s="126"/>
      <c r="M107" s="125"/>
      <c r="N107" s="124"/>
      <c r="O107" s="125"/>
      <c r="P107" s="126"/>
      <c r="Q107" s="127"/>
      <c r="R107" s="126"/>
      <c r="S107" s="276"/>
      <c r="T107" s="265"/>
      <c r="U107" s="276"/>
      <c r="V107" s="126"/>
      <c r="W107" s="276"/>
      <c r="X107" s="265"/>
      <c r="Y107" s="276"/>
      <c r="Z107" s="365"/>
      <c r="AA107" s="276"/>
      <c r="AB107" s="365"/>
      <c r="AC107" s="276"/>
      <c r="AD107" s="394"/>
      <c r="AE107" s="398"/>
      <c r="AF107" s="400"/>
      <c r="AG107" s="276"/>
      <c r="AH107" s="365"/>
      <c r="AI107" s="276"/>
      <c r="AJ107" s="386">
        <f t="shared" si="2"/>
        <v>0</v>
      </c>
      <c r="AK107" s="387">
        <f>IF(ISERR(AL107/AJ107),S!D105,(AL107/AJ107))</f>
        <v>181.81818181818181</v>
      </c>
      <c r="AL107" s="130">
        <f t="shared" si="3"/>
        <v>0</v>
      </c>
    </row>
    <row r="108" spans="1:38">
      <c r="A108" s="122">
        <v>104</v>
      </c>
      <c r="B108" s="123" t="s">
        <v>379</v>
      </c>
      <c r="C108" s="131" t="s">
        <v>376</v>
      </c>
      <c r="D108" s="314"/>
      <c r="E108" s="129"/>
      <c r="F108" s="314"/>
      <c r="G108" s="125"/>
      <c r="H108" s="126"/>
      <c r="I108" s="125"/>
      <c r="J108" s="124"/>
      <c r="K108" s="125"/>
      <c r="L108" s="126"/>
      <c r="M108" s="125"/>
      <c r="N108" s="124"/>
      <c r="O108" s="125"/>
      <c r="P108" s="126"/>
      <c r="Q108" s="127"/>
      <c r="R108" s="126">
        <v>4</v>
      </c>
      <c r="S108" s="276">
        <v>720</v>
      </c>
      <c r="T108" s="265"/>
      <c r="U108" s="276"/>
      <c r="V108" s="126"/>
      <c r="W108" s="276"/>
      <c r="X108" s="265"/>
      <c r="Y108" s="276"/>
      <c r="Z108" s="365"/>
      <c r="AA108" s="276"/>
      <c r="AB108" s="365"/>
      <c r="AC108" s="276"/>
      <c r="AD108" s="394"/>
      <c r="AE108" s="398"/>
      <c r="AF108" s="400"/>
      <c r="AG108" s="276"/>
      <c r="AH108" s="365"/>
      <c r="AI108" s="276"/>
      <c r="AJ108" s="386">
        <f t="shared" si="2"/>
        <v>4</v>
      </c>
      <c r="AK108" s="387">
        <f>IF(ISERR(AL108/AJ108),S!D106,(AL108/AJ108))</f>
        <v>180</v>
      </c>
      <c r="AL108" s="130">
        <f t="shared" si="3"/>
        <v>720</v>
      </c>
    </row>
    <row r="109" spans="1:38">
      <c r="A109" s="122">
        <v>105</v>
      </c>
      <c r="B109" s="123" t="s">
        <v>108</v>
      </c>
      <c r="C109" s="131" t="s">
        <v>9</v>
      </c>
      <c r="D109" s="314"/>
      <c r="E109" s="129"/>
      <c r="F109" s="314"/>
      <c r="G109" s="125"/>
      <c r="H109" s="126"/>
      <c r="I109" s="125"/>
      <c r="J109" s="124"/>
      <c r="K109" s="125"/>
      <c r="L109" s="126"/>
      <c r="M109" s="125"/>
      <c r="N109" s="124"/>
      <c r="O109" s="125"/>
      <c r="P109" s="126"/>
      <c r="Q109" s="127"/>
      <c r="R109" s="126"/>
      <c r="S109" s="276"/>
      <c r="T109" s="265"/>
      <c r="U109" s="276"/>
      <c r="V109" s="126"/>
      <c r="W109" s="276"/>
      <c r="X109" s="265"/>
      <c r="Y109" s="276"/>
      <c r="Z109" s="365"/>
      <c r="AA109" s="276"/>
      <c r="AB109" s="365"/>
      <c r="AC109" s="276"/>
      <c r="AD109" s="394"/>
      <c r="AE109" s="398"/>
      <c r="AF109" s="400"/>
      <c r="AG109" s="276"/>
      <c r="AH109" s="365"/>
      <c r="AI109" s="276"/>
      <c r="AJ109" s="386">
        <f t="shared" si="2"/>
        <v>0</v>
      </c>
      <c r="AK109" s="387">
        <f>IF(ISERR(AL109/AJ109),S!D107,(AL109/AJ109))</f>
        <v>883.5164835164835</v>
      </c>
      <c r="AL109" s="130">
        <f t="shared" si="3"/>
        <v>0</v>
      </c>
    </row>
    <row r="110" spans="1:38">
      <c r="A110" s="122">
        <v>106</v>
      </c>
      <c r="B110" s="123" t="s">
        <v>109</v>
      </c>
      <c r="C110" s="131" t="s">
        <v>31</v>
      </c>
      <c r="D110" s="314"/>
      <c r="E110" s="129"/>
      <c r="F110" s="314"/>
      <c r="G110" s="125"/>
      <c r="H110" s="126"/>
      <c r="I110" s="125"/>
      <c r="J110" s="124"/>
      <c r="K110" s="125"/>
      <c r="L110" s="126"/>
      <c r="M110" s="125"/>
      <c r="N110" s="124"/>
      <c r="O110" s="125"/>
      <c r="P110" s="126"/>
      <c r="Q110" s="127"/>
      <c r="R110" s="126"/>
      <c r="S110" s="276"/>
      <c r="T110" s="265"/>
      <c r="U110" s="276"/>
      <c r="V110" s="126"/>
      <c r="W110" s="276"/>
      <c r="X110" s="265"/>
      <c r="Y110" s="276"/>
      <c r="Z110" s="365"/>
      <c r="AA110" s="276"/>
      <c r="AB110" s="365"/>
      <c r="AC110" s="276"/>
      <c r="AD110" s="394"/>
      <c r="AE110" s="398"/>
      <c r="AF110" s="400"/>
      <c r="AG110" s="276"/>
      <c r="AH110" s="365"/>
      <c r="AI110" s="276"/>
      <c r="AJ110" s="386">
        <f t="shared" si="2"/>
        <v>0</v>
      </c>
      <c r="AK110" s="387">
        <f>IF(ISERR(AL110/AJ110),S!D108,(AL110/AJ110))</f>
        <v>475</v>
      </c>
      <c r="AL110" s="130">
        <f t="shared" si="3"/>
        <v>0</v>
      </c>
    </row>
    <row r="111" spans="1:38">
      <c r="A111" s="122">
        <v>107</v>
      </c>
      <c r="B111" s="123" t="s">
        <v>110</v>
      </c>
      <c r="C111" s="131" t="s">
        <v>31</v>
      </c>
      <c r="D111" s="314"/>
      <c r="E111" s="129"/>
      <c r="F111" s="314"/>
      <c r="G111" s="125"/>
      <c r="H111" s="126"/>
      <c r="I111" s="125"/>
      <c r="J111" s="124"/>
      <c r="K111" s="125"/>
      <c r="L111" s="126"/>
      <c r="M111" s="125"/>
      <c r="N111" s="124"/>
      <c r="O111" s="125"/>
      <c r="P111" s="126"/>
      <c r="Q111" s="127"/>
      <c r="R111" s="126"/>
      <c r="S111" s="276"/>
      <c r="T111" s="265"/>
      <c r="U111" s="276"/>
      <c r="V111" s="126"/>
      <c r="W111" s="276"/>
      <c r="X111" s="265"/>
      <c r="Y111" s="276"/>
      <c r="Z111" s="365"/>
      <c r="AA111" s="276"/>
      <c r="AB111" s="365">
        <v>1</v>
      </c>
      <c r="AC111" s="276">
        <v>220</v>
      </c>
      <c r="AD111" s="394"/>
      <c r="AE111" s="398"/>
      <c r="AF111" s="400"/>
      <c r="AG111" s="276"/>
      <c r="AH111" s="365"/>
      <c r="AI111" s="276"/>
      <c r="AJ111" s="386">
        <f t="shared" si="2"/>
        <v>1</v>
      </c>
      <c r="AK111" s="387">
        <f>IF(ISERR(AL111/AJ111),S!D109,(AL111/AJ111))</f>
        <v>220</v>
      </c>
      <c r="AL111" s="130">
        <f t="shared" si="3"/>
        <v>220</v>
      </c>
    </row>
    <row r="112" spans="1:38">
      <c r="A112" s="122">
        <v>108</v>
      </c>
      <c r="B112" s="123" t="s">
        <v>117</v>
      </c>
      <c r="C112" s="131" t="s">
        <v>9</v>
      </c>
      <c r="D112" s="314"/>
      <c r="E112" s="129"/>
      <c r="F112" s="314"/>
      <c r="G112" s="125"/>
      <c r="H112" s="126"/>
      <c r="I112" s="125"/>
      <c r="J112" s="124"/>
      <c r="K112" s="125"/>
      <c r="L112" s="126"/>
      <c r="M112" s="125"/>
      <c r="N112" s="124"/>
      <c r="O112" s="125"/>
      <c r="P112" s="126"/>
      <c r="Q112" s="127"/>
      <c r="R112" s="126"/>
      <c r="S112" s="276"/>
      <c r="T112" s="265"/>
      <c r="U112" s="276"/>
      <c r="V112" s="126"/>
      <c r="W112" s="276"/>
      <c r="X112" s="265"/>
      <c r="Y112" s="276"/>
      <c r="Z112" s="365"/>
      <c r="AA112" s="276"/>
      <c r="AB112" s="365"/>
      <c r="AC112" s="276"/>
      <c r="AD112" s="394"/>
      <c r="AE112" s="398"/>
      <c r="AF112" s="400"/>
      <c r="AG112" s="276"/>
      <c r="AH112" s="365"/>
      <c r="AI112" s="276"/>
      <c r="AJ112" s="386">
        <f t="shared" si="2"/>
        <v>0</v>
      </c>
      <c r="AK112" s="387">
        <f>IF(ISERR(AL112/AJ112),S!D110,(AL112/AJ112))</f>
        <v>0</v>
      </c>
      <c r="AL112" s="130">
        <f t="shared" si="3"/>
        <v>0</v>
      </c>
    </row>
    <row r="113" spans="1:38">
      <c r="A113" s="122">
        <v>109</v>
      </c>
      <c r="B113" s="134" t="s">
        <v>422</v>
      </c>
      <c r="C113" s="135" t="s">
        <v>9</v>
      </c>
      <c r="D113" s="314"/>
      <c r="E113" s="129"/>
      <c r="F113" s="314"/>
      <c r="G113" s="125"/>
      <c r="H113" s="126"/>
      <c r="I113" s="125"/>
      <c r="J113" s="124"/>
      <c r="K113" s="125"/>
      <c r="L113" s="126"/>
      <c r="M113" s="125"/>
      <c r="N113" s="124"/>
      <c r="O113" s="125"/>
      <c r="P113" s="126"/>
      <c r="Q113" s="127"/>
      <c r="R113" s="126"/>
      <c r="S113" s="276"/>
      <c r="T113" s="265"/>
      <c r="U113" s="276"/>
      <c r="V113" s="126"/>
      <c r="W113" s="276"/>
      <c r="X113" s="265"/>
      <c r="Y113" s="276"/>
      <c r="Z113" s="365"/>
      <c r="AA113" s="276"/>
      <c r="AB113" s="365"/>
      <c r="AC113" s="276"/>
      <c r="AD113" s="394"/>
      <c r="AE113" s="398"/>
      <c r="AF113" s="400"/>
      <c r="AG113" s="276"/>
      <c r="AH113" s="365"/>
      <c r="AI113" s="276"/>
      <c r="AJ113" s="386">
        <f t="shared" si="2"/>
        <v>0</v>
      </c>
      <c r="AK113" s="387">
        <f>IF(ISERR(AL113/AJ113),S!D111,(AL113/AJ113))</f>
        <v>9</v>
      </c>
      <c r="AL113" s="130">
        <f t="shared" si="3"/>
        <v>0</v>
      </c>
    </row>
    <row r="114" spans="1:38">
      <c r="A114" s="122">
        <v>110</v>
      </c>
      <c r="B114" s="123" t="s">
        <v>304</v>
      </c>
      <c r="C114" s="131" t="s">
        <v>9</v>
      </c>
      <c r="D114" s="314"/>
      <c r="E114" s="129"/>
      <c r="F114" s="314"/>
      <c r="G114" s="125"/>
      <c r="H114" s="126"/>
      <c r="I114" s="125"/>
      <c r="J114" s="124"/>
      <c r="K114" s="125"/>
      <c r="L114" s="126"/>
      <c r="M114" s="125"/>
      <c r="N114" s="124"/>
      <c r="O114" s="125"/>
      <c r="P114" s="126">
        <v>0.5</v>
      </c>
      <c r="Q114" s="127">
        <v>930</v>
      </c>
      <c r="R114" s="126"/>
      <c r="S114" s="276"/>
      <c r="T114" s="265"/>
      <c r="U114" s="276"/>
      <c r="V114" s="126">
        <v>1</v>
      </c>
      <c r="W114" s="276">
        <v>750</v>
      </c>
      <c r="X114" s="265"/>
      <c r="Y114" s="276"/>
      <c r="Z114" s="365"/>
      <c r="AA114" s="276"/>
      <c r="AB114" s="365">
        <v>0.5</v>
      </c>
      <c r="AC114" s="276">
        <v>660</v>
      </c>
      <c r="AD114" s="394"/>
      <c r="AE114" s="398"/>
      <c r="AF114" s="400"/>
      <c r="AG114" s="276"/>
      <c r="AH114" s="365"/>
      <c r="AI114" s="276"/>
      <c r="AJ114" s="386">
        <f t="shared" si="2"/>
        <v>2</v>
      </c>
      <c r="AK114" s="387">
        <f>IF(ISERR(AL114/AJ114),S!D112,(AL114/AJ114))</f>
        <v>1170</v>
      </c>
      <c r="AL114" s="130">
        <f t="shared" si="3"/>
        <v>2340</v>
      </c>
    </row>
    <row r="115" spans="1:38">
      <c r="A115" s="122">
        <v>111</v>
      </c>
      <c r="B115" s="123" t="s">
        <v>112</v>
      </c>
      <c r="C115" s="131" t="s">
        <v>9</v>
      </c>
      <c r="D115" s="314"/>
      <c r="E115" s="129"/>
      <c r="F115" s="314"/>
      <c r="G115" s="125"/>
      <c r="H115" s="126"/>
      <c r="I115" s="125"/>
      <c r="J115" s="124"/>
      <c r="K115" s="125"/>
      <c r="L115" s="126"/>
      <c r="M115" s="125"/>
      <c r="N115" s="124"/>
      <c r="O115" s="125"/>
      <c r="P115" s="126"/>
      <c r="Q115" s="127"/>
      <c r="R115" s="126"/>
      <c r="S115" s="276"/>
      <c r="T115" s="265"/>
      <c r="U115" s="276"/>
      <c r="V115" s="126"/>
      <c r="W115" s="276"/>
      <c r="X115" s="265"/>
      <c r="Y115" s="276"/>
      <c r="Z115" s="365"/>
      <c r="AA115" s="276"/>
      <c r="AB115" s="365"/>
      <c r="AC115" s="276"/>
      <c r="AD115" s="394"/>
      <c r="AE115" s="398"/>
      <c r="AF115" s="400"/>
      <c r="AG115" s="276"/>
      <c r="AH115" s="365"/>
      <c r="AI115" s="276"/>
      <c r="AJ115" s="386">
        <f t="shared" si="2"/>
        <v>0</v>
      </c>
      <c r="AK115" s="387">
        <f>IF(ISERR(AL115/AJ115),S!D113,(AL115/AJ115))</f>
        <v>3360</v>
      </c>
      <c r="AL115" s="130">
        <f t="shared" si="3"/>
        <v>0</v>
      </c>
    </row>
    <row r="116" spans="1:38">
      <c r="A116" s="122">
        <v>112</v>
      </c>
      <c r="B116" s="123" t="s">
        <v>113</v>
      </c>
      <c r="C116" s="131" t="s">
        <v>9</v>
      </c>
      <c r="D116" s="314"/>
      <c r="E116" s="129"/>
      <c r="F116" s="314"/>
      <c r="G116" s="125"/>
      <c r="H116" s="126"/>
      <c r="I116" s="125"/>
      <c r="J116" s="124"/>
      <c r="K116" s="125"/>
      <c r="L116" s="126"/>
      <c r="M116" s="125"/>
      <c r="N116" s="124"/>
      <c r="O116" s="125"/>
      <c r="P116" s="126"/>
      <c r="Q116" s="127"/>
      <c r="R116" s="126"/>
      <c r="S116" s="276"/>
      <c r="T116" s="265"/>
      <c r="U116" s="276"/>
      <c r="V116" s="126"/>
      <c r="W116" s="276"/>
      <c r="X116" s="265"/>
      <c r="Y116" s="276"/>
      <c r="Z116" s="365"/>
      <c r="AA116" s="276"/>
      <c r="AB116" s="365"/>
      <c r="AC116" s="276"/>
      <c r="AD116" s="394"/>
      <c r="AE116" s="398"/>
      <c r="AF116" s="400"/>
      <c r="AG116" s="276"/>
      <c r="AH116" s="365"/>
      <c r="AI116" s="276"/>
      <c r="AJ116" s="386">
        <f t="shared" si="2"/>
        <v>0</v>
      </c>
      <c r="AK116" s="387">
        <f>IF(ISERR(AL116/AJ116),S!D114,(AL116/AJ116))</f>
        <v>480</v>
      </c>
      <c r="AL116" s="130">
        <f t="shared" si="3"/>
        <v>0</v>
      </c>
    </row>
    <row r="117" spans="1:38">
      <c r="A117" s="122">
        <v>113</v>
      </c>
      <c r="B117" s="123" t="s">
        <v>114</v>
      </c>
      <c r="C117" s="131" t="s">
        <v>9</v>
      </c>
      <c r="D117" s="314"/>
      <c r="E117" s="129"/>
      <c r="F117" s="314"/>
      <c r="G117" s="125"/>
      <c r="H117" s="126"/>
      <c r="I117" s="125"/>
      <c r="J117" s="124"/>
      <c r="K117" s="125"/>
      <c r="L117" s="126"/>
      <c r="M117" s="125"/>
      <c r="N117" s="124"/>
      <c r="O117" s="125"/>
      <c r="P117" s="126"/>
      <c r="Q117" s="127"/>
      <c r="R117" s="126"/>
      <c r="S117" s="276"/>
      <c r="T117" s="265"/>
      <c r="U117" s="276"/>
      <c r="V117" s="126"/>
      <c r="W117" s="276"/>
      <c r="X117" s="265"/>
      <c r="Y117" s="276"/>
      <c r="Z117" s="365"/>
      <c r="AA117" s="276"/>
      <c r="AB117" s="365"/>
      <c r="AC117" s="276"/>
      <c r="AD117" s="394"/>
      <c r="AE117" s="398"/>
      <c r="AF117" s="400"/>
      <c r="AG117" s="276"/>
      <c r="AH117" s="365"/>
      <c r="AI117" s="276"/>
      <c r="AJ117" s="386">
        <f t="shared" si="2"/>
        <v>0</v>
      </c>
      <c r="AK117" s="387">
        <f>IF(ISERR(AL117/AJ117),S!D115,(AL117/AJ117))</f>
        <v>203.7037037037037</v>
      </c>
      <c r="AL117" s="130">
        <f t="shared" si="3"/>
        <v>0</v>
      </c>
    </row>
    <row r="118" spans="1:38">
      <c r="A118" s="122">
        <v>114</v>
      </c>
      <c r="B118" s="123" t="s">
        <v>343</v>
      </c>
      <c r="C118" s="131" t="s">
        <v>31</v>
      </c>
      <c r="D118" s="314"/>
      <c r="E118" s="129"/>
      <c r="F118" s="314">
        <v>144</v>
      </c>
      <c r="G118" s="125">
        <v>1260</v>
      </c>
      <c r="H118" s="126"/>
      <c r="I118" s="125"/>
      <c r="J118" s="124"/>
      <c r="K118" s="125"/>
      <c r="L118" s="126"/>
      <c r="M118" s="125"/>
      <c r="N118" s="124"/>
      <c r="O118" s="125"/>
      <c r="P118" s="126"/>
      <c r="Q118" s="127"/>
      <c r="R118" s="126"/>
      <c r="S118" s="276"/>
      <c r="T118" s="265"/>
      <c r="U118" s="276"/>
      <c r="V118" s="126">
        <v>30</v>
      </c>
      <c r="W118" s="276">
        <v>240</v>
      </c>
      <c r="X118" s="265">
        <v>50</v>
      </c>
      <c r="Y118" s="276">
        <v>500</v>
      </c>
      <c r="Z118" s="365"/>
      <c r="AA118" s="276"/>
      <c r="AB118" s="365">
        <v>144</v>
      </c>
      <c r="AC118" s="276">
        <v>1260</v>
      </c>
      <c r="AD118" s="394"/>
      <c r="AE118" s="398"/>
      <c r="AF118" s="400"/>
      <c r="AG118" s="276"/>
      <c r="AH118" s="365"/>
      <c r="AI118" s="276"/>
      <c r="AJ118" s="386">
        <f t="shared" si="2"/>
        <v>368</v>
      </c>
      <c r="AK118" s="387">
        <f>IF(ISERR(AL118/AJ118),S!D116,(AL118/AJ118))</f>
        <v>8.8586956521739122</v>
      </c>
      <c r="AL118" s="130">
        <f t="shared" si="3"/>
        <v>3260</v>
      </c>
    </row>
    <row r="119" spans="1:38">
      <c r="A119" s="122">
        <v>115</v>
      </c>
      <c r="B119" s="123" t="s">
        <v>115</v>
      </c>
      <c r="C119" s="131" t="s">
        <v>31</v>
      </c>
      <c r="D119" s="314"/>
      <c r="E119" s="129"/>
      <c r="F119" s="314"/>
      <c r="G119" s="125"/>
      <c r="H119" s="126"/>
      <c r="I119" s="125"/>
      <c r="J119" s="124"/>
      <c r="K119" s="125"/>
      <c r="L119" s="126"/>
      <c r="M119" s="125"/>
      <c r="N119" s="124"/>
      <c r="O119" s="125"/>
      <c r="P119" s="126"/>
      <c r="Q119" s="127"/>
      <c r="R119" s="126"/>
      <c r="S119" s="276"/>
      <c r="T119" s="265"/>
      <c r="U119" s="276"/>
      <c r="V119" s="126"/>
      <c r="W119" s="276"/>
      <c r="X119" s="265"/>
      <c r="Y119" s="276"/>
      <c r="Z119" s="365"/>
      <c r="AA119" s="276"/>
      <c r="AB119" s="365"/>
      <c r="AC119" s="276"/>
      <c r="AD119" s="394"/>
      <c r="AE119" s="398"/>
      <c r="AF119" s="400"/>
      <c r="AG119" s="276"/>
      <c r="AH119" s="365"/>
      <c r="AI119" s="276"/>
      <c r="AJ119" s="386">
        <f t="shared" si="2"/>
        <v>0</v>
      </c>
      <c r="AK119" s="387">
        <f>IF(ISERR(AL119/AJ119),S!D117,(AL119/AJ119))</f>
        <v>520</v>
      </c>
      <c r="AL119" s="130">
        <f t="shared" si="3"/>
        <v>0</v>
      </c>
    </row>
    <row r="120" spans="1:38">
      <c r="A120" s="122">
        <v>116</v>
      </c>
      <c r="B120" s="123" t="s">
        <v>116</v>
      </c>
      <c r="C120" s="131" t="s">
        <v>31</v>
      </c>
      <c r="D120" s="314"/>
      <c r="E120" s="129"/>
      <c r="F120" s="314"/>
      <c r="G120" s="125"/>
      <c r="H120" s="126"/>
      <c r="I120" s="125"/>
      <c r="J120" s="124"/>
      <c r="K120" s="125"/>
      <c r="L120" s="126"/>
      <c r="M120" s="125"/>
      <c r="N120" s="124"/>
      <c r="O120" s="125"/>
      <c r="P120" s="126"/>
      <c r="Q120" s="127"/>
      <c r="R120" s="126"/>
      <c r="S120" s="276"/>
      <c r="T120" s="265"/>
      <c r="U120" s="276"/>
      <c r="V120" s="126"/>
      <c r="W120" s="276"/>
      <c r="X120" s="265"/>
      <c r="Y120" s="276"/>
      <c r="Z120" s="365"/>
      <c r="AA120" s="276"/>
      <c r="AB120" s="365"/>
      <c r="AC120" s="276"/>
      <c r="AD120" s="394"/>
      <c r="AE120" s="398"/>
      <c r="AF120" s="400"/>
      <c r="AG120" s="276"/>
      <c r="AH120" s="365"/>
      <c r="AI120" s="276"/>
      <c r="AJ120" s="386">
        <f t="shared" si="2"/>
        <v>0</v>
      </c>
      <c r="AK120" s="387">
        <f>IF(ISERR(AL120/AJ120),S!D118,(AL120/AJ120))</f>
        <v>180</v>
      </c>
      <c r="AL120" s="130">
        <f t="shared" si="3"/>
        <v>0</v>
      </c>
    </row>
    <row r="121" spans="1:38">
      <c r="A121" s="122">
        <v>117</v>
      </c>
      <c r="B121" s="123" t="s">
        <v>270</v>
      </c>
      <c r="C121" s="131" t="s">
        <v>118</v>
      </c>
      <c r="D121" s="314"/>
      <c r="E121" s="129"/>
      <c r="F121" s="314"/>
      <c r="G121" s="125"/>
      <c r="H121" s="126"/>
      <c r="I121" s="125"/>
      <c r="J121" s="124"/>
      <c r="K121" s="125"/>
      <c r="L121" s="126"/>
      <c r="M121" s="125"/>
      <c r="N121" s="124"/>
      <c r="O121" s="125"/>
      <c r="P121" s="126"/>
      <c r="Q121" s="127"/>
      <c r="R121" s="126"/>
      <c r="S121" s="276"/>
      <c r="T121" s="265"/>
      <c r="U121" s="276"/>
      <c r="V121" s="126"/>
      <c r="W121" s="276"/>
      <c r="X121" s="265"/>
      <c r="Y121" s="276"/>
      <c r="Z121" s="365"/>
      <c r="AA121" s="276"/>
      <c r="AB121" s="365"/>
      <c r="AC121" s="276"/>
      <c r="AD121" s="394"/>
      <c r="AE121" s="398"/>
      <c r="AF121" s="400"/>
      <c r="AG121" s="276"/>
      <c r="AH121" s="365"/>
      <c r="AI121" s="276"/>
      <c r="AJ121" s="386">
        <f t="shared" si="2"/>
        <v>0</v>
      </c>
      <c r="AK121" s="387">
        <f>IF(ISERR(AL121/AJ121),S!D119,(AL121/AJ121))</f>
        <v>25</v>
      </c>
      <c r="AL121" s="130">
        <f t="shared" si="3"/>
        <v>0</v>
      </c>
    </row>
    <row r="122" spans="1:38">
      <c r="A122" s="122">
        <v>118</v>
      </c>
      <c r="B122" s="123" t="s">
        <v>119</v>
      </c>
      <c r="C122" s="131" t="s">
        <v>9</v>
      </c>
      <c r="D122" s="314"/>
      <c r="E122" s="129"/>
      <c r="F122" s="314"/>
      <c r="G122" s="125"/>
      <c r="H122" s="126"/>
      <c r="I122" s="125"/>
      <c r="J122" s="124"/>
      <c r="K122" s="125"/>
      <c r="L122" s="126"/>
      <c r="M122" s="125"/>
      <c r="N122" s="124"/>
      <c r="O122" s="125"/>
      <c r="P122" s="126"/>
      <c r="Q122" s="127"/>
      <c r="R122" s="126"/>
      <c r="S122" s="276"/>
      <c r="T122" s="265"/>
      <c r="U122" s="276"/>
      <c r="V122" s="126"/>
      <c r="W122" s="276"/>
      <c r="X122" s="265"/>
      <c r="Y122" s="276"/>
      <c r="Z122" s="365"/>
      <c r="AA122" s="276"/>
      <c r="AB122" s="365"/>
      <c r="AC122" s="276"/>
      <c r="AD122" s="394"/>
      <c r="AE122" s="398"/>
      <c r="AF122" s="400"/>
      <c r="AG122" s="276"/>
      <c r="AH122" s="365"/>
      <c r="AI122" s="276"/>
      <c r="AJ122" s="386">
        <f t="shared" si="2"/>
        <v>0</v>
      </c>
      <c r="AK122" s="387">
        <f>IF(ISERR(AL122/AJ122),S!D120,(AL122/AJ122))</f>
        <v>145.1795332136445</v>
      </c>
      <c r="AL122" s="130">
        <f t="shared" si="3"/>
        <v>0</v>
      </c>
    </row>
    <row r="123" spans="1:38">
      <c r="A123" s="122">
        <v>119</v>
      </c>
      <c r="B123" s="123" t="s">
        <v>120</v>
      </c>
      <c r="C123" s="131" t="s">
        <v>9</v>
      </c>
      <c r="D123" s="314"/>
      <c r="E123" s="129"/>
      <c r="F123" s="314"/>
      <c r="G123" s="125"/>
      <c r="H123" s="126"/>
      <c r="I123" s="125"/>
      <c r="J123" s="124"/>
      <c r="K123" s="125"/>
      <c r="L123" s="126"/>
      <c r="M123" s="125"/>
      <c r="N123" s="124"/>
      <c r="O123" s="125"/>
      <c r="P123" s="126"/>
      <c r="Q123" s="127"/>
      <c r="R123" s="126"/>
      <c r="S123" s="276"/>
      <c r="T123" s="265"/>
      <c r="U123" s="276"/>
      <c r="V123" s="126"/>
      <c r="W123" s="276"/>
      <c r="X123" s="265"/>
      <c r="Y123" s="276"/>
      <c r="Z123" s="365"/>
      <c r="AA123" s="276"/>
      <c r="AB123" s="365"/>
      <c r="AC123" s="276"/>
      <c r="AD123" s="394"/>
      <c r="AE123" s="398"/>
      <c r="AF123" s="400"/>
      <c r="AG123" s="276"/>
      <c r="AH123" s="365"/>
      <c r="AI123" s="276"/>
      <c r="AJ123" s="386">
        <f t="shared" si="2"/>
        <v>0</v>
      </c>
      <c r="AK123" s="387">
        <f>IF(ISERR(AL123/AJ123),S!D121,(AL123/AJ123))</f>
        <v>113.81194022010349</v>
      </c>
      <c r="AL123" s="130">
        <f t="shared" si="3"/>
        <v>0</v>
      </c>
    </row>
    <row r="124" spans="1:38">
      <c r="A124" s="122">
        <v>120</v>
      </c>
      <c r="B124" s="123" t="s">
        <v>121</v>
      </c>
      <c r="C124" s="131" t="s">
        <v>9</v>
      </c>
      <c r="D124" s="314"/>
      <c r="E124" s="129"/>
      <c r="F124" s="314"/>
      <c r="G124" s="125"/>
      <c r="H124" s="126"/>
      <c r="I124" s="125"/>
      <c r="J124" s="124"/>
      <c r="K124" s="125"/>
      <c r="L124" s="126"/>
      <c r="M124" s="125"/>
      <c r="N124" s="124"/>
      <c r="O124" s="125"/>
      <c r="P124" s="126"/>
      <c r="Q124" s="127"/>
      <c r="R124" s="126"/>
      <c r="S124" s="276"/>
      <c r="T124" s="265"/>
      <c r="U124" s="276"/>
      <c r="V124" s="126"/>
      <c r="W124" s="276"/>
      <c r="X124" s="265"/>
      <c r="Y124" s="276"/>
      <c r="Z124" s="365"/>
      <c r="AA124" s="276"/>
      <c r="AB124" s="365"/>
      <c r="AC124" s="276"/>
      <c r="AD124" s="394"/>
      <c r="AE124" s="398"/>
      <c r="AF124" s="400"/>
      <c r="AG124" s="276"/>
      <c r="AH124" s="365"/>
      <c r="AI124" s="276"/>
      <c r="AJ124" s="386">
        <f t="shared" si="2"/>
        <v>0</v>
      </c>
      <c r="AK124" s="387">
        <f>IF(ISERR(AL124/AJ124),S!D122,(AL124/AJ124))</f>
        <v>6.583333333333333</v>
      </c>
      <c r="AL124" s="130">
        <f t="shared" si="3"/>
        <v>0</v>
      </c>
    </row>
    <row r="125" spans="1:38">
      <c r="A125" s="122">
        <v>121</v>
      </c>
      <c r="B125" s="123" t="s">
        <v>477</v>
      </c>
      <c r="C125" s="131" t="s">
        <v>31</v>
      </c>
      <c r="D125" s="314">
        <v>4</v>
      </c>
      <c r="E125" s="129">
        <v>2240</v>
      </c>
      <c r="F125" s="314"/>
      <c r="G125" s="125"/>
      <c r="H125" s="126"/>
      <c r="I125" s="125"/>
      <c r="J125" s="124"/>
      <c r="K125" s="125"/>
      <c r="L125" s="126"/>
      <c r="M125" s="125"/>
      <c r="N125" s="124"/>
      <c r="O125" s="125"/>
      <c r="P125" s="126"/>
      <c r="Q125" s="127"/>
      <c r="R125" s="126"/>
      <c r="S125" s="276"/>
      <c r="T125" s="265"/>
      <c r="U125" s="276"/>
      <c r="V125" s="126"/>
      <c r="W125" s="276"/>
      <c r="X125" s="265"/>
      <c r="Y125" s="276"/>
      <c r="Z125" s="365"/>
      <c r="AA125" s="276"/>
      <c r="AB125" s="365">
        <v>1</v>
      </c>
      <c r="AC125" s="276">
        <v>1050</v>
      </c>
      <c r="AD125" s="394"/>
      <c r="AE125" s="398"/>
      <c r="AF125" s="400"/>
      <c r="AG125" s="276"/>
      <c r="AH125" s="365"/>
      <c r="AI125" s="276"/>
      <c r="AJ125" s="386">
        <f t="shared" si="2"/>
        <v>5</v>
      </c>
      <c r="AK125" s="387">
        <f>IF(ISERR(AL125/AJ125),S!D123,(AL125/AJ125))</f>
        <v>658</v>
      </c>
      <c r="AL125" s="130">
        <f t="shared" si="3"/>
        <v>3290</v>
      </c>
    </row>
    <row r="126" spans="1:38">
      <c r="A126" s="122">
        <v>122</v>
      </c>
      <c r="B126" s="123" t="s">
        <v>123</v>
      </c>
      <c r="C126" s="131" t="s">
        <v>31</v>
      </c>
      <c r="D126" s="314">
        <v>15</v>
      </c>
      <c r="E126" s="129">
        <v>150</v>
      </c>
      <c r="F126" s="314">
        <v>21</v>
      </c>
      <c r="G126" s="125">
        <v>210</v>
      </c>
      <c r="H126" s="126">
        <v>28</v>
      </c>
      <c r="I126" s="125">
        <v>280</v>
      </c>
      <c r="J126" s="124">
        <v>30</v>
      </c>
      <c r="K126" s="125">
        <v>300</v>
      </c>
      <c r="L126" s="126">
        <v>34</v>
      </c>
      <c r="M126" s="125">
        <v>340</v>
      </c>
      <c r="N126" s="124">
        <v>21</v>
      </c>
      <c r="O126" s="125">
        <v>210</v>
      </c>
      <c r="P126" s="126">
        <v>18</v>
      </c>
      <c r="Q126" s="127">
        <v>180</v>
      </c>
      <c r="R126" s="126">
        <v>23</v>
      </c>
      <c r="S126" s="276">
        <v>230</v>
      </c>
      <c r="T126" s="265">
        <v>64</v>
      </c>
      <c r="U126" s="276">
        <v>640</v>
      </c>
      <c r="V126" s="126">
        <v>30</v>
      </c>
      <c r="W126" s="276">
        <v>300</v>
      </c>
      <c r="X126" s="265">
        <v>20</v>
      </c>
      <c r="Y126" s="276">
        <v>200</v>
      </c>
      <c r="Z126" s="365">
        <v>60</v>
      </c>
      <c r="AA126" s="276">
        <v>600</v>
      </c>
      <c r="AB126" s="365">
        <v>48</v>
      </c>
      <c r="AC126" s="276">
        <v>480</v>
      </c>
      <c r="AD126" s="394"/>
      <c r="AE126" s="398"/>
      <c r="AF126" s="400"/>
      <c r="AG126" s="276"/>
      <c r="AH126" s="365"/>
      <c r="AI126" s="276"/>
      <c r="AJ126" s="386">
        <f t="shared" si="2"/>
        <v>412</v>
      </c>
      <c r="AK126" s="387">
        <f>IF(ISERR(AL126/AJ126),S!D124,(AL126/AJ126))</f>
        <v>10</v>
      </c>
      <c r="AL126" s="130">
        <f t="shared" si="3"/>
        <v>4120</v>
      </c>
    </row>
    <row r="127" spans="1:38">
      <c r="A127" s="122">
        <v>123</v>
      </c>
      <c r="B127" s="123" t="s">
        <v>273</v>
      </c>
      <c r="C127" s="131" t="s">
        <v>9</v>
      </c>
      <c r="D127" s="314"/>
      <c r="E127" s="129"/>
      <c r="F127" s="314"/>
      <c r="G127" s="125"/>
      <c r="H127" s="126"/>
      <c r="I127" s="125"/>
      <c r="J127" s="124"/>
      <c r="K127" s="125"/>
      <c r="L127" s="126"/>
      <c r="M127" s="125"/>
      <c r="N127" s="124"/>
      <c r="O127" s="125"/>
      <c r="P127" s="126"/>
      <c r="Q127" s="127"/>
      <c r="R127" s="126"/>
      <c r="S127" s="276"/>
      <c r="T127" s="265"/>
      <c r="U127" s="276"/>
      <c r="V127" s="126"/>
      <c r="W127" s="276"/>
      <c r="X127" s="265"/>
      <c r="Y127" s="276"/>
      <c r="Z127" s="365"/>
      <c r="AA127" s="276"/>
      <c r="AB127" s="365"/>
      <c r="AC127" s="276"/>
      <c r="AD127" s="394"/>
      <c r="AE127" s="398"/>
      <c r="AF127" s="400"/>
      <c r="AG127" s="276"/>
      <c r="AH127" s="365"/>
      <c r="AI127" s="276"/>
      <c r="AJ127" s="386">
        <f t="shared" si="2"/>
        <v>0</v>
      </c>
      <c r="AK127" s="387">
        <f>IF(ISERR(AL127/AJ127),S!D125,(AL127/AJ127))</f>
        <v>340</v>
      </c>
      <c r="AL127" s="130">
        <f t="shared" si="3"/>
        <v>0</v>
      </c>
    </row>
    <row r="128" spans="1:38">
      <c r="A128" s="122">
        <v>124</v>
      </c>
      <c r="B128" s="123" t="s">
        <v>324</v>
      </c>
      <c r="C128" s="131" t="s">
        <v>9</v>
      </c>
      <c r="D128" s="314"/>
      <c r="E128" s="129"/>
      <c r="F128" s="314"/>
      <c r="G128" s="125"/>
      <c r="H128" s="126"/>
      <c r="I128" s="125"/>
      <c r="J128" s="124"/>
      <c r="K128" s="125"/>
      <c r="L128" s="126">
        <v>2</v>
      </c>
      <c r="M128" s="125">
        <v>80</v>
      </c>
      <c r="N128" s="124"/>
      <c r="O128" s="125"/>
      <c r="P128" s="126"/>
      <c r="Q128" s="127"/>
      <c r="R128" s="126"/>
      <c r="S128" s="276"/>
      <c r="T128" s="265"/>
      <c r="U128" s="276"/>
      <c r="V128" s="126"/>
      <c r="W128" s="276"/>
      <c r="X128" s="265"/>
      <c r="Y128" s="276"/>
      <c r="Z128" s="365"/>
      <c r="AA128" s="276"/>
      <c r="AB128" s="365"/>
      <c r="AC128" s="276"/>
      <c r="AD128" s="394"/>
      <c r="AE128" s="398"/>
      <c r="AF128" s="400"/>
      <c r="AG128" s="276"/>
      <c r="AH128" s="365"/>
      <c r="AI128" s="276"/>
      <c r="AJ128" s="386">
        <f t="shared" si="2"/>
        <v>2</v>
      </c>
      <c r="AK128" s="387">
        <f>IF(ISERR(AL128/AJ128),S!D126,(AL128/AJ128))</f>
        <v>40</v>
      </c>
      <c r="AL128" s="130">
        <f t="shared" si="3"/>
        <v>80</v>
      </c>
    </row>
    <row r="129" spans="1:38">
      <c r="A129" s="122">
        <v>125</v>
      </c>
      <c r="B129" s="123" t="s">
        <v>271</v>
      </c>
      <c r="C129" s="131" t="s">
        <v>9</v>
      </c>
      <c r="D129" s="314"/>
      <c r="E129" s="129"/>
      <c r="F129" s="314"/>
      <c r="G129" s="125"/>
      <c r="H129" s="126"/>
      <c r="I129" s="125"/>
      <c r="J129" s="124"/>
      <c r="K129" s="125"/>
      <c r="L129" s="126"/>
      <c r="M129" s="125"/>
      <c r="N129" s="124"/>
      <c r="O129" s="125"/>
      <c r="P129" s="126"/>
      <c r="Q129" s="127"/>
      <c r="R129" s="126"/>
      <c r="S129" s="276"/>
      <c r="T129" s="265"/>
      <c r="U129" s="276"/>
      <c r="V129" s="126"/>
      <c r="W129" s="276"/>
      <c r="X129" s="265">
        <v>5.3</v>
      </c>
      <c r="Y129" s="276">
        <v>1802</v>
      </c>
      <c r="Z129" s="365"/>
      <c r="AA129" s="276"/>
      <c r="AB129" s="365">
        <v>5</v>
      </c>
      <c r="AC129" s="276">
        <v>2250</v>
      </c>
      <c r="AD129" s="394"/>
      <c r="AE129" s="398"/>
      <c r="AF129" s="400"/>
      <c r="AG129" s="276"/>
      <c r="AH129" s="365"/>
      <c r="AI129" s="276"/>
      <c r="AJ129" s="386">
        <f t="shared" si="2"/>
        <v>10.3</v>
      </c>
      <c r="AK129" s="387">
        <f>IF(ISERR(AL129/AJ129),S!D127,(AL129/AJ129))</f>
        <v>393.39805825242718</v>
      </c>
      <c r="AL129" s="130">
        <f t="shared" si="3"/>
        <v>4052</v>
      </c>
    </row>
    <row r="130" spans="1:38">
      <c r="A130" s="122">
        <v>126</v>
      </c>
      <c r="B130" s="123" t="s">
        <v>275</v>
      </c>
      <c r="C130" s="131" t="s">
        <v>9</v>
      </c>
      <c r="D130" s="314"/>
      <c r="E130" s="129"/>
      <c r="F130" s="314"/>
      <c r="G130" s="125"/>
      <c r="H130" s="126"/>
      <c r="I130" s="125"/>
      <c r="J130" s="124"/>
      <c r="K130" s="125"/>
      <c r="L130" s="136"/>
      <c r="M130" s="125"/>
      <c r="N130" s="137"/>
      <c r="O130" s="125"/>
      <c r="P130" s="136"/>
      <c r="Q130" s="127"/>
      <c r="R130" s="126"/>
      <c r="S130" s="276"/>
      <c r="T130" s="265"/>
      <c r="U130" s="276"/>
      <c r="V130" s="126"/>
      <c r="W130" s="276"/>
      <c r="X130" s="265"/>
      <c r="Y130" s="276"/>
      <c r="Z130" s="365"/>
      <c r="AA130" s="276"/>
      <c r="AB130" s="365"/>
      <c r="AC130" s="276"/>
      <c r="AD130" s="394"/>
      <c r="AE130" s="398"/>
      <c r="AF130" s="400"/>
      <c r="AG130" s="276"/>
      <c r="AH130" s="365"/>
      <c r="AI130" s="276"/>
      <c r="AJ130" s="386">
        <f t="shared" si="2"/>
        <v>0</v>
      </c>
      <c r="AK130" s="387">
        <f>IF(ISERR(AL130/AJ130),S!D128,(AL130/AJ130))</f>
        <v>550</v>
      </c>
      <c r="AL130" s="130">
        <f t="shared" si="3"/>
        <v>0</v>
      </c>
    </row>
    <row r="131" spans="1:38">
      <c r="A131" s="122">
        <v>127</v>
      </c>
      <c r="B131" s="123" t="s">
        <v>272</v>
      </c>
      <c r="C131" s="131" t="s">
        <v>9</v>
      </c>
      <c r="D131" s="314"/>
      <c r="E131" s="129"/>
      <c r="F131" s="314"/>
      <c r="G131" s="125"/>
      <c r="H131" s="126"/>
      <c r="I131" s="125"/>
      <c r="J131" s="124"/>
      <c r="K131" s="125"/>
      <c r="L131" s="126"/>
      <c r="M131" s="125"/>
      <c r="N131" s="124"/>
      <c r="O131" s="125"/>
      <c r="P131" s="126"/>
      <c r="Q131" s="127"/>
      <c r="R131" s="126"/>
      <c r="S131" s="276"/>
      <c r="T131" s="265"/>
      <c r="U131" s="276"/>
      <c r="V131" s="126"/>
      <c r="W131" s="276"/>
      <c r="X131" s="265"/>
      <c r="Y131" s="276"/>
      <c r="Z131" s="365"/>
      <c r="AA131" s="276"/>
      <c r="AB131" s="365"/>
      <c r="AC131" s="276"/>
      <c r="AD131" s="394"/>
      <c r="AE131" s="398"/>
      <c r="AF131" s="400"/>
      <c r="AG131" s="276"/>
      <c r="AH131" s="365"/>
      <c r="AI131" s="276"/>
      <c r="AJ131" s="386">
        <f t="shared" si="2"/>
        <v>0</v>
      </c>
      <c r="AK131" s="387">
        <f>IF(ISERR(AL131/AJ131),S!D129,(AL131/AJ131))</f>
        <v>280</v>
      </c>
      <c r="AL131" s="130">
        <f t="shared" si="3"/>
        <v>0</v>
      </c>
    </row>
    <row r="132" spans="1:38">
      <c r="A132" s="122">
        <v>128</v>
      </c>
      <c r="B132" s="123" t="s">
        <v>124</v>
      </c>
      <c r="C132" s="131" t="s">
        <v>9</v>
      </c>
      <c r="D132" s="314"/>
      <c r="E132" s="129"/>
      <c r="F132" s="314"/>
      <c r="G132" s="125"/>
      <c r="H132" s="126"/>
      <c r="I132" s="125"/>
      <c r="J132" s="124"/>
      <c r="K132" s="125"/>
      <c r="L132" s="126"/>
      <c r="M132" s="125"/>
      <c r="N132" s="124"/>
      <c r="O132" s="125"/>
      <c r="P132" s="126">
        <v>2</v>
      </c>
      <c r="Q132" s="127">
        <v>240</v>
      </c>
      <c r="R132" s="126"/>
      <c r="S132" s="276"/>
      <c r="T132" s="265"/>
      <c r="U132" s="276"/>
      <c r="V132" s="126">
        <v>2</v>
      </c>
      <c r="W132" s="276">
        <v>240</v>
      </c>
      <c r="X132" s="265"/>
      <c r="Y132" s="276"/>
      <c r="Z132" s="365"/>
      <c r="AA132" s="276"/>
      <c r="AB132" s="365">
        <v>3</v>
      </c>
      <c r="AC132" s="276">
        <v>360</v>
      </c>
      <c r="AD132" s="394"/>
      <c r="AE132" s="398"/>
      <c r="AF132" s="400"/>
      <c r="AG132" s="276"/>
      <c r="AH132" s="365"/>
      <c r="AI132" s="276"/>
      <c r="AJ132" s="386">
        <f t="shared" si="2"/>
        <v>7</v>
      </c>
      <c r="AK132" s="387">
        <f>IF(ISERR(AL132/AJ132),S!D130,(AL132/AJ132))</f>
        <v>120</v>
      </c>
      <c r="AL132" s="130">
        <f t="shared" si="3"/>
        <v>840</v>
      </c>
    </row>
    <row r="133" spans="1:38">
      <c r="A133" s="122">
        <v>129</v>
      </c>
      <c r="B133" s="123" t="s">
        <v>528</v>
      </c>
      <c r="C133" s="131" t="s">
        <v>9</v>
      </c>
      <c r="D133" s="314"/>
      <c r="E133" s="129"/>
      <c r="F133" s="314"/>
      <c r="G133" s="125"/>
      <c r="H133" s="126"/>
      <c r="I133" s="125"/>
      <c r="J133" s="124"/>
      <c r="K133" s="125"/>
      <c r="L133" s="126"/>
      <c r="M133" s="125"/>
      <c r="N133" s="124"/>
      <c r="O133" s="125"/>
      <c r="P133" s="126"/>
      <c r="Q133" s="127"/>
      <c r="R133" s="126"/>
      <c r="S133" s="276"/>
      <c r="T133" s="265"/>
      <c r="U133" s="276"/>
      <c r="V133" s="126"/>
      <c r="W133" s="276"/>
      <c r="X133" s="265"/>
      <c r="Y133" s="276"/>
      <c r="Z133" s="365"/>
      <c r="AA133" s="276"/>
      <c r="AB133" s="365">
        <v>8</v>
      </c>
      <c r="AC133" s="276">
        <v>1280</v>
      </c>
      <c r="AD133" s="394"/>
      <c r="AE133" s="398"/>
      <c r="AF133" s="400"/>
      <c r="AG133" s="276"/>
      <c r="AH133" s="365"/>
      <c r="AI133" s="276"/>
      <c r="AJ133" s="386">
        <f t="shared" si="2"/>
        <v>8</v>
      </c>
      <c r="AK133" s="387">
        <f>IF(ISERR(AL133/AJ133),S!D131,(AL133/AJ133))</f>
        <v>160</v>
      </c>
      <c r="AL133" s="130">
        <f t="shared" si="3"/>
        <v>1280</v>
      </c>
    </row>
    <row r="134" spans="1:38">
      <c r="A134" s="122">
        <v>130</v>
      </c>
      <c r="B134" s="123" t="s">
        <v>395</v>
      </c>
      <c r="C134" s="131" t="s">
        <v>9</v>
      </c>
      <c r="D134" s="314">
        <v>2</v>
      </c>
      <c r="E134" s="129">
        <v>200</v>
      </c>
      <c r="F134" s="314"/>
      <c r="G134" s="125"/>
      <c r="H134" s="126"/>
      <c r="I134" s="125"/>
      <c r="J134" s="124">
        <v>5</v>
      </c>
      <c r="K134" s="125">
        <v>550</v>
      </c>
      <c r="L134" s="126"/>
      <c r="M134" s="125"/>
      <c r="N134" s="124"/>
      <c r="O134" s="125"/>
      <c r="P134" s="126">
        <v>2</v>
      </c>
      <c r="Q134" s="127">
        <v>220</v>
      </c>
      <c r="R134" s="126"/>
      <c r="S134" s="276"/>
      <c r="T134" s="265"/>
      <c r="U134" s="276"/>
      <c r="V134" s="126">
        <v>8</v>
      </c>
      <c r="W134" s="276">
        <v>880</v>
      </c>
      <c r="X134" s="265">
        <v>8</v>
      </c>
      <c r="Y134" s="276">
        <v>880</v>
      </c>
      <c r="Z134" s="365"/>
      <c r="AA134" s="276"/>
      <c r="AB134" s="365"/>
      <c r="AC134" s="276"/>
      <c r="AD134" s="394"/>
      <c r="AE134" s="398"/>
      <c r="AF134" s="400"/>
      <c r="AG134" s="276"/>
      <c r="AH134" s="365"/>
      <c r="AI134" s="276"/>
      <c r="AJ134" s="386">
        <f t="shared" ref="AJ134:AJ197" si="4">R134+P134+N134+L134+J134+H134+F134+D134+T134+V134+X134+Z134+AB134+AD134+AF134+AH134</f>
        <v>25</v>
      </c>
      <c r="AK134" s="387">
        <f>IF(ISERR(AL134/AJ134),S!D132,(AL134/AJ134))</f>
        <v>109.2</v>
      </c>
      <c r="AL134" s="130">
        <f t="shared" ref="AL134:AL197" si="5">E134+G134+I134+K134+M134+O134+Q134+S134+U134+W134+Y134+AA134+AC134+AE134+AG134+AI134</f>
        <v>2730</v>
      </c>
    </row>
    <row r="135" spans="1:38">
      <c r="A135" s="122">
        <v>131</v>
      </c>
      <c r="B135" s="123" t="s">
        <v>294</v>
      </c>
      <c r="C135" s="120" t="s">
        <v>9</v>
      </c>
      <c r="D135" s="314"/>
      <c r="E135" s="125"/>
      <c r="F135" s="314"/>
      <c r="G135" s="125"/>
      <c r="H135" s="126"/>
      <c r="I135" s="125"/>
      <c r="J135" s="124"/>
      <c r="K135" s="125"/>
      <c r="L135" s="126"/>
      <c r="M135" s="125"/>
      <c r="N135" s="124"/>
      <c r="O135" s="125"/>
      <c r="P135" s="126"/>
      <c r="Q135" s="127"/>
      <c r="R135" s="126">
        <v>10</v>
      </c>
      <c r="S135" s="276">
        <v>1500</v>
      </c>
      <c r="T135" s="265"/>
      <c r="U135" s="276"/>
      <c r="V135" s="126"/>
      <c r="W135" s="276"/>
      <c r="X135" s="265"/>
      <c r="Y135" s="276"/>
      <c r="Z135" s="365"/>
      <c r="AA135" s="276"/>
      <c r="AB135" s="365">
        <v>8</v>
      </c>
      <c r="AC135" s="276">
        <v>1200</v>
      </c>
      <c r="AD135" s="394"/>
      <c r="AE135" s="398"/>
      <c r="AF135" s="400"/>
      <c r="AG135" s="276"/>
      <c r="AH135" s="365"/>
      <c r="AI135" s="276"/>
      <c r="AJ135" s="386">
        <f t="shared" si="4"/>
        <v>18</v>
      </c>
      <c r="AK135" s="387">
        <f>IF(ISERR(AL135/AJ135),S!D133,(AL135/AJ135))</f>
        <v>150</v>
      </c>
      <c r="AL135" s="130">
        <f t="shared" si="5"/>
        <v>2700</v>
      </c>
    </row>
    <row r="136" spans="1:38">
      <c r="A136" s="122">
        <v>132</v>
      </c>
      <c r="B136" s="123" t="s">
        <v>384</v>
      </c>
      <c r="C136" s="120" t="s">
        <v>31</v>
      </c>
      <c r="D136" s="314"/>
      <c r="E136" s="125"/>
      <c r="F136" s="314"/>
      <c r="G136" s="125"/>
      <c r="H136" s="126"/>
      <c r="I136" s="125"/>
      <c r="J136" s="124"/>
      <c r="K136" s="125"/>
      <c r="L136" s="126"/>
      <c r="M136" s="125"/>
      <c r="N136" s="124"/>
      <c r="O136" s="125"/>
      <c r="P136" s="126"/>
      <c r="Q136" s="127"/>
      <c r="R136" s="126"/>
      <c r="S136" s="276"/>
      <c r="T136" s="265"/>
      <c r="U136" s="276"/>
      <c r="V136" s="126"/>
      <c r="W136" s="276"/>
      <c r="X136" s="265"/>
      <c r="Y136" s="276"/>
      <c r="Z136" s="365"/>
      <c r="AA136" s="276"/>
      <c r="AB136" s="365"/>
      <c r="AC136" s="276"/>
      <c r="AD136" s="394"/>
      <c r="AE136" s="398"/>
      <c r="AF136" s="400"/>
      <c r="AG136" s="276"/>
      <c r="AH136" s="365"/>
      <c r="AI136" s="276"/>
      <c r="AJ136" s="386">
        <f t="shared" si="4"/>
        <v>0</v>
      </c>
      <c r="AK136" s="387">
        <f>IF(ISERR(AL136/AJ136),S!D134,(AL136/AJ136))</f>
        <v>50</v>
      </c>
      <c r="AL136" s="130">
        <f t="shared" si="5"/>
        <v>0</v>
      </c>
    </row>
    <row r="137" spans="1:38">
      <c r="A137" s="122">
        <v>133</v>
      </c>
      <c r="B137" s="123" t="s">
        <v>425</v>
      </c>
      <c r="C137" s="120" t="s">
        <v>9</v>
      </c>
      <c r="D137" s="314"/>
      <c r="E137" s="125"/>
      <c r="F137" s="314"/>
      <c r="G137" s="125"/>
      <c r="H137" s="126"/>
      <c r="I137" s="125"/>
      <c r="J137" s="124"/>
      <c r="K137" s="125"/>
      <c r="L137" s="126"/>
      <c r="M137" s="125"/>
      <c r="N137" s="124"/>
      <c r="O137" s="125"/>
      <c r="P137" s="126"/>
      <c r="Q137" s="127"/>
      <c r="R137" s="126"/>
      <c r="S137" s="276"/>
      <c r="T137" s="265"/>
      <c r="U137" s="276"/>
      <c r="V137" s="126"/>
      <c r="W137" s="276"/>
      <c r="X137" s="265"/>
      <c r="Y137" s="276"/>
      <c r="Z137" s="365"/>
      <c r="AA137" s="276"/>
      <c r="AB137" s="365">
        <v>1.5</v>
      </c>
      <c r="AC137" s="276">
        <v>375</v>
      </c>
      <c r="AD137" s="394"/>
      <c r="AE137" s="398"/>
      <c r="AF137" s="400"/>
      <c r="AG137" s="276"/>
      <c r="AH137" s="365"/>
      <c r="AI137" s="276"/>
      <c r="AJ137" s="386">
        <f t="shared" si="4"/>
        <v>1.5</v>
      </c>
      <c r="AK137" s="387">
        <f>IF(ISERR(AL137/AJ137),S!D135,(AL137/AJ137))</f>
        <v>250</v>
      </c>
      <c r="AL137" s="130">
        <f t="shared" si="5"/>
        <v>375</v>
      </c>
    </row>
    <row r="138" spans="1:38">
      <c r="A138" s="122">
        <v>134</v>
      </c>
      <c r="B138" s="123" t="s">
        <v>405</v>
      </c>
      <c r="C138" s="131" t="s">
        <v>9</v>
      </c>
      <c r="D138" s="314"/>
      <c r="E138" s="129"/>
      <c r="F138" s="314"/>
      <c r="G138" s="125"/>
      <c r="H138" s="126"/>
      <c r="I138" s="125"/>
      <c r="J138" s="124"/>
      <c r="K138" s="125"/>
      <c r="L138" s="126"/>
      <c r="M138" s="125"/>
      <c r="N138" s="124"/>
      <c r="O138" s="125"/>
      <c r="P138" s="126"/>
      <c r="Q138" s="127"/>
      <c r="R138" s="126"/>
      <c r="S138" s="276"/>
      <c r="T138" s="265"/>
      <c r="U138" s="276"/>
      <c r="V138" s="126"/>
      <c r="W138" s="276"/>
      <c r="X138" s="265"/>
      <c r="Y138" s="276"/>
      <c r="Z138" s="365"/>
      <c r="AA138" s="276"/>
      <c r="AB138" s="365">
        <v>8</v>
      </c>
      <c r="AC138" s="276">
        <v>960</v>
      </c>
      <c r="AD138" s="394"/>
      <c r="AE138" s="398"/>
      <c r="AF138" s="400"/>
      <c r="AG138" s="276"/>
      <c r="AH138" s="365"/>
      <c r="AI138" s="276"/>
      <c r="AJ138" s="386">
        <f t="shared" si="4"/>
        <v>8</v>
      </c>
      <c r="AK138" s="387">
        <f>IF(ISERR(AL138/AJ138),S!D136,(AL138/AJ138))</f>
        <v>120</v>
      </c>
      <c r="AL138" s="130">
        <f t="shared" si="5"/>
        <v>960</v>
      </c>
    </row>
    <row r="139" spans="1:38">
      <c r="A139" s="122">
        <v>135</v>
      </c>
      <c r="B139" s="123" t="s">
        <v>298</v>
      </c>
      <c r="C139" s="131" t="s">
        <v>9</v>
      </c>
      <c r="D139" s="314"/>
      <c r="E139" s="129"/>
      <c r="F139" s="314"/>
      <c r="G139" s="125"/>
      <c r="H139" s="126"/>
      <c r="I139" s="125"/>
      <c r="J139" s="124"/>
      <c r="K139" s="125"/>
      <c r="L139" s="126"/>
      <c r="M139" s="125"/>
      <c r="N139" s="124"/>
      <c r="O139" s="125"/>
      <c r="P139" s="126"/>
      <c r="Q139" s="127"/>
      <c r="R139" s="126"/>
      <c r="S139" s="276"/>
      <c r="T139" s="265"/>
      <c r="U139" s="276"/>
      <c r="V139" s="126"/>
      <c r="W139" s="276"/>
      <c r="X139" s="265"/>
      <c r="Y139" s="276"/>
      <c r="Z139" s="365"/>
      <c r="AA139" s="276"/>
      <c r="AB139" s="365"/>
      <c r="AC139" s="276"/>
      <c r="AD139" s="394"/>
      <c r="AE139" s="398"/>
      <c r="AF139" s="400"/>
      <c r="AG139" s="276"/>
      <c r="AH139" s="365"/>
      <c r="AI139" s="276"/>
      <c r="AJ139" s="386">
        <f t="shared" si="4"/>
        <v>0</v>
      </c>
      <c r="AK139" s="387">
        <f>IF(ISERR(AL139/AJ139),S!D137,(AL139/AJ139))</f>
        <v>100</v>
      </c>
      <c r="AL139" s="130">
        <f t="shared" si="5"/>
        <v>0</v>
      </c>
    </row>
    <row r="140" spans="1:38">
      <c r="A140" s="122">
        <v>136</v>
      </c>
      <c r="B140" s="123" t="s">
        <v>126</v>
      </c>
      <c r="C140" s="131" t="s">
        <v>31</v>
      </c>
      <c r="D140" s="314"/>
      <c r="E140" s="129"/>
      <c r="F140" s="314"/>
      <c r="G140" s="125"/>
      <c r="H140" s="126"/>
      <c r="I140" s="125"/>
      <c r="J140" s="124"/>
      <c r="K140" s="125"/>
      <c r="L140" s="126"/>
      <c r="M140" s="125"/>
      <c r="N140" s="124"/>
      <c r="O140" s="125"/>
      <c r="P140" s="126"/>
      <c r="Q140" s="127"/>
      <c r="R140" s="126"/>
      <c r="S140" s="276"/>
      <c r="T140" s="265"/>
      <c r="U140" s="276"/>
      <c r="V140" s="126"/>
      <c r="W140" s="276"/>
      <c r="X140" s="265"/>
      <c r="Y140" s="276"/>
      <c r="Z140" s="365"/>
      <c r="AA140" s="276"/>
      <c r="AB140" s="365"/>
      <c r="AC140" s="276"/>
      <c r="AD140" s="394"/>
      <c r="AE140" s="398"/>
      <c r="AF140" s="400"/>
      <c r="AG140" s="276"/>
      <c r="AH140" s="365"/>
      <c r="AI140" s="276"/>
      <c r="AJ140" s="386">
        <f t="shared" si="4"/>
        <v>0</v>
      </c>
      <c r="AK140" s="387">
        <f>IF(ISERR(AL140/AJ140),S!D138,(AL140/AJ140))</f>
        <v>25</v>
      </c>
      <c r="AL140" s="130">
        <f t="shared" si="5"/>
        <v>0</v>
      </c>
    </row>
    <row r="141" spans="1:38">
      <c r="A141" s="122">
        <v>137</v>
      </c>
      <c r="B141" s="123" t="s">
        <v>374</v>
      </c>
      <c r="C141" s="131" t="s">
        <v>31</v>
      </c>
      <c r="D141" s="314"/>
      <c r="E141" s="129"/>
      <c r="F141" s="314"/>
      <c r="G141" s="125"/>
      <c r="H141" s="126"/>
      <c r="I141" s="125"/>
      <c r="J141" s="124"/>
      <c r="K141" s="125"/>
      <c r="L141" s="126"/>
      <c r="M141" s="125"/>
      <c r="N141" s="124"/>
      <c r="O141" s="125"/>
      <c r="P141" s="126"/>
      <c r="Q141" s="127"/>
      <c r="R141" s="126"/>
      <c r="S141" s="276"/>
      <c r="T141" s="265"/>
      <c r="U141" s="276"/>
      <c r="V141" s="126"/>
      <c r="W141" s="276"/>
      <c r="X141" s="265"/>
      <c r="Y141" s="276"/>
      <c r="Z141" s="365"/>
      <c r="AA141" s="276"/>
      <c r="AB141" s="365"/>
      <c r="AC141" s="276"/>
      <c r="AD141" s="394"/>
      <c r="AE141" s="398"/>
      <c r="AF141" s="400"/>
      <c r="AG141" s="276"/>
      <c r="AH141" s="365"/>
      <c r="AI141" s="276"/>
      <c r="AJ141" s="386">
        <f t="shared" si="4"/>
        <v>0</v>
      </c>
      <c r="AK141" s="387">
        <f>IF(ISERR(AL141/AJ141),S!D139,(AL141/AJ141))</f>
        <v>21.714285714285715</v>
      </c>
      <c r="AL141" s="130">
        <f t="shared" si="5"/>
        <v>0</v>
      </c>
    </row>
    <row r="142" spans="1:38">
      <c r="A142" s="122">
        <v>138</v>
      </c>
      <c r="B142" s="123" t="s">
        <v>128</v>
      </c>
      <c r="C142" s="131" t="s">
        <v>31</v>
      </c>
      <c r="D142" s="314"/>
      <c r="E142" s="129"/>
      <c r="F142" s="314"/>
      <c r="G142" s="125"/>
      <c r="H142" s="126"/>
      <c r="I142" s="125"/>
      <c r="J142" s="124"/>
      <c r="K142" s="125"/>
      <c r="L142" s="126"/>
      <c r="M142" s="125"/>
      <c r="N142" s="124"/>
      <c r="O142" s="125"/>
      <c r="P142" s="126"/>
      <c r="Q142" s="127"/>
      <c r="R142" s="126"/>
      <c r="S142" s="276"/>
      <c r="T142" s="265"/>
      <c r="U142" s="276"/>
      <c r="V142" s="126"/>
      <c r="W142" s="276"/>
      <c r="X142" s="265"/>
      <c r="Y142" s="276"/>
      <c r="Z142" s="365"/>
      <c r="AA142" s="276"/>
      <c r="AB142" s="365"/>
      <c r="AC142" s="276"/>
      <c r="AD142" s="394"/>
      <c r="AE142" s="398"/>
      <c r="AF142" s="400"/>
      <c r="AG142" s="276"/>
      <c r="AH142" s="365"/>
      <c r="AI142" s="276"/>
      <c r="AJ142" s="386">
        <f t="shared" si="4"/>
        <v>0</v>
      </c>
      <c r="AK142" s="387">
        <f>IF(ISERR(AL142/AJ142),S!D140,(AL142/AJ142))</f>
        <v>0</v>
      </c>
      <c r="AL142" s="130">
        <f t="shared" si="5"/>
        <v>0</v>
      </c>
    </row>
    <row r="143" spans="1:38">
      <c r="A143" s="122">
        <v>139</v>
      </c>
      <c r="B143" s="123" t="s">
        <v>410</v>
      </c>
      <c r="C143" s="131" t="s">
        <v>31</v>
      </c>
      <c r="D143" s="314">
        <v>30</v>
      </c>
      <c r="E143" s="129">
        <v>565</v>
      </c>
      <c r="F143" s="314"/>
      <c r="G143" s="125"/>
      <c r="H143" s="126">
        <v>65</v>
      </c>
      <c r="I143" s="125">
        <v>1228</v>
      </c>
      <c r="J143" s="124"/>
      <c r="K143" s="125"/>
      <c r="L143" s="126"/>
      <c r="M143" s="125"/>
      <c r="N143" s="124"/>
      <c r="O143" s="125"/>
      <c r="P143" s="126"/>
      <c r="Q143" s="127"/>
      <c r="R143" s="126"/>
      <c r="S143" s="276"/>
      <c r="T143" s="265"/>
      <c r="U143" s="276"/>
      <c r="V143" s="126"/>
      <c r="W143" s="276"/>
      <c r="X143" s="265"/>
      <c r="Y143" s="276"/>
      <c r="Z143" s="365"/>
      <c r="AA143" s="276"/>
      <c r="AB143" s="365"/>
      <c r="AC143" s="276"/>
      <c r="AD143" s="394"/>
      <c r="AE143" s="398"/>
      <c r="AF143" s="400"/>
      <c r="AG143" s="276"/>
      <c r="AH143" s="365"/>
      <c r="AI143" s="276"/>
      <c r="AJ143" s="386">
        <f t="shared" si="4"/>
        <v>95</v>
      </c>
      <c r="AK143" s="387">
        <f>IF(ISERR(AL143/AJ143),S!D141,(AL143/AJ143))</f>
        <v>18.873684210526317</v>
      </c>
      <c r="AL143" s="130">
        <f t="shared" si="5"/>
        <v>1793</v>
      </c>
    </row>
    <row r="144" spans="1:38">
      <c r="A144" s="122">
        <v>140</v>
      </c>
      <c r="B144" s="123" t="s">
        <v>130</v>
      </c>
      <c r="C144" s="131" t="s">
        <v>31</v>
      </c>
      <c r="D144" s="314"/>
      <c r="E144" s="129"/>
      <c r="F144" s="314"/>
      <c r="G144" s="125"/>
      <c r="H144" s="126"/>
      <c r="I144" s="125"/>
      <c r="J144" s="124"/>
      <c r="K144" s="125"/>
      <c r="L144" s="126"/>
      <c r="M144" s="125"/>
      <c r="N144" s="124"/>
      <c r="O144" s="125"/>
      <c r="P144" s="126"/>
      <c r="Q144" s="127"/>
      <c r="R144" s="126"/>
      <c r="S144" s="276"/>
      <c r="T144" s="265"/>
      <c r="U144" s="276"/>
      <c r="V144" s="126"/>
      <c r="W144" s="276"/>
      <c r="X144" s="265"/>
      <c r="Y144" s="276"/>
      <c r="Z144" s="365"/>
      <c r="AA144" s="276"/>
      <c r="AB144" s="365"/>
      <c r="AC144" s="276"/>
      <c r="AD144" s="394"/>
      <c r="AE144" s="398"/>
      <c r="AF144" s="400"/>
      <c r="AG144" s="276"/>
      <c r="AH144" s="365"/>
      <c r="AI144" s="276"/>
      <c r="AJ144" s="386">
        <f t="shared" si="4"/>
        <v>0</v>
      </c>
      <c r="AK144" s="387">
        <f>IF(ISERR(AL144/AJ144),S!D142,(AL144/AJ144))</f>
        <v>62.8</v>
      </c>
      <c r="AL144" s="130">
        <f t="shared" si="5"/>
        <v>0</v>
      </c>
    </row>
    <row r="145" spans="1:38">
      <c r="A145" s="122">
        <v>141</v>
      </c>
      <c r="B145" s="123" t="s">
        <v>276</v>
      </c>
      <c r="C145" s="131" t="s">
        <v>9</v>
      </c>
      <c r="D145" s="314"/>
      <c r="E145" s="129"/>
      <c r="F145" s="314"/>
      <c r="G145" s="125"/>
      <c r="H145" s="126">
        <v>11</v>
      </c>
      <c r="I145" s="125">
        <v>12650</v>
      </c>
      <c r="J145" s="124"/>
      <c r="K145" s="125"/>
      <c r="L145" s="126"/>
      <c r="M145" s="125"/>
      <c r="N145" s="124"/>
      <c r="O145" s="125"/>
      <c r="P145" s="126"/>
      <c r="Q145" s="127"/>
      <c r="R145" s="126">
        <v>90</v>
      </c>
      <c r="S145" s="276">
        <v>103500</v>
      </c>
      <c r="T145" s="265"/>
      <c r="U145" s="276"/>
      <c r="V145" s="126">
        <v>4</v>
      </c>
      <c r="W145" s="276">
        <v>4600</v>
      </c>
      <c r="X145" s="265"/>
      <c r="Y145" s="276"/>
      <c r="Z145" s="365">
        <v>8</v>
      </c>
      <c r="AA145" s="276">
        <v>9200</v>
      </c>
      <c r="AB145" s="365"/>
      <c r="AC145" s="276"/>
      <c r="AD145" s="394"/>
      <c r="AE145" s="398"/>
      <c r="AF145" s="400"/>
      <c r="AG145" s="276"/>
      <c r="AH145" s="365"/>
      <c r="AI145" s="276"/>
      <c r="AJ145" s="386">
        <f t="shared" si="4"/>
        <v>113</v>
      </c>
      <c r="AK145" s="387">
        <f>IF(ISERR(AL145/AJ145),S!D143,(AL145/AJ145))</f>
        <v>1150</v>
      </c>
      <c r="AL145" s="130">
        <f t="shared" si="5"/>
        <v>129950</v>
      </c>
    </row>
    <row r="146" spans="1:38">
      <c r="A146" s="122">
        <v>142</v>
      </c>
      <c r="B146" s="123" t="s">
        <v>131</v>
      </c>
      <c r="C146" s="131" t="s">
        <v>9</v>
      </c>
      <c r="D146" s="314"/>
      <c r="E146" s="129"/>
      <c r="F146" s="314"/>
      <c r="G146" s="125"/>
      <c r="H146" s="126"/>
      <c r="I146" s="125"/>
      <c r="J146" s="124"/>
      <c r="K146" s="125"/>
      <c r="L146" s="126"/>
      <c r="M146" s="125"/>
      <c r="N146" s="124"/>
      <c r="O146" s="125"/>
      <c r="P146" s="126"/>
      <c r="Q146" s="127"/>
      <c r="R146" s="126"/>
      <c r="S146" s="276"/>
      <c r="T146" s="265"/>
      <c r="U146" s="276"/>
      <c r="V146" s="126">
        <v>1</v>
      </c>
      <c r="W146" s="276">
        <v>900</v>
      </c>
      <c r="X146" s="265"/>
      <c r="Y146" s="276"/>
      <c r="Z146" s="365"/>
      <c r="AA146" s="276"/>
      <c r="AB146" s="365"/>
      <c r="AC146" s="276"/>
      <c r="AD146" s="394"/>
      <c r="AE146" s="398"/>
      <c r="AF146" s="400"/>
      <c r="AG146" s="276"/>
      <c r="AH146" s="365"/>
      <c r="AI146" s="276"/>
      <c r="AJ146" s="386">
        <f t="shared" si="4"/>
        <v>1</v>
      </c>
      <c r="AK146" s="387">
        <f>IF(ISERR(AL146/AJ146),S!D144,(AL146/AJ146))</f>
        <v>900</v>
      </c>
      <c r="AL146" s="130">
        <f t="shared" si="5"/>
        <v>900</v>
      </c>
    </row>
    <row r="147" spans="1:38">
      <c r="A147" s="122">
        <v>143</v>
      </c>
      <c r="B147" s="123" t="s">
        <v>132</v>
      </c>
      <c r="C147" s="131" t="s">
        <v>9</v>
      </c>
      <c r="D147" s="314"/>
      <c r="E147" s="129"/>
      <c r="F147" s="314"/>
      <c r="G147" s="125"/>
      <c r="H147" s="126"/>
      <c r="I147" s="125"/>
      <c r="J147" s="124"/>
      <c r="K147" s="125"/>
      <c r="L147" s="126"/>
      <c r="M147" s="125"/>
      <c r="N147" s="124"/>
      <c r="O147" s="125"/>
      <c r="P147" s="126"/>
      <c r="Q147" s="127"/>
      <c r="R147" s="126"/>
      <c r="S147" s="276"/>
      <c r="T147" s="265">
        <v>1</v>
      </c>
      <c r="U147" s="276">
        <v>900</v>
      </c>
      <c r="V147" s="126"/>
      <c r="W147" s="276"/>
      <c r="X147" s="265"/>
      <c r="Y147" s="276"/>
      <c r="Z147" s="365"/>
      <c r="AA147" s="276"/>
      <c r="AB147" s="365"/>
      <c r="AC147" s="276"/>
      <c r="AD147" s="394"/>
      <c r="AE147" s="398"/>
      <c r="AF147" s="400"/>
      <c r="AG147" s="276"/>
      <c r="AH147" s="365"/>
      <c r="AI147" s="276"/>
      <c r="AJ147" s="386">
        <f t="shared" si="4"/>
        <v>1</v>
      </c>
      <c r="AK147" s="387">
        <f>IF(ISERR(AL147/AJ147),S!D145,(AL147/AJ147))</f>
        <v>900</v>
      </c>
      <c r="AL147" s="130">
        <f t="shared" si="5"/>
        <v>900</v>
      </c>
    </row>
    <row r="148" spans="1:38">
      <c r="A148" s="122">
        <v>144</v>
      </c>
      <c r="B148" s="123" t="s">
        <v>133</v>
      </c>
      <c r="C148" s="131" t="s">
        <v>9</v>
      </c>
      <c r="D148" s="314"/>
      <c r="E148" s="129"/>
      <c r="F148" s="314"/>
      <c r="G148" s="125"/>
      <c r="H148" s="126"/>
      <c r="I148" s="125"/>
      <c r="J148" s="124"/>
      <c r="K148" s="125"/>
      <c r="L148" s="126"/>
      <c r="M148" s="125"/>
      <c r="N148" s="124"/>
      <c r="O148" s="125"/>
      <c r="P148" s="126"/>
      <c r="Q148" s="127"/>
      <c r="R148" s="126">
        <v>6</v>
      </c>
      <c r="S148" s="276">
        <v>6900</v>
      </c>
      <c r="T148" s="265"/>
      <c r="U148" s="276"/>
      <c r="V148" s="126"/>
      <c r="W148" s="276"/>
      <c r="X148" s="265"/>
      <c r="Y148" s="276"/>
      <c r="Z148" s="365"/>
      <c r="AA148" s="276"/>
      <c r="AB148" s="365"/>
      <c r="AC148" s="276"/>
      <c r="AD148" s="394"/>
      <c r="AE148" s="398"/>
      <c r="AF148" s="400"/>
      <c r="AG148" s="276"/>
      <c r="AH148" s="365"/>
      <c r="AI148" s="276"/>
      <c r="AJ148" s="386">
        <f t="shared" si="4"/>
        <v>6</v>
      </c>
      <c r="AK148" s="387">
        <f>IF(ISERR(AL148/AJ148),S!D146,(AL148/AJ148))</f>
        <v>1150</v>
      </c>
      <c r="AL148" s="130">
        <f t="shared" si="5"/>
        <v>6900</v>
      </c>
    </row>
    <row r="149" spans="1:38">
      <c r="A149" s="122">
        <v>145</v>
      </c>
      <c r="B149" s="123" t="s">
        <v>134</v>
      </c>
      <c r="C149" s="131" t="s">
        <v>9</v>
      </c>
      <c r="D149" s="314"/>
      <c r="E149" s="129"/>
      <c r="F149" s="314"/>
      <c r="G149" s="125"/>
      <c r="H149" s="126"/>
      <c r="I149" s="125"/>
      <c r="J149" s="124"/>
      <c r="K149" s="125"/>
      <c r="L149" s="126"/>
      <c r="M149" s="125"/>
      <c r="N149" s="124"/>
      <c r="O149" s="125"/>
      <c r="P149" s="126"/>
      <c r="Q149" s="127"/>
      <c r="R149" s="126"/>
      <c r="S149" s="276"/>
      <c r="T149" s="265"/>
      <c r="U149" s="276"/>
      <c r="V149" s="126"/>
      <c r="W149" s="276"/>
      <c r="X149" s="265"/>
      <c r="Y149" s="276"/>
      <c r="Z149" s="365"/>
      <c r="AA149" s="276"/>
      <c r="AB149" s="365"/>
      <c r="AC149" s="276"/>
      <c r="AD149" s="394"/>
      <c r="AE149" s="398"/>
      <c r="AF149" s="400"/>
      <c r="AG149" s="276"/>
      <c r="AH149" s="365"/>
      <c r="AI149" s="276"/>
      <c r="AJ149" s="386">
        <f t="shared" si="4"/>
        <v>0</v>
      </c>
      <c r="AK149" s="387">
        <f>IF(ISERR(AL149/AJ149),S!D147,(AL149/AJ149))</f>
        <v>793.33333333333337</v>
      </c>
      <c r="AL149" s="130">
        <f t="shared" si="5"/>
        <v>0</v>
      </c>
    </row>
    <row r="150" spans="1:38">
      <c r="A150" s="122">
        <v>146</v>
      </c>
      <c r="B150" s="123" t="s">
        <v>392</v>
      </c>
      <c r="C150" s="131" t="s">
        <v>9</v>
      </c>
      <c r="D150" s="314"/>
      <c r="E150" s="129"/>
      <c r="F150" s="314"/>
      <c r="G150" s="125"/>
      <c r="H150" s="126"/>
      <c r="I150" s="125"/>
      <c r="J150" s="124"/>
      <c r="K150" s="125"/>
      <c r="L150" s="126"/>
      <c r="M150" s="125"/>
      <c r="N150" s="124"/>
      <c r="O150" s="125"/>
      <c r="P150" s="126"/>
      <c r="Q150" s="127"/>
      <c r="R150" s="126"/>
      <c r="S150" s="276"/>
      <c r="T150" s="265"/>
      <c r="U150" s="276"/>
      <c r="V150" s="126"/>
      <c r="W150" s="276"/>
      <c r="X150" s="265"/>
      <c r="Y150" s="276"/>
      <c r="Z150" s="365"/>
      <c r="AA150" s="276"/>
      <c r="AB150" s="365"/>
      <c r="AC150" s="276"/>
      <c r="AD150" s="394"/>
      <c r="AE150" s="398"/>
      <c r="AF150" s="400"/>
      <c r="AG150" s="276"/>
      <c r="AH150" s="365"/>
      <c r="AI150" s="276"/>
      <c r="AJ150" s="386">
        <f t="shared" si="4"/>
        <v>0</v>
      </c>
      <c r="AK150" s="387">
        <f>IF(ISERR(AL150/AJ150),S!D148,(AL150/AJ150))</f>
        <v>598.25436408977555</v>
      </c>
      <c r="AL150" s="130">
        <f t="shared" si="5"/>
        <v>0</v>
      </c>
    </row>
    <row r="151" spans="1:38">
      <c r="A151" s="122">
        <v>147</v>
      </c>
      <c r="B151" s="123" t="s">
        <v>136</v>
      </c>
      <c r="C151" s="131" t="s">
        <v>9</v>
      </c>
      <c r="D151" s="314"/>
      <c r="E151" s="129"/>
      <c r="F151" s="314"/>
      <c r="G151" s="125"/>
      <c r="H151" s="126"/>
      <c r="I151" s="125"/>
      <c r="J151" s="124"/>
      <c r="K151" s="125"/>
      <c r="L151" s="126"/>
      <c r="M151" s="125"/>
      <c r="N151" s="124"/>
      <c r="O151" s="125"/>
      <c r="P151" s="126"/>
      <c r="Q151" s="127"/>
      <c r="R151" s="126"/>
      <c r="S151" s="276"/>
      <c r="T151" s="265"/>
      <c r="U151" s="276"/>
      <c r="V151" s="126"/>
      <c r="W151" s="276"/>
      <c r="X151" s="265"/>
      <c r="Y151" s="276"/>
      <c r="Z151" s="365"/>
      <c r="AA151" s="276"/>
      <c r="AB151" s="365"/>
      <c r="AC151" s="276"/>
      <c r="AD151" s="394"/>
      <c r="AE151" s="398"/>
      <c r="AF151" s="400"/>
      <c r="AG151" s="276"/>
      <c r="AH151" s="365"/>
      <c r="AI151" s="276"/>
      <c r="AJ151" s="386">
        <f t="shared" si="4"/>
        <v>0</v>
      </c>
      <c r="AK151" s="387">
        <f>IF(ISERR(AL151/AJ151),S!D149,(AL151/AJ151))</f>
        <v>543.52941176470586</v>
      </c>
      <c r="AL151" s="130">
        <f t="shared" si="5"/>
        <v>0</v>
      </c>
    </row>
    <row r="152" spans="1:38" ht="18.75" customHeight="1">
      <c r="A152" s="122">
        <v>148</v>
      </c>
      <c r="B152" s="138" t="s">
        <v>213</v>
      </c>
      <c r="C152" s="120" t="s">
        <v>31</v>
      </c>
      <c r="D152" s="314">
        <v>42</v>
      </c>
      <c r="E152" s="125">
        <v>10368</v>
      </c>
      <c r="F152" s="314"/>
      <c r="G152" s="125"/>
      <c r="H152" s="126">
        <v>29</v>
      </c>
      <c r="I152" s="125">
        <v>7112</v>
      </c>
      <c r="J152" s="124"/>
      <c r="K152" s="125"/>
      <c r="L152" s="126">
        <v>8</v>
      </c>
      <c r="M152" s="125">
        <v>2016</v>
      </c>
      <c r="N152" s="124">
        <v>8</v>
      </c>
      <c r="O152" s="125">
        <v>2016</v>
      </c>
      <c r="P152" s="126">
        <v>8</v>
      </c>
      <c r="Q152" s="127">
        <v>1904</v>
      </c>
      <c r="R152" s="126">
        <v>97</v>
      </c>
      <c r="S152" s="276">
        <v>23856</v>
      </c>
      <c r="T152" s="265">
        <v>14</v>
      </c>
      <c r="U152" s="276">
        <v>3332</v>
      </c>
      <c r="V152" s="126"/>
      <c r="W152" s="276"/>
      <c r="X152" s="265"/>
      <c r="Y152" s="276"/>
      <c r="Z152" s="365">
        <v>8</v>
      </c>
      <c r="AA152" s="276">
        <v>1932</v>
      </c>
      <c r="AB152" s="365">
        <v>28</v>
      </c>
      <c r="AC152" s="276">
        <v>6832</v>
      </c>
      <c r="AD152" s="394"/>
      <c r="AE152" s="398"/>
      <c r="AF152" s="400"/>
      <c r="AG152" s="276"/>
      <c r="AH152" s="365"/>
      <c r="AI152" s="276"/>
      <c r="AJ152" s="386">
        <f t="shared" si="4"/>
        <v>242</v>
      </c>
      <c r="AK152" s="387">
        <f>IF(ISERR(AL152/AJ152),S!D150,(AL152/AJ152))</f>
        <v>245.32231404958677</v>
      </c>
      <c r="AL152" s="130">
        <f t="shared" si="5"/>
        <v>59368</v>
      </c>
    </row>
    <row r="153" spans="1:38">
      <c r="A153" s="122">
        <v>149</v>
      </c>
      <c r="B153" s="123" t="s">
        <v>137</v>
      </c>
      <c r="C153" s="131" t="s">
        <v>9</v>
      </c>
      <c r="D153" s="314"/>
      <c r="E153" s="129"/>
      <c r="F153" s="314"/>
      <c r="G153" s="125"/>
      <c r="H153" s="126"/>
      <c r="I153" s="125"/>
      <c r="J153" s="124"/>
      <c r="K153" s="125"/>
      <c r="L153" s="126"/>
      <c r="M153" s="125"/>
      <c r="N153" s="124"/>
      <c r="O153" s="125"/>
      <c r="P153" s="126"/>
      <c r="Q153" s="127"/>
      <c r="R153" s="126"/>
      <c r="S153" s="276"/>
      <c r="T153" s="265"/>
      <c r="U153" s="276"/>
      <c r="V153" s="126"/>
      <c r="W153" s="276"/>
      <c r="X153" s="265"/>
      <c r="Y153" s="276"/>
      <c r="Z153" s="365"/>
      <c r="AA153" s="276"/>
      <c r="AB153" s="365"/>
      <c r="AC153" s="276"/>
      <c r="AD153" s="394"/>
      <c r="AE153" s="398"/>
      <c r="AF153" s="400"/>
      <c r="AG153" s="276"/>
      <c r="AH153" s="365"/>
      <c r="AI153" s="276"/>
      <c r="AJ153" s="386">
        <f t="shared" si="4"/>
        <v>0</v>
      </c>
      <c r="AK153" s="387">
        <f>IF(ISERR(AL153/AJ153),S!D151,(AL153/AJ153))</f>
        <v>0</v>
      </c>
      <c r="AL153" s="130">
        <f t="shared" si="5"/>
        <v>0</v>
      </c>
    </row>
    <row r="154" spans="1:38">
      <c r="A154" s="122">
        <v>150</v>
      </c>
      <c r="B154" s="123" t="s">
        <v>341</v>
      </c>
      <c r="C154" s="131" t="s">
        <v>9</v>
      </c>
      <c r="D154" s="314"/>
      <c r="E154" s="129"/>
      <c r="F154" s="314"/>
      <c r="G154" s="125"/>
      <c r="H154" s="126">
        <v>2.2000000000000002</v>
      </c>
      <c r="I154" s="125">
        <v>330</v>
      </c>
      <c r="J154" s="124"/>
      <c r="K154" s="125"/>
      <c r="L154" s="126"/>
      <c r="M154" s="125"/>
      <c r="N154" s="124"/>
      <c r="O154" s="125"/>
      <c r="P154" s="126"/>
      <c r="Q154" s="127"/>
      <c r="R154" s="126">
        <v>12.6</v>
      </c>
      <c r="S154" s="276">
        <v>1890</v>
      </c>
      <c r="T154" s="265">
        <v>1</v>
      </c>
      <c r="U154" s="276">
        <v>176</v>
      </c>
      <c r="V154" s="126">
        <v>4</v>
      </c>
      <c r="W154" s="276">
        <v>672</v>
      </c>
      <c r="X154" s="265">
        <v>2.2000000000000002</v>
      </c>
      <c r="Y154" s="276">
        <v>352</v>
      </c>
      <c r="Z154" s="365">
        <v>2</v>
      </c>
      <c r="AA154" s="276">
        <v>300</v>
      </c>
      <c r="AB154" s="365">
        <v>2.2000000000000002</v>
      </c>
      <c r="AC154" s="276">
        <v>330</v>
      </c>
      <c r="AD154" s="394"/>
      <c r="AE154" s="398"/>
      <c r="AF154" s="400"/>
      <c r="AG154" s="276"/>
      <c r="AH154" s="365"/>
      <c r="AI154" s="276"/>
      <c r="AJ154" s="386">
        <f t="shared" si="4"/>
        <v>26.2</v>
      </c>
      <c r="AK154" s="387">
        <f>IF(ISERR(AL154/AJ154),S!D152,(AL154/AJ154))</f>
        <v>154.58015267175574</v>
      </c>
      <c r="AL154" s="130">
        <f t="shared" si="5"/>
        <v>4050</v>
      </c>
    </row>
    <row r="155" spans="1:38">
      <c r="A155" s="122">
        <v>151</v>
      </c>
      <c r="B155" s="123" t="s">
        <v>138</v>
      </c>
      <c r="C155" s="131" t="s">
        <v>9</v>
      </c>
      <c r="D155" s="314">
        <v>16</v>
      </c>
      <c r="E155" s="129">
        <v>5994</v>
      </c>
      <c r="F155" s="314">
        <v>8.1999999999999993</v>
      </c>
      <c r="G155" s="125">
        <v>3034</v>
      </c>
      <c r="H155" s="126">
        <v>12.1</v>
      </c>
      <c r="I155" s="125">
        <v>4356</v>
      </c>
      <c r="J155" s="124">
        <v>4.2</v>
      </c>
      <c r="K155" s="125">
        <v>1512</v>
      </c>
      <c r="L155" s="126"/>
      <c r="M155" s="125"/>
      <c r="N155" s="124"/>
      <c r="O155" s="125"/>
      <c r="P155" s="126"/>
      <c r="Q155" s="127"/>
      <c r="R155" s="126">
        <v>10</v>
      </c>
      <c r="S155" s="276">
        <v>3816</v>
      </c>
      <c r="T155" s="265"/>
      <c r="U155" s="276"/>
      <c r="V155" s="126"/>
      <c r="W155" s="276"/>
      <c r="X155" s="265"/>
      <c r="Y155" s="276"/>
      <c r="Z155" s="365"/>
      <c r="AA155" s="276"/>
      <c r="AB155" s="365"/>
      <c r="AC155" s="276"/>
      <c r="AD155" s="394"/>
      <c r="AE155" s="398"/>
      <c r="AF155" s="400"/>
      <c r="AG155" s="276"/>
      <c r="AH155" s="365"/>
      <c r="AI155" s="276"/>
      <c r="AJ155" s="386">
        <f t="shared" si="4"/>
        <v>50.5</v>
      </c>
      <c r="AK155" s="387">
        <f>IF(ISERR(AL155/AJ155),S!D153,(AL155/AJ155))</f>
        <v>370.53465346534654</v>
      </c>
      <c r="AL155" s="130">
        <f t="shared" si="5"/>
        <v>18712</v>
      </c>
    </row>
    <row r="156" spans="1:38">
      <c r="A156" s="122">
        <v>152</v>
      </c>
      <c r="B156" s="123" t="s">
        <v>277</v>
      </c>
      <c r="C156" s="131" t="s">
        <v>9</v>
      </c>
      <c r="D156" s="314"/>
      <c r="E156" s="129"/>
      <c r="F156" s="314"/>
      <c r="G156" s="125"/>
      <c r="H156" s="126"/>
      <c r="I156" s="125"/>
      <c r="J156" s="124"/>
      <c r="K156" s="125"/>
      <c r="L156" s="126"/>
      <c r="M156" s="125"/>
      <c r="N156" s="124">
        <v>6</v>
      </c>
      <c r="O156" s="125">
        <v>1740</v>
      </c>
      <c r="P156" s="126">
        <v>8</v>
      </c>
      <c r="Q156" s="127">
        <v>2320</v>
      </c>
      <c r="R156" s="126"/>
      <c r="S156" s="276"/>
      <c r="T156" s="265"/>
      <c r="U156" s="276"/>
      <c r="V156" s="126"/>
      <c r="W156" s="276"/>
      <c r="X156" s="265"/>
      <c r="Y156" s="276"/>
      <c r="Z156" s="365"/>
      <c r="AA156" s="276"/>
      <c r="AB156" s="365">
        <v>4.2</v>
      </c>
      <c r="AC156" s="276">
        <v>1596</v>
      </c>
      <c r="AD156" s="394"/>
      <c r="AE156" s="398"/>
      <c r="AF156" s="400"/>
      <c r="AG156" s="276"/>
      <c r="AH156" s="365"/>
      <c r="AI156" s="276"/>
      <c r="AJ156" s="386">
        <f t="shared" si="4"/>
        <v>18.2</v>
      </c>
      <c r="AK156" s="387">
        <f>IF(ISERR(AL156/AJ156),S!D154,(AL156/AJ156))</f>
        <v>310.76923076923077</v>
      </c>
      <c r="AL156" s="130">
        <f t="shared" si="5"/>
        <v>5656</v>
      </c>
    </row>
    <row r="157" spans="1:38">
      <c r="A157" s="122">
        <v>153</v>
      </c>
      <c r="B157" s="123" t="s">
        <v>139</v>
      </c>
      <c r="C157" s="131" t="s">
        <v>9</v>
      </c>
      <c r="D157" s="314"/>
      <c r="E157" s="129"/>
      <c r="F157" s="314"/>
      <c r="G157" s="125"/>
      <c r="H157" s="126"/>
      <c r="I157" s="125"/>
      <c r="J157" s="124"/>
      <c r="K157" s="125"/>
      <c r="L157" s="126"/>
      <c r="M157" s="125"/>
      <c r="N157" s="124"/>
      <c r="O157" s="125"/>
      <c r="P157" s="126"/>
      <c r="Q157" s="127"/>
      <c r="R157" s="126"/>
      <c r="S157" s="276"/>
      <c r="T157" s="265"/>
      <c r="U157" s="276"/>
      <c r="V157" s="126"/>
      <c r="W157" s="276"/>
      <c r="X157" s="265"/>
      <c r="Y157" s="276"/>
      <c r="Z157" s="365"/>
      <c r="AA157" s="276"/>
      <c r="AB157" s="365"/>
      <c r="AC157" s="276"/>
      <c r="AD157" s="394"/>
      <c r="AE157" s="398"/>
      <c r="AF157" s="400"/>
      <c r="AG157" s="276"/>
      <c r="AH157" s="365"/>
      <c r="AI157" s="276"/>
      <c r="AJ157" s="386">
        <f t="shared" si="4"/>
        <v>0</v>
      </c>
      <c r="AK157" s="387">
        <f>IF(ISERR(AL157/AJ157),S!D155,(AL157/AJ157))</f>
        <v>2172.2741433021806</v>
      </c>
      <c r="AL157" s="130">
        <f t="shared" si="5"/>
        <v>0</v>
      </c>
    </row>
    <row r="158" spans="1:38">
      <c r="A158" s="122">
        <v>154</v>
      </c>
      <c r="B158" s="123" t="s">
        <v>140</v>
      </c>
      <c r="C158" s="131" t="s">
        <v>9</v>
      </c>
      <c r="D158" s="314"/>
      <c r="E158" s="129"/>
      <c r="F158" s="314"/>
      <c r="G158" s="125"/>
      <c r="H158" s="126"/>
      <c r="I158" s="125"/>
      <c r="J158" s="124"/>
      <c r="K158" s="125"/>
      <c r="L158" s="126"/>
      <c r="M158" s="125"/>
      <c r="N158" s="124"/>
      <c r="O158" s="125"/>
      <c r="P158" s="126"/>
      <c r="Q158" s="127"/>
      <c r="R158" s="126"/>
      <c r="S158" s="276"/>
      <c r="T158" s="265"/>
      <c r="U158" s="276"/>
      <c r="V158" s="126"/>
      <c r="W158" s="276"/>
      <c r="X158" s="265"/>
      <c r="Y158" s="276"/>
      <c r="Z158" s="365"/>
      <c r="AA158" s="276"/>
      <c r="AB158" s="365"/>
      <c r="AC158" s="276"/>
      <c r="AD158" s="394"/>
      <c r="AE158" s="398"/>
      <c r="AF158" s="400"/>
      <c r="AG158" s="276"/>
      <c r="AH158" s="365"/>
      <c r="AI158" s="276"/>
      <c r="AJ158" s="386">
        <f t="shared" si="4"/>
        <v>0</v>
      </c>
      <c r="AK158" s="387">
        <f>IF(ISERR(AL158/AJ158),S!D156,(AL158/AJ158))</f>
        <v>1200</v>
      </c>
      <c r="AL158" s="130">
        <f t="shared" si="5"/>
        <v>0</v>
      </c>
    </row>
    <row r="159" spans="1:38">
      <c r="A159" s="122">
        <v>155</v>
      </c>
      <c r="B159" s="123" t="s">
        <v>141</v>
      </c>
      <c r="C159" s="131" t="s">
        <v>9</v>
      </c>
      <c r="D159" s="314"/>
      <c r="E159" s="129"/>
      <c r="F159" s="314"/>
      <c r="G159" s="125"/>
      <c r="H159" s="126"/>
      <c r="I159" s="125"/>
      <c r="J159" s="124"/>
      <c r="K159" s="125"/>
      <c r="L159" s="126"/>
      <c r="M159" s="125"/>
      <c r="N159" s="124"/>
      <c r="O159" s="125"/>
      <c r="P159" s="126"/>
      <c r="Q159" s="127"/>
      <c r="R159" s="126"/>
      <c r="S159" s="276"/>
      <c r="T159" s="265"/>
      <c r="U159" s="276"/>
      <c r="V159" s="126"/>
      <c r="W159" s="276"/>
      <c r="X159" s="265"/>
      <c r="Y159" s="276"/>
      <c r="Z159" s="365"/>
      <c r="AA159" s="276"/>
      <c r="AB159" s="365"/>
      <c r="AC159" s="276"/>
      <c r="AD159" s="394"/>
      <c r="AE159" s="398"/>
      <c r="AF159" s="400"/>
      <c r="AG159" s="276"/>
      <c r="AH159" s="365"/>
      <c r="AI159" s="276"/>
      <c r="AJ159" s="386">
        <f t="shared" si="4"/>
        <v>0</v>
      </c>
      <c r="AK159" s="387">
        <f>IF(ISERR(AL159/AJ159),S!D157,(AL159/AJ159))</f>
        <v>0</v>
      </c>
      <c r="AL159" s="130">
        <f t="shared" si="5"/>
        <v>0</v>
      </c>
    </row>
    <row r="160" spans="1:38">
      <c r="A160" s="122">
        <v>156</v>
      </c>
      <c r="B160" s="123" t="s">
        <v>142</v>
      </c>
      <c r="C160" s="131" t="s">
        <v>9</v>
      </c>
      <c r="D160" s="314"/>
      <c r="E160" s="129"/>
      <c r="F160" s="314"/>
      <c r="G160" s="125"/>
      <c r="H160" s="126"/>
      <c r="I160" s="125"/>
      <c r="J160" s="124"/>
      <c r="K160" s="125"/>
      <c r="L160" s="126"/>
      <c r="M160" s="125"/>
      <c r="N160" s="124"/>
      <c r="O160" s="125"/>
      <c r="P160" s="126"/>
      <c r="Q160" s="127"/>
      <c r="R160" s="126"/>
      <c r="S160" s="276"/>
      <c r="T160" s="265"/>
      <c r="U160" s="276"/>
      <c r="V160" s="126"/>
      <c r="W160" s="276"/>
      <c r="X160" s="265"/>
      <c r="Y160" s="276"/>
      <c r="Z160" s="365"/>
      <c r="AA160" s="276"/>
      <c r="AB160" s="365"/>
      <c r="AC160" s="276"/>
      <c r="AD160" s="394"/>
      <c r="AE160" s="398"/>
      <c r="AF160" s="400"/>
      <c r="AG160" s="276"/>
      <c r="AH160" s="365"/>
      <c r="AI160" s="276"/>
      <c r="AJ160" s="386">
        <f t="shared" si="4"/>
        <v>0</v>
      </c>
      <c r="AK160" s="387">
        <f>IF(ISERR(AL160/AJ160),S!D158,(AL160/AJ160))</f>
        <v>620</v>
      </c>
      <c r="AL160" s="130">
        <f t="shared" si="5"/>
        <v>0</v>
      </c>
    </row>
    <row r="161" spans="1:38">
      <c r="A161" s="122">
        <v>157</v>
      </c>
      <c r="B161" s="123" t="s">
        <v>143</v>
      </c>
      <c r="C161" s="131" t="s">
        <v>9</v>
      </c>
      <c r="D161" s="314"/>
      <c r="E161" s="129"/>
      <c r="F161" s="314"/>
      <c r="G161" s="125"/>
      <c r="H161" s="126"/>
      <c r="I161" s="125"/>
      <c r="J161" s="124"/>
      <c r="K161" s="125"/>
      <c r="L161" s="126"/>
      <c r="M161" s="125"/>
      <c r="N161" s="124"/>
      <c r="O161" s="125"/>
      <c r="P161" s="126"/>
      <c r="Q161" s="127"/>
      <c r="R161" s="126"/>
      <c r="S161" s="276"/>
      <c r="T161" s="265"/>
      <c r="U161" s="276"/>
      <c r="V161" s="126"/>
      <c r="W161" s="276"/>
      <c r="X161" s="265"/>
      <c r="Y161" s="276"/>
      <c r="Z161" s="365"/>
      <c r="AA161" s="276"/>
      <c r="AB161" s="365"/>
      <c r="AC161" s="276"/>
      <c r="AD161" s="394"/>
      <c r="AE161" s="398"/>
      <c r="AF161" s="400"/>
      <c r="AG161" s="276"/>
      <c r="AH161" s="365"/>
      <c r="AI161" s="276"/>
      <c r="AJ161" s="386">
        <f t="shared" si="4"/>
        <v>0</v>
      </c>
      <c r="AK161" s="387">
        <f>IF(ISERR(AL161/AJ161),S!D159,(AL161/AJ161))</f>
        <v>0</v>
      </c>
      <c r="AL161" s="130">
        <f t="shared" si="5"/>
        <v>0</v>
      </c>
    </row>
    <row r="162" spans="1:38">
      <c r="A162" s="122">
        <v>158</v>
      </c>
      <c r="B162" s="123" t="s">
        <v>144</v>
      </c>
      <c r="C162" s="131" t="s">
        <v>9</v>
      </c>
      <c r="D162" s="314">
        <v>1</v>
      </c>
      <c r="E162" s="129">
        <v>600</v>
      </c>
      <c r="F162" s="314"/>
      <c r="G162" s="125"/>
      <c r="H162" s="126">
        <v>5</v>
      </c>
      <c r="I162" s="125">
        <v>3000</v>
      </c>
      <c r="J162" s="124"/>
      <c r="K162" s="125"/>
      <c r="L162" s="126"/>
      <c r="M162" s="125"/>
      <c r="N162" s="124"/>
      <c r="O162" s="125"/>
      <c r="P162" s="126"/>
      <c r="Q162" s="127"/>
      <c r="R162" s="126"/>
      <c r="S162" s="276"/>
      <c r="T162" s="265"/>
      <c r="U162" s="276"/>
      <c r="V162" s="126"/>
      <c r="W162" s="276"/>
      <c r="X162" s="265"/>
      <c r="Y162" s="276"/>
      <c r="Z162" s="365"/>
      <c r="AA162" s="276"/>
      <c r="AB162" s="365"/>
      <c r="AC162" s="276"/>
      <c r="AD162" s="394"/>
      <c r="AE162" s="398"/>
      <c r="AF162" s="400"/>
      <c r="AG162" s="276"/>
      <c r="AH162" s="365"/>
      <c r="AI162" s="276"/>
      <c r="AJ162" s="386">
        <f t="shared" si="4"/>
        <v>6</v>
      </c>
      <c r="AK162" s="387">
        <f>IF(ISERR(AL162/AJ162),S!D160,(AL162/AJ162))</f>
        <v>600</v>
      </c>
      <c r="AL162" s="130">
        <f t="shared" si="5"/>
        <v>3600</v>
      </c>
    </row>
    <row r="163" spans="1:38">
      <c r="A163" s="122">
        <v>159</v>
      </c>
      <c r="B163" s="123" t="s">
        <v>145</v>
      </c>
      <c r="C163" s="131" t="s">
        <v>9</v>
      </c>
      <c r="D163" s="314">
        <v>0.5</v>
      </c>
      <c r="E163" s="129">
        <v>350</v>
      </c>
      <c r="F163" s="314"/>
      <c r="G163" s="125"/>
      <c r="H163" s="126"/>
      <c r="I163" s="125"/>
      <c r="J163" s="124"/>
      <c r="K163" s="125"/>
      <c r="L163" s="126">
        <v>0.5</v>
      </c>
      <c r="M163" s="125">
        <v>350</v>
      </c>
      <c r="N163" s="124"/>
      <c r="O163" s="125"/>
      <c r="P163" s="126"/>
      <c r="Q163" s="127"/>
      <c r="R163" s="126"/>
      <c r="S163" s="276"/>
      <c r="T163" s="265"/>
      <c r="U163" s="276"/>
      <c r="V163" s="126"/>
      <c r="W163" s="276"/>
      <c r="X163" s="265"/>
      <c r="Y163" s="276"/>
      <c r="Z163" s="365"/>
      <c r="AA163" s="276"/>
      <c r="AB163" s="365"/>
      <c r="AC163" s="276"/>
      <c r="AD163" s="394"/>
      <c r="AE163" s="398"/>
      <c r="AF163" s="400"/>
      <c r="AG163" s="276"/>
      <c r="AH163" s="365"/>
      <c r="AI163" s="276"/>
      <c r="AJ163" s="386">
        <f t="shared" si="4"/>
        <v>1</v>
      </c>
      <c r="AK163" s="387">
        <f>IF(ISERR(AL163/AJ163),S!D161,(AL163/AJ163))</f>
        <v>700</v>
      </c>
      <c r="AL163" s="130">
        <f t="shared" si="5"/>
        <v>700</v>
      </c>
    </row>
    <row r="164" spans="1:38">
      <c r="A164" s="122">
        <v>160</v>
      </c>
      <c r="B164" s="123" t="s">
        <v>146</v>
      </c>
      <c r="C164" s="131" t="s">
        <v>9</v>
      </c>
      <c r="D164" s="314"/>
      <c r="E164" s="129"/>
      <c r="F164" s="314"/>
      <c r="G164" s="125"/>
      <c r="H164" s="126"/>
      <c r="I164" s="125"/>
      <c r="J164" s="124"/>
      <c r="K164" s="125"/>
      <c r="L164" s="126"/>
      <c r="M164" s="125"/>
      <c r="N164" s="124"/>
      <c r="O164" s="125"/>
      <c r="P164" s="126"/>
      <c r="Q164" s="127"/>
      <c r="R164" s="126"/>
      <c r="S164" s="276"/>
      <c r="T164" s="265"/>
      <c r="U164" s="276"/>
      <c r="V164" s="126"/>
      <c r="W164" s="276"/>
      <c r="X164" s="265"/>
      <c r="Y164" s="276"/>
      <c r="Z164" s="365">
        <v>4</v>
      </c>
      <c r="AA164" s="276">
        <v>2720</v>
      </c>
      <c r="AB164" s="365"/>
      <c r="AC164" s="276"/>
      <c r="AD164" s="394"/>
      <c r="AE164" s="398"/>
      <c r="AF164" s="400"/>
      <c r="AG164" s="276"/>
      <c r="AH164" s="365"/>
      <c r="AI164" s="276"/>
      <c r="AJ164" s="386">
        <f t="shared" si="4"/>
        <v>4</v>
      </c>
      <c r="AK164" s="387">
        <f>IF(ISERR(AL164/AJ164),S!D162,(AL164/AJ164))</f>
        <v>680</v>
      </c>
      <c r="AL164" s="130">
        <f t="shared" si="5"/>
        <v>2720</v>
      </c>
    </row>
    <row r="165" spans="1:38">
      <c r="A165" s="122">
        <v>161</v>
      </c>
      <c r="B165" s="123" t="s">
        <v>147</v>
      </c>
      <c r="C165" s="131" t="s">
        <v>9</v>
      </c>
      <c r="D165" s="314"/>
      <c r="E165" s="129"/>
      <c r="F165" s="314"/>
      <c r="G165" s="125"/>
      <c r="H165" s="126"/>
      <c r="I165" s="125"/>
      <c r="J165" s="124"/>
      <c r="K165" s="125"/>
      <c r="L165" s="126"/>
      <c r="M165" s="125"/>
      <c r="N165" s="124"/>
      <c r="O165" s="125"/>
      <c r="P165" s="126"/>
      <c r="Q165" s="127"/>
      <c r="R165" s="126"/>
      <c r="S165" s="276"/>
      <c r="T165" s="265"/>
      <c r="U165" s="276"/>
      <c r="V165" s="126"/>
      <c r="W165" s="276"/>
      <c r="X165" s="265"/>
      <c r="Y165" s="276"/>
      <c r="Z165" s="365"/>
      <c r="AA165" s="276"/>
      <c r="AB165" s="365"/>
      <c r="AC165" s="276"/>
      <c r="AD165" s="394"/>
      <c r="AE165" s="398"/>
      <c r="AF165" s="400"/>
      <c r="AG165" s="276"/>
      <c r="AH165" s="365"/>
      <c r="AI165" s="276"/>
      <c r="AJ165" s="386">
        <f t="shared" si="4"/>
        <v>0</v>
      </c>
      <c r="AK165" s="387">
        <f>IF(ISERR(AL165/AJ165),S!D163,(AL165/AJ165))</f>
        <v>0</v>
      </c>
      <c r="AL165" s="130">
        <f t="shared" si="5"/>
        <v>0</v>
      </c>
    </row>
    <row r="166" spans="1:38">
      <c r="A166" s="122">
        <v>162</v>
      </c>
      <c r="B166" s="123" t="s">
        <v>148</v>
      </c>
      <c r="C166" s="131" t="s">
        <v>9</v>
      </c>
      <c r="D166" s="314"/>
      <c r="E166" s="129"/>
      <c r="F166" s="314"/>
      <c r="G166" s="125"/>
      <c r="H166" s="126"/>
      <c r="I166" s="125"/>
      <c r="J166" s="124"/>
      <c r="K166" s="125"/>
      <c r="L166" s="126"/>
      <c r="M166" s="125"/>
      <c r="N166" s="124"/>
      <c r="O166" s="125"/>
      <c r="P166" s="126"/>
      <c r="Q166" s="127"/>
      <c r="R166" s="126"/>
      <c r="S166" s="276"/>
      <c r="T166" s="265"/>
      <c r="U166" s="276"/>
      <c r="V166" s="126"/>
      <c r="W166" s="276"/>
      <c r="X166" s="265"/>
      <c r="Y166" s="276"/>
      <c r="Z166" s="365"/>
      <c r="AA166" s="276"/>
      <c r="AB166" s="365"/>
      <c r="AC166" s="276"/>
      <c r="AD166" s="394"/>
      <c r="AE166" s="398"/>
      <c r="AF166" s="400"/>
      <c r="AG166" s="276"/>
      <c r="AH166" s="365"/>
      <c r="AI166" s="276"/>
      <c r="AJ166" s="386">
        <f t="shared" si="4"/>
        <v>0</v>
      </c>
      <c r="AK166" s="387">
        <f>IF(ISERR(AL166/AJ166),S!D164,(AL166/AJ166))</f>
        <v>180</v>
      </c>
      <c r="AL166" s="130">
        <f t="shared" si="5"/>
        <v>0</v>
      </c>
    </row>
    <row r="167" spans="1:38">
      <c r="A167" s="122">
        <v>163</v>
      </c>
      <c r="B167" s="123" t="s">
        <v>149</v>
      </c>
      <c r="C167" s="131" t="s">
        <v>9</v>
      </c>
      <c r="D167" s="314"/>
      <c r="E167" s="129"/>
      <c r="F167" s="314"/>
      <c r="G167" s="125"/>
      <c r="H167" s="126"/>
      <c r="I167" s="125"/>
      <c r="J167" s="124"/>
      <c r="K167" s="125"/>
      <c r="L167" s="126"/>
      <c r="M167" s="125"/>
      <c r="N167" s="124"/>
      <c r="O167" s="125"/>
      <c r="P167" s="126"/>
      <c r="Q167" s="127"/>
      <c r="R167" s="126"/>
      <c r="S167" s="276"/>
      <c r="T167" s="265"/>
      <c r="U167" s="276"/>
      <c r="V167" s="126"/>
      <c r="W167" s="276"/>
      <c r="X167" s="265"/>
      <c r="Y167" s="276"/>
      <c r="Z167" s="365"/>
      <c r="AA167" s="276"/>
      <c r="AB167" s="365"/>
      <c r="AC167" s="276"/>
      <c r="AD167" s="394"/>
      <c r="AE167" s="398"/>
      <c r="AF167" s="400"/>
      <c r="AG167" s="276"/>
      <c r="AH167" s="365"/>
      <c r="AI167" s="276"/>
      <c r="AJ167" s="386">
        <f t="shared" si="4"/>
        <v>0</v>
      </c>
      <c r="AK167" s="387">
        <f>IF(ISERR(AL167/AJ167),S!D165,(AL167/AJ167))</f>
        <v>0</v>
      </c>
      <c r="AL167" s="130">
        <f t="shared" si="5"/>
        <v>0</v>
      </c>
    </row>
    <row r="168" spans="1:38">
      <c r="A168" s="122">
        <v>164</v>
      </c>
      <c r="B168" s="123" t="s">
        <v>150</v>
      </c>
      <c r="C168" s="131" t="s">
        <v>9</v>
      </c>
      <c r="D168" s="314"/>
      <c r="E168" s="129"/>
      <c r="F168" s="314"/>
      <c r="G168" s="125"/>
      <c r="H168" s="126"/>
      <c r="I168" s="125"/>
      <c r="J168" s="124"/>
      <c r="K168" s="125"/>
      <c r="L168" s="126"/>
      <c r="M168" s="125"/>
      <c r="N168" s="124"/>
      <c r="O168" s="125"/>
      <c r="P168" s="126"/>
      <c r="Q168" s="127"/>
      <c r="R168" s="126"/>
      <c r="S168" s="276"/>
      <c r="T168" s="265"/>
      <c r="U168" s="276"/>
      <c r="V168" s="126"/>
      <c r="W168" s="276"/>
      <c r="X168" s="265"/>
      <c r="Y168" s="276"/>
      <c r="Z168" s="365"/>
      <c r="AA168" s="276"/>
      <c r="AB168" s="365"/>
      <c r="AC168" s="276"/>
      <c r="AD168" s="394"/>
      <c r="AE168" s="398"/>
      <c r="AF168" s="400"/>
      <c r="AG168" s="276"/>
      <c r="AH168" s="365"/>
      <c r="AI168" s="276"/>
      <c r="AJ168" s="386">
        <f t="shared" si="4"/>
        <v>0</v>
      </c>
      <c r="AK168" s="387">
        <f>IF(ISERR(AL168/AJ168),S!D166,(AL168/AJ168))</f>
        <v>0</v>
      </c>
      <c r="AL168" s="130">
        <f t="shared" si="5"/>
        <v>0</v>
      </c>
    </row>
    <row r="169" spans="1:38">
      <c r="A169" s="122">
        <v>165</v>
      </c>
      <c r="B169" s="123" t="s">
        <v>151</v>
      </c>
      <c r="C169" s="131" t="s">
        <v>9</v>
      </c>
      <c r="D169" s="314"/>
      <c r="E169" s="129"/>
      <c r="F169" s="314"/>
      <c r="G169" s="125"/>
      <c r="H169" s="126">
        <v>3</v>
      </c>
      <c r="I169" s="125">
        <v>720</v>
      </c>
      <c r="J169" s="124"/>
      <c r="K169" s="125"/>
      <c r="L169" s="126"/>
      <c r="M169" s="125"/>
      <c r="N169" s="124"/>
      <c r="O169" s="125"/>
      <c r="P169" s="126"/>
      <c r="Q169" s="127"/>
      <c r="R169" s="126"/>
      <c r="S169" s="276"/>
      <c r="T169" s="265">
        <v>1</v>
      </c>
      <c r="U169" s="276">
        <v>250</v>
      </c>
      <c r="V169" s="126"/>
      <c r="W169" s="276"/>
      <c r="X169" s="265"/>
      <c r="Y169" s="276"/>
      <c r="Z169" s="365"/>
      <c r="AA169" s="276"/>
      <c r="AB169" s="365">
        <v>2</v>
      </c>
      <c r="AC169" s="276">
        <v>700</v>
      </c>
      <c r="AD169" s="394"/>
      <c r="AE169" s="398"/>
      <c r="AF169" s="400"/>
      <c r="AG169" s="276"/>
      <c r="AH169" s="365"/>
      <c r="AI169" s="276"/>
      <c r="AJ169" s="386">
        <f t="shared" si="4"/>
        <v>6</v>
      </c>
      <c r="AK169" s="387">
        <f>IF(ISERR(AL169/AJ169),S!D167,(AL169/AJ169))</f>
        <v>278.33333333333331</v>
      </c>
      <c r="AL169" s="130">
        <f t="shared" si="5"/>
        <v>1670</v>
      </c>
    </row>
    <row r="170" spans="1:38">
      <c r="A170" s="122">
        <v>166</v>
      </c>
      <c r="B170" s="123" t="s">
        <v>152</v>
      </c>
      <c r="C170" s="131" t="s">
        <v>9</v>
      </c>
      <c r="D170" s="314"/>
      <c r="E170" s="129"/>
      <c r="F170" s="314"/>
      <c r="G170" s="125"/>
      <c r="H170" s="126"/>
      <c r="I170" s="125"/>
      <c r="J170" s="124"/>
      <c r="K170" s="125"/>
      <c r="L170" s="126">
        <v>2</v>
      </c>
      <c r="M170" s="125">
        <v>1400</v>
      </c>
      <c r="N170" s="124"/>
      <c r="O170" s="125"/>
      <c r="P170" s="126"/>
      <c r="Q170" s="127"/>
      <c r="R170" s="126"/>
      <c r="S170" s="276"/>
      <c r="T170" s="265">
        <v>7</v>
      </c>
      <c r="U170" s="276">
        <v>4550</v>
      </c>
      <c r="V170" s="126"/>
      <c r="W170" s="276"/>
      <c r="X170" s="265"/>
      <c r="Y170" s="276"/>
      <c r="Z170" s="365"/>
      <c r="AA170" s="276"/>
      <c r="AB170" s="365"/>
      <c r="AC170" s="276"/>
      <c r="AD170" s="394"/>
      <c r="AE170" s="398"/>
      <c r="AF170" s="400"/>
      <c r="AG170" s="276"/>
      <c r="AH170" s="365"/>
      <c r="AI170" s="276"/>
      <c r="AJ170" s="386">
        <f t="shared" si="4"/>
        <v>9</v>
      </c>
      <c r="AK170" s="387">
        <f>IF(ISERR(AL170/AJ170),S!D168,(AL170/AJ170))</f>
        <v>661.11111111111109</v>
      </c>
      <c r="AL170" s="130">
        <f t="shared" si="5"/>
        <v>5950</v>
      </c>
    </row>
    <row r="171" spans="1:38">
      <c r="A171" s="122">
        <v>167</v>
      </c>
      <c r="B171" s="123" t="s">
        <v>4</v>
      </c>
      <c r="C171" s="131" t="s">
        <v>9</v>
      </c>
      <c r="D171" s="314"/>
      <c r="E171" s="129"/>
      <c r="F171" s="314"/>
      <c r="G171" s="125"/>
      <c r="H171" s="126"/>
      <c r="I171" s="125"/>
      <c r="J171" s="124"/>
      <c r="K171" s="125"/>
      <c r="L171" s="126"/>
      <c r="M171" s="125"/>
      <c r="N171" s="124"/>
      <c r="O171" s="125"/>
      <c r="P171" s="126"/>
      <c r="Q171" s="127"/>
      <c r="R171" s="126"/>
      <c r="S171" s="276"/>
      <c r="T171" s="265"/>
      <c r="U171" s="276"/>
      <c r="V171" s="126"/>
      <c r="W171" s="276"/>
      <c r="X171" s="265">
        <v>10</v>
      </c>
      <c r="Y171" s="276">
        <v>3700</v>
      </c>
      <c r="Z171" s="365"/>
      <c r="AA171" s="276"/>
      <c r="AB171" s="365"/>
      <c r="AC171" s="276"/>
      <c r="AD171" s="394"/>
      <c r="AE171" s="398"/>
      <c r="AF171" s="400"/>
      <c r="AG171" s="276"/>
      <c r="AH171" s="365"/>
      <c r="AI171" s="276"/>
      <c r="AJ171" s="386">
        <f t="shared" si="4"/>
        <v>10</v>
      </c>
      <c r="AK171" s="387">
        <f>IF(ISERR(AL171/AJ171),S!D169,(AL171/AJ171))</f>
        <v>370</v>
      </c>
      <c r="AL171" s="130">
        <f t="shared" si="5"/>
        <v>3700</v>
      </c>
    </row>
    <row r="172" spans="1:38">
      <c r="A172" s="122">
        <v>168</v>
      </c>
      <c r="B172" s="123" t="s">
        <v>153</v>
      </c>
      <c r="C172" s="131" t="s">
        <v>9</v>
      </c>
      <c r="D172" s="314"/>
      <c r="E172" s="129"/>
      <c r="F172" s="314"/>
      <c r="G172" s="125"/>
      <c r="H172" s="126"/>
      <c r="I172" s="125"/>
      <c r="J172" s="124"/>
      <c r="K172" s="125"/>
      <c r="L172" s="126"/>
      <c r="M172" s="125"/>
      <c r="N172" s="124"/>
      <c r="O172" s="125"/>
      <c r="P172" s="126"/>
      <c r="Q172" s="127"/>
      <c r="R172" s="126"/>
      <c r="S172" s="276"/>
      <c r="T172" s="265"/>
      <c r="U172" s="276"/>
      <c r="V172" s="126"/>
      <c r="W172" s="276"/>
      <c r="X172" s="265"/>
      <c r="Y172" s="276"/>
      <c r="Z172" s="365"/>
      <c r="AA172" s="276"/>
      <c r="AB172" s="365">
        <v>5.4</v>
      </c>
      <c r="AC172" s="276">
        <v>2268</v>
      </c>
      <c r="AD172" s="394"/>
      <c r="AE172" s="398"/>
      <c r="AF172" s="400"/>
      <c r="AG172" s="276"/>
      <c r="AH172" s="365"/>
      <c r="AI172" s="276"/>
      <c r="AJ172" s="386">
        <f t="shared" si="4"/>
        <v>5.4</v>
      </c>
      <c r="AK172" s="387">
        <f>IF(ISERR(AL172/AJ172),S!D170,(AL172/AJ172))</f>
        <v>420</v>
      </c>
      <c r="AL172" s="130">
        <f t="shared" si="5"/>
        <v>2268</v>
      </c>
    </row>
    <row r="173" spans="1:38">
      <c r="A173" s="122">
        <v>169</v>
      </c>
      <c r="B173" s="123" t="s">
        <v>226</v>
      </c>
      <c r="C173" s="131" t="s">
        <v>9</v>
      </c>
      <c r="D173" s="314"/>
      <c r="E173" s="129"/>
      <c r="F173" s="314"/>
      <c r="G173" s="125"/>
      <c r="H173" s="126"/>
      <c r="I173" s="125"/>
      <c r="J173" s="124"/>
      <c r="K173" s="125"/>
      <c r="L173" s="126"/>
      <c r="M173" s="125"/>
      <c r="N173" s="124"/>
      <c r="O173" s="125"/>
      <c r="P173" s="126"/>
      <c r="Q173" s="127"/>
      <c r="R173" s="126"/>
      <c r="S173" s="276"/>
      <c r="T173" s="265"/>
      <c r="U173" s="276"/>
      <c r="V173" s="126"/>
      <c r="W173" s="276"/>
      <c r="X173" s="265"/>
      <c r="Y173" s="276"/>
      <c r="Z173" s="365"/>
      <c r="AA173" s="276"/>
      <c r="AB173" s="365"/>
      <c r="AC173" s="276"/>
      <c r="AD173" s="394"/>
      <c r="AE173" s="398"/>
      <c r="AF173" s="400"/>
      <c r="AG173" s="276"/>
      <c r="AH173" s="365"/>
      <c r="AI173" s="276"/>
      <c r="AJ173" s="386">
        <f t="shared" si="4"/>
        <v>0</v>
      </c>
      <c r="AK173" s="387">
        <f>IF(ISERR(AL173/AJ173),S!D171,(AL173/AJ173))</f>
        <v>0</v>
      </c>
      <c r="AL173" s="130">
        <f t="shared" si="5"/>
        <v>0</v>
      </c>
    </row>
    <row r="174" spans="1:38">
      <c r="A174" s="122">
        <v>170</v>
      </c>
      <c r="B174" s="123" t="s">
        <v>154</v>
      </c>
      <c r="C174" s="131" t="s">
        <v>9</v>
      </c>
      <c r="D174" s="314"/>
      <c r="E174" s="129"/>
      <c r="F174" s="314"/>
      <c r="G174" s="125"/>
      <c r="H174" s="126"/>
      <c r="I174" s="125"/>
      <c r="J174" s="124"/>
      <c r="K174" s="125"/>
      <c r="L174" s="126"/>
      <c r="M174" s="125"/>
      <c r="N174" s="124"/>
      <c r="O174" s="125"/>
      <c r="P174" s="126"/>
      <c r="Q174" s="127"/>
      <c r="R174" s="126"/>
      <c r="S174" s="276"/>
      <c r="T174" s="265"/>
      <c r="U174" s="276"/>
      <c r="V174" s="126"/>
      <c r="W174" s="276"/>
      <c r="X174" s="265"/>
      <c r="Y174" s="276"/>
      <c r="Z174" s="365"/>
      <c r="AA174" s="276"/>
      <c r="AB174" s="365"/>
      <c r="AC174" s="276"/>
      <c r="AD174" s="394"/>
      <c r="AE174" s="398"/>
      <c r="AF174" s="400"/>
      <c r="AG174" s="276"/>
      <c r="AH174" s="365"/>
      <c r="AI174" s="276"/>
      <c r="AJ174" s="386">
        <f t="shared" si="4"/>
        <v>0</v>
      </c>
      <c r="AK174" s="387">
        <f>IF(ISERR(AL174/AJ174),S!D172,(AL174/AJ174))</f>
        <v>0</v>
      </c>
      <c r="AL174" s="130">
        <f t="shared" si="5"/>
        <v>0</v>
      </c>
    </row>
    <row r="175" spans="1:38">
      <c r="A175" s="122">
        <v>171</v>
      </c>
      <c r="B175" s="123" t="s">
        <v>349</v>
      </c>
      <c r="C175" s="131" t="s">
        <v>9</v>
      </c>
      <c r="D175" s="314"/>
      <c r="E175" s="129"/>
      <c r="F175" s="314"/>
      <c r="G175" s="125"/>
      <c r="H175" s="126"/>
      <c r="I175" s="125"/>
      <c r="J175" s="124"/>
      <c r="K175" s="125"/>
      <c r="L175" s="126"/>
      <c r="M175" s="125"/>
      <c r="N175" s="124"/>
      <c r="O175" s="125"/>
      <c r="P175" s="126"/>
      <c r="Q175" s="127"/>
      <c r="R175" s="126"/>
      <c r="S175" s="276"/>
      <c r="T175" s="265"/>
      <c r="U175" s="276"/>
      <c r="V175" s="126"/>
      <c r="W175" s="276"/>
      <c r="X175" s="265"/>
      <c r="Y175" s="276"/>
      <c r="Z175" s="365"/>
      <c r="AA175" s="276"/>
      <c r="AB175" s="365"/>
      <c r="AC175" s="276"/>
      <c r="AD175" s="394"/>
      <c r="AE175" s="398"/>
      <c r="AF175" s="400"/>
      <c r="AG175" s="276"/>
      <c r="AH175" s="365"/>
      <c r="AI175" s="276"/>
      <c r="AJ175" s="386">
        <f t="shared" si="4"/>
        <v>0</v>
      </c>
      <c r="AK175" s="387">
        <f>IF(ISERR(AL175/AJ175),S!D173,(AL175/AJ175))</f>
        <v>800</v>
      </c>
      <c r="AL175" s="130">
        <f t="shared" si="5"/>
        <v>0</v>
      </c>
    </row>
    <row r="176" spans="1:38">
      <c r="A176" s="122">
        <v>172</v>
      </c>
      <c r="B176" s="123" t="s">
        <v>155</v>
      </c>
      <c r="C176" s="131" t="s">
        <v>9</v>
      </c>
      <c r="D176" s="314"/>
      <c r="E176" s="129"/>
      <c r="F176" s="314"/>
      <c r="G176" s="125"/>
      <c r="H176" s="126"/>
      <c r="I176" s="125"/>
      <c r="J176" s="124"/>
      <c r="K176" s="125"/>
      <c r="L176" s="126"/>
      <c r="M176" s="125"/>
      <c r="N176" s="124"/>
      <c r="O176" s="125"/>
      <c r="P176" s="126"/>
      <c r="Q176" s="127"/>
      <c r="R176" s="126"/>
      <c r="S176" s="276"/>
      <c r="T176" s="265"/>
      <c r="U176" s="276"/>
      <c r="V176" s="126"/>
      <c r="W176" s="276"/>
      <c r="X176" s="265"/>
      <c r="Y176" s="276"/>
      <c r="Z176" s="365"/>
      <c r="AA176" s="276"/>
      <c r="AB176" s="365"/>
      <c r="AC176" s="276"/>
      <c r="AD176" s="394"/>
      <c r="AE176" s="398"/>
      <c r="AF176" s="400"/>
      <c r="AG176" s="276"/>
      <c r="AH176" s="365"/>
      <c r="AI176" s="276"/>
      <c r="AJ176" s="386">
        <f t="shared" si="4"/>
        <v>0</v>
      </c>
      <c r="AK176" s="387">
        <f>IF(ISERR(AL176/AJ176),S!D174,(AL176/AJ176))</f>
        <v>0</v>
      </c>
      <c r="AL176" s="130">
        <f t="shared" si="5"/>
        <v>0</v>
      </c>
    </row>
    <row r="177" spans="1:38">
      <c r="A177" s="122">
        <v>173</v>
      </c>
      <c r="B177" s="123" t="s">
        <v>309</v>
      </c>
      <c r="C177" s="131" t="s">
        <v>9</v>
      </c>
      <c r="D177" s="314"/>
      <c r="E177" s="129"/>
      <c r="F177" s="314"/>
      <c r="G177" s="125"/>
      <c r="H177" s="126"/>
      <c r="I177" s="125"/>
      <c r="J177" s="124"/>
      <c r="K177" s="125"/>
      <c r="L177" s="126"/>
      <c r="M177" s="125"/>
      <c r="N177" s="124"/>
      <c r="O177" s="125"/>
      <c r="P177" s="126"/>
      <c r="Q177" s="127"/>
      <c r="R177" s="126"/>
      <c r="S177" s="276"/>
      <c r="T177" s="265"/>
      <c r="U177" s="276"/>
      <c r="V177" s="126"/>
      <c r="W177" s="276"/>
      <c r="X177" s="265"/>
      <c r="Y177" s="276"/>
      <c r="Z177" s="365"/>
      <c r="AA177" s="276"/>
      <c r="AB177" s="365"/>
      <c r="AC177" s="276"/>
      <c r="AD177" s="394"/>
      <c r="AE177" s="398"/>
      <c r="AF177" s="400"/>
      <c r="AG177" s="276"/>
      <c r="AH177" s="365"/>
      <c r="AI177" s="276"/>
      <c r="AJ177" s="386">
        <f t="shared" si="4"/>
        <v>0</v>
      </c>
      <c r="AK177" s="387">
        <f>IF(ISERR(AL177/AJ177),S!D175,(AL177/AJ177))</f>
        <v>340</v>
      </c>
      <c r="AL177" s="130">
        <f t="shared" si="5"/>
        <v>0</v>
      </c>
    </row>
    <row r="178" spans="1:38">
      <c r="A178" s="122">
        <v>174</v>
      </c>
      <c r="B178" s="123" t="s">
        <v>156</v>
      </c>
      <c r="C178" s="131" t="s">
        <v>9</v>
      </c>
      <c r="D178" s="314"/>
      <c r="E178" s="129"/>
      <c r="F178" s="314"/>
      <c r="G178" s="125"/>
      <c r="H178" s="126"/>
      <c r="I178" s="125"/>
      <c r="J178" s="124"/>
      <c r="K178" s="125"/>
      <c r="L178" s="126"/>
      <c r="M178" s="125"/>
      <c r="N178" s="124"/>
      <c r="O178" s="125"/>
      <c r="P178" s="126"/>
      <c r="Q178" s="127"/>
      <c r="R178" s="126"/>
      <c r="S178" s="276"/>
      <c r="T178" s="265"/>
      <c r="U178" s="276"/>
      <c r="V178" s="126"/>
      <c r="W178" s="276"/>
      <c r="X178" s="265"/>
      <c r="Y178" s="276"/>
      <c r="Z178" s="365"/>
      <c r="AA178" s="276"/>
      <c r="AB178" s="365"/>
      <c r="AC178" s="276"/>
      <c r="AD178" s="394"/>
      <c r="AE178" s="398"/>
      <c r="AF178" s="400"/>
      <c r="AG178" s="276"/>
      <c r="AH178" s="365"/>
      <c r="AI178" s="276"/>
      <c r="AJ178" s="386">
        <f t="shared" si="4"/>
        <v>0</v>
      </c>
      <c r="AK178" s="387">
        <f>IF(ISERR(AL178/AJ178),S!D176,(AL178/AJ178))</f>
        <v>550</v>
      </c>
      <c r="AL178" s="130">
        <f t="shared" si="5"/>
        <v>0</v>
      </c>
    </row>
    <row r="179" spans="1:38">
      <c r="A179" s="122">
        <v>175</v>
      </c>
      <c r="B179" s="123" t="s">
        <v>6</v>
      </c>
      <c r="C179" s="131" t="s">
        <v>9</v>
      </c>
      <c r="D179" s="314">
        <v>20</v>
      </c>
      <c r="E179" s="129">
        <v>440</v>
      </c>
      <c r="F179" s="314"/>
      <c r="G179" s="125"/>
      <c r="H179" s="126"/>
      <c r="I179" s="125"/>
      <c r="J179" s="124"/>
      <c r="K179" s="125"/>
      <c r="L179" s="126">
        <v>3</v>
      </c>
      <c r="M179" s="125">
        <v>66</v>
      </c>
      <c r="N179" s="124">
        <v>2</v>
      </c>
      <c r="O179" s="125">
        <v>44</v>
      </c>
      <c r="P179" s="126">
        <v>5</v>
      </c>
      <c r="Q179" s="127">
        <v>110</v>
      </c>
      <c r="R179" s="126">
        <v>30</v>
      </c>
      <c r="S179" s="276">
        <v>660</v>
      </c>
      <c r="T179" s="265">
        <v>10</v>
      </c>
      <c r="U179" s="276">
        <v>220</v>
      </c>
      <c r="V179" s="126">
        <v>5</v>
      </c>
      <c r="W179" s="276">
        <v>110</v>
      </c>
      <c r="X179" s="265">
        <v>7</v>
      </c>
      <c r="Y179" s="276">
        <v>154</v>
      </c>
      <c r="Z179" s="365">
        <v>12</v>
      </c>
      <c r="AA179" s="276">
        <v>264</v>
      </c>
      <c r="AB179" s="365">
        <v>8</v>
      </c>
      <c r="AC179" s="276">
        <v>176</v>
      </c>
      <c r="AD179" s="394"/>
      <c r="AE179" s="398"/>
      <c r="AF179" s="400"/>
      <c r="AG179" s="276"/>
      <c r="AH179" s="365"/>
      <c r="AI179" s="276"/>
      <c r="AJ179" s="386">
        <f t="shared" si="4"/>
        <v>102</v>
      </c>
      <c r="AK179" s="387">
        <f>IF(ISERR(AL179/AJ179),S!D177,(AL179/AJ179))</f>
        <v>22</v>
      </c>
      <c r="AL179" s="130">
        <f t="shared" si="5"/>
        <v>2244</v>
      </c>
    </row>
    <row r="180" spans="1:38">
      <c r="A180" s="122">
        <v>176</v>
      </c>
      <c r="B180" s="123" t="s">
        <v>322</v>
      </c>
      <c r="C180" s="131" t="s">
        <v>9</v>
      </c>
      <c r="D180" s="314">
        <v>10</v>
      </c>
      <c r="E180" s="129">
        <v>550</v>
      </c>
      <c r="F180" s="314">
        <v>5</v>
      </c>
      <c r="G180" s="125">
        <v>275</v>
      </c>
      <c r="H180" s="126">
        <v>10</v>
      </c>
      <c r="I180" s="125">
        <v>560</v>
      </c>
      <c r="J180" s="124">
        <v>3</v>
      </c>
      <c r="K180" s="125">
        <v>165</v>
      </c>
      <c r="L180" s="126">
        <v>4</v>
      </c>
      <c r="M180" s="125">
        <v>220</v>
      </c>
      <c r="N180" s="124">
        <v>4</v>
      </c>
      <c r="O180" s="125">
        <v>220</v>
      </c>
      <c r="P180" s="126">
        <v>5</v>
      </c>
      <c r="Q180" s="127">
        <v>260</v>
      </c>
      <c r="R180" s="126">
        <v>20</v>
      </c>
      <c r="S180" s="276">
        <v>1120</v>
      </c>
      <c r="T180" s="265">
        <v>8</v>
      </c>
      <c r="U180" s="276">
        <v>432</v>
      </c>
      <c r="V180" s="126">
        <v>10</v>
      </c>
      <c r="W180" s="276">
        <v>550</v>
      </c>
      <c r="X180" s="265">
        <v>10</v>
      </c>
      <c r="Y180" s="276">
        <v>550</v>
      </c>
      <c r="Z180" s="365">
        <v>10</v>
      </c>
      <c r="AA180" s="276">
        <v>560</v>
      </c>
      <c r="AB180" s="365">
        <v>12</v>
      </c>
      <c r="AC180" s="276">
        <v>660</v>
      </c>
      <c r="AD180" s="394"/>
      <c r="AE180" s="398"/>
      <c r="AF180" s="400"/>
      <c r="AG180" s="276"/>
      <c r="AH180" s="365"/>
      <c r="AI180" s="276"/>
      <c r="AJ180" s="386">
        <f t="shared" si="4"/>
        <v>111</v>
      </c>
      <c r="AK180" s="387">
        <f>IF(ISERR(AL180/AJ180),S!D178,(AL180/AJ180))</f>
        <v>55.153153153153156</v>
      </c>
      <c r="AL180" s="130">
        <f t="shared" si="5"/>
        <v>6122</v>
      </c>
    </row>
    <row r="181" spans="1:38">
      <c r="A181" s="122">
        <v>177</v>
      </c>
      <c r="B181" s="123" t="s">
        <v>157</v>
      </c>
      <c r="C181" s="131" t="s">
        <v>9</v>
      </c>
      <c r="D181" s="314">
        <v>1</v>
      </c>
      <c r="E181" s="129">
        <v>180</v>
      </c>
      <c r="F181" s="314">
        <v>0.5</v>
      </c>
      <c r="G181" s="125">
        <v>90</v>
      </c>
      <c r="H181" s="126">
        <v>0.5</v>
      </c>
      <c r="I181" s="125">
        <v>90</v>
      </c>
      <c r="J181" s="124">
        <v>0.5</v>
      </c>
      <c r="K181" s="125">
        <v>90</v>
      </c>
      <c r="L181" s="126">
        <v>0.5</v>
      </c>
      <c r="M181" s="125">
        <v>90</v>
      </c>
      <c r="N181" s="124">
        <v>0.5</v>
      </c>
      <c r="O181" s="125">
        <v>90</v>
      </c>
      <c r="P181" s="126">
        <v>0.5</v>
      </c>
      <c r="Q181" s="127">
        <v>90</v>
      </c>
      <c r="R181" s="126">
        <v>4</v>
      </c>
      <c r="S181" s="276">
        <v>760</v>
      </c>
      <c r="T181" s="265">
        <v>1</v>
      </c>
      <c r="U181" s="276">
        <v>190</v>
      </c>
      <c r="V181" s="126">
        <v>1</v>
      </c>
      <c r="W181" s="276">
        <v>190</v>
      </c>
      <c r="X181" s="265">
        <v>1</v>
      </c>
      <c r="Y181" s="276">
        <v>190</v>
      </c>
      <c r="Z181" s="365">
        <v>1</v>
      </c>
      <c r="AA181" s="276">
        <v>190</v>
      </c>
      <c r="AB181" s="365">
        <v>1</v>
      </c>
      <c r="AC181" s="276">
        <v>190</v>
      </c>
      <c r="AD181" s="394"/>
      <c r="AE181" s="398"/>
      <c r="AF181" s="400"/>
      <c r="AG181" s="276"/>
      <c r="AH181" s="365"/>
      <c r="AI181" s="276"/>
      <c r="AJ181" s="386">
        <f t="shared" si="4"/>
        <v>13</v>
      </c>
      <c r="AK181" s="387">
        <f>IF(ISERR(AL181/AJ181),S!D179,(AL181/AJ181))</f>
        <v>186.92307692307693</v>
      </c>
      <c r="AL181" s="130">
        <f t="shared" si="5"/>
        <v>2430</v>
      </c>
    </row>
    <row r="182" spans="1:38">
      <c r="A182" s="122">
        <v>178</v>
      </c>
      <c r="B182" s="123" t="s">
        <v>426</v>
      </c>
      <c r="C182" s="131" t="s">
        <v>9</v>
      </c>
      <c r="D182" s="314">
        <v>1</v>
      </c>
      <c r="E182" s="129">
        <v>180</v>
      </c>
      <c r="F182" s="314">
        <v>0.3</v>
      </c>
      <c r="G182" s="125">
        <v>54</v>
      </c>
      <c r="H182" s="126">
        <v>0.5</v>
      </c>
      <c r="I182" s="125">
        <v>90</v>
      </c>
      <c r="J182" s="124">
        <v>0.5</v>
      </c>
      <c r="K182" s="125">
        <v>90</v>
      </c>
      <c r="L182" s="126">
        <v>0.5</v>
      </c>
      <c r="M182" s="125">
        <v>90</v>
      </c>
      <c r="N182" s="124">
        <v>3</v>
      </c>
      <c r="O182" s="125">
        <v>540</v>
      </c>
      <c r="P182" s="126"/>
      <c r="Q182" s="127"/>
      <c r="R182" s="126">
        <v>2</v>
      </c>
      <c r="S182" s="276">
        <v>360</v>
      </c>
      <c r="T182" s="265"/>
      <c r="U182" s="276"/>
      <c r="V182" s="126">
        <v>0.5</v>
      </c>
      <c r="W182" s="276">
        <v>90</v>
      </c>
      <c r="X182" s="265">
        <v>0.5</v>
      </c>
      <c r="Y182" s="276">
        <v>90</v>
      </c>
      <c r="Z182" s="365">
        <v>0.5</v>
      </c>
      <c r="AA182" s="276">
        <v>90</v>
      </c>
      <c r="AB182" s="365">
        <v>5</v>
      </c>
      <c r="AC182" s="276">
        <v>900</v>
      </c>
      <c r="AD182" s="394"/>
      <c r="AE182" s="398"/>
      <c r="AF182" s="400"/>
      <c r="AG182" s="276"/>
      <c r="AH182" s="365"/>
      <c r="AI182" s="276"/>
      <c r="AJ182" s="386">
        <f t="shared" si="4"/>
        <v>14.3</v>
      </c>
      <c r="AK182" s="387">
        <f>IF(ISERR(AL182/AJ182),S!D180,(AL182/AJ182))</f>
        <v>180</v>
      </c>
      <c r="AL182" s="130">
        <f t="shared" si="5"/>
        <v>2574</v>
      </c>
    </row>
    <row r="183" spans="1:38">
      <c r="A183" s="122">
        <v>179</v>
      </c>
      <c r="B183" s="123" t="s">
        <v>331</v>
      </c>
      <c r="C183" s="131" t="s">
        <v>9</v>
      </c>
      <c r="D183" s="314">
        <v>1</v>
      </c>
      <c r="E183" s="129">
        <v>60</v>
      </c>
      <c r="F183" s="314">
        <v>0.5</v>
      </c>
      <c r="G183" s="125">
        <v>35</v>
      </c>
      <c r="H183" s="126">
        <v>1</v>
      </c>
      <c r="I183" s="125">
        <v>80</v>
      </c>
      <c r="J183" s="124">
        <v>0.5</v>
      </c>
      <c r="K183" s="125">
        <v>40</v>
      </c>
      <c r="L183" s="126">
        <v>0.5</v>
      </c>
      <c r="M183" s="125">
        <v>40</v>
      </c>
      <c r="N183" s="124">
        <v>0.5</v>
      </c>
      <c r="O183" s="125">
        <v>45</v>
      </c>
      <c r="P183" s="126">
        <v>0.5</v>
      </c>
      <c r="Q183" s="127">
        <v>50</v>
      </c>
      <c r="R183" s="126">
        <v>5</v>
      </c>
      <c r="S183" s="276">
        <v>600</v>
      </c>
      <c r="T183" s="265">
        <v>1</v>
      </c>
      <c r="U183" s="276">
        <v>120</v>
      </c>
      <c r="V183" s="126">
        <v>1</v>
      </c>
      <c r="W183" s="276">
        <v>120</v>
      </c>
      <c r="X183" s="265">
        <v>2</v>
      </c>
      <c r="Y183" s="276">
        <v>400</v>
      </c>
      <c r="Z183" s="365">
        <v>1.5</v>
      </c>
      <c r="AA183" s="276">
        <v>360</v>
      </c>
      <c r="AB183" s="365">
        <v>1.5</v>
      </c>
      <c r="AC183" s="276">
        <v>240</v>
      </c>
      <c r="AD183" s="394"/>
      <c r="AE183" s="398"/>
      <c r="AF183" s="400"/>
      <c r="AG183" s="276"/>
      <c r="AH183" s="365"/>
      <c r="AI183" s="276"/>
      <c r="AJ183" s="386">
        <f t="shared" si="4"/>
        <v>16.5</v>
      </c>
      <c r="AK183" s="387">
        <f>IF(ISERR(AL183/AJ183),S!D181,(AL183/AJ183))</f>
        <v>132.72727272727272</v>
      </c>
      <c r="AL183" s="130">
        <f t="shared" si="5"/>
        <v>2190</v>
      </c>
    </row>
    <row r="184" spans="1:38">
      <c r="A184" s="122">
        <v>180</v>
      </c>
      <c r="B184" s="123" t="s">
        <v>159</v>
      </c>
      <c r="C184" s="131" t="s">
        <v>31</v>
      </c>
      <c r="D184" s="314">
        <v>30</v>
      </c>
      <c r="E184" s="129">
        <v>150</v>
      </c>
      <c r="F184" s="314">
        <v>12</v>
      </c>
      <c r="G184" s="125">
        <v>60</v>
      </c>
      <c r="H184" s="126">
        <v>30</v>
      </c>
      <c r="I184" s="125">
        <v>150</v>
      </c>
      <c r="J184" s="124">
        <v>12</v>
      </c>
      <c r="K184" s="125">
        <v>60</v>
      </c>
      <c r="L184" s="126">
        <v>10</v>
      </c>
      <c r="M184" s="125">
        <v>50</v>
      </c>
      <c r="N184" s="124">
        <v>12</v>
      </c>
      <c r="O184" s="125">
        <v>60</v>
      </c>
      <c r="P184" s="126">
        <v>15</v>
      </c>
      <c r="Q184" s="127">
        <v>75</v>
      </c>
      <c r="R184" s="126">
        <v>70</v>
      </c>
      <c r="S184" s="276">
        <v>350</v>
      </c>
      <c r="T184" s="265">
        <v>20</v>
      </c>
      <c r="U184" s="276">
        <v>100</v>
      </c>
      <c r="V184" s="126">
        <v>20</v>
      </c>
      <c r="W184" s="276">
        <v>100</v>
      </c>
      <c r="X184" s="265">
        <v>20</v>
      </c>
      <c r="Y184" s="276">
        <v>100</v>
      </c>
      <c r="Z184" s="365">
        <v>20</v>
      </c>
      <c r="AA184" s="276">
        <v>120</v>
      </c>
      <c r="AB184" s="365">
        <v>20</v>
      </c>
      <c r="AC184" s="276">
        <v>120</v>
      </c>
      <c r="AD184" s="394"/>
      <c r="AE184" s="398"/>
      <c r="AF184" s="400"/>
      <c r="AG184" s="276"/>
      <c r="AH184" s="365"/>
      <c r="AI184" s="276"/>
      <c r="AJ184" s="386">
        <f t="shared" si="4"/>
        <v>291</v>
      </c>
      <c r="AK184" s="387">
        <f>IF(ISERR(AL184/AJ184),S!D182,(AL184/AJ184))</f>
        <v>5.1374570446735399</v>
      </c>
      <c r="AL184" s="130">
        <f t="shared" si="5"/>
        <v>1495</v>
      </c>
    </row>
    <row r="185" spans="1:38">
      <c r="A185" s="122">
        <v>181</v>
      </c>
      <c r="B185" s="123" t="s">
        <v>160</v>
      </c>
      <c r="C185" s="131" t="s">
        <v>9</v>
      </c>
      <c r="D185" s="314">
        <v>10</v>
      </c>
      <c r="E185" s="129">
        <v>500</v>
      </c>
      <c r="F185" s="314">
        <v>3</v>
      </c>
      <c r="G185" s="125">
        <v>150</v>
      </c>
      <c r="H185" s="126">
        <v>5</v>
      </c>
      <c r="I185" s="125">
        <v>200</v>
      </c>
      <c r="J185" s="124">
        <v>2</v>
      </c>
      <c r="K185" s="125">
        <v>100</v>
      </c>
      <c r="L185" s="126"/>
      <c r="M185" s="125"/>
      <c r="N185" s="124">
        <v>2</v>
      </c>
      <c r="O185" s="125">
        <v>100</v>
      </c>
      <c r="P185" s="126">
        <v>3</v>
      </c>
      <c r="Q185" s="127">
        <v>150</v>
      </c>
      <c r="R185" s="126">
        <v>20</v>
      </c>
      <c r="S185" s="276">
        <v>1000</v>
      </c>
      <c r="T185" s="265">
        <v>5</v>
      </c>
      <c r="U185" s="276">
        <v>250</v>
      </c>
      <c r="V185" s="126">
        <v>7</v>
      </c>
      <c r="W185" s="276">
        <v>350</v>
      </c>
      <c r="X185" s="265">
        <v>5</v>
      </c>
      <c r="Y185" s="276">
        <v>250</v>
      </c>
      <c r="Z185" s="365">
        <v>5</v>
      </c>
      <c r="AA185" s="276">
        <v>300</v>
      </c>
      <c r="AB185" s="365">
        <v>5</v>
      </c>
      <c r="AC185" s="276">
        <v>280</v>
      </c>
      <c r="AD185" s="394"/>
      <c r="AE185" s="398"/>
      <c r="AF185" s="400"/>
      <c r="AG185" s="276"/>
      <c r="AH185" s="365"/>
      <c r="AI185" s="276"/>
      <c r="AJ185" s="386">
        <f t="shared" si="4"/>
        <v>72</v>
      </c>
      <c r="AK185" s="387">
        <f>IF(ISERR(AL185/AJ185),S!D183,(AL185/AJ185))</f>
        <v>50.416666666666664</v>
      </c>
      <c r="AL185" s="130">
        <f t="shared" si="5"/>
        <v>3630</v>
      </c>
    </row>
    <row r="186" spans="1:38">
      <c r="A186" s="122">
        <v>182</v>
      </c>
      <c r="B186" s="123" t="s">
        <v>161</v>
      </c>
      <c r="C186" s="131" t="s">
        <v>9</v>
      </c>
      <c r="D186" s="314">
        <v>5</v>
      </c>
      <c r="E186" s="129">
        <v>250</v>
      </c>
      <c r="F186" s="314">
        <v>1</v>
      </c>
      <c r="G186" s="125">
        <v>50</v>
      </c>
      <c r="H186" s="126">
        <v>2</v>
      </c>
      <c r="I186" s="125">
        <v>200</v>
      </c>
      <c r="J186" s="124"/>
      <c r="K186" s="125"/>
      <c r="L186" s="126"/>
      <c r="M186" s="125"/>
      <c r="N186" s="124">
        <v>1</v>
      </c>
      <c r="O186" s="125">
        <v>80</v>
      </c>
      <c r="P186" s="126">
        <v>1</v>
      </c>
      <c r="Q186" s="127">
        <v>70</v>
      </c>
      <c r="R186" s="126">
        <v>8</v>
      </c>
      <c r="S186" s="276">
        <v>560</v>
      </c>
      <c r="T186" s="265">
        <v>1</v>
      </c>
      <c r="U186" s="276">
        <v>70</v>
      </c>
      <c r="V186" s="126">
        <v>1</v>
      </c>
      <c r="W186" s="276">
        <v>60</v>
      </c>
      <c r="X186" s="265">
        <v>2</v>
      </c>
      <c r="Y186" s="276">
        <v>160</v>
      </c>
      <c r="Z186" s="365">
        <v>3</v>
      </c>
      <c r="AA186" s="276">
        <v>270</v>
      </c>
      <c r="AB186" s="365">
        <v>3</v>
      </c>
      <c r="AC186" s="276">
        <v>240</v>
      </c>
      <c r="AD186" s="394"/>
      <c r="AE186" s="398"/>
      <c r="AF186" s="400"/>
      <c r="AG186" s="276"/>
      <c r="AH186" s="365"/>
      <c r="AI186" s="276"/>
      <c r="AJ186" s="386">
        <f t="shared" si="4"/>
        <v>28</v>
      </c>
      <c r="AK186" s="387">
        <f>IF(ISERR(AL186/AJ186),S!D184,(AL186/AJ186))</f>
        <v>71.785714285714292</v>
      </c>
      <c r="AL186" s="130">
        <f t="shared" si="5"/>
        <v>2010</v>
      </c>
    </row>
    <row r="187" spans="1:38">
      <c r="A187" s="122">
        <v>183</v>
      </c>
      <c r="B187" s="123" t="s">
        <v>162</v>
      </c>
      <c r="C187" s="131" t="s">
        <v>9</v>
      </c>
      <c r="D187" s="314"/>
      <c r="E187" s="129"/>
      <c r="F187" s="314"/>
      <c r="G187" s="125"/>
      <c r="H187" s="126"/>
      <c r="I187" s="125"/>
      <c r="J187" s="124"/>
      <c r="K187" s="125"/>
      <c r="L187" s="126"/>
      <c r="M187" s="125"/>
      <c r="N187" s="124"/>
      <c r="O187" s="125"/>
      <c r="P187" s="126">
        <v>5</v>
      </c>
      <c r="Q187" s="127">
        <v>250</v>
      </c>
      <c r="R187" s="126">
        <v>1</v>
      </c>
      <c r="S187" s="276">
        <v>60</v>
      </c>
      <c r="T187" s="265"/>
      <c r="U187" s="276"/>
      <c r="V187" s="126"/>
      <c r="W187" s="276"/>
      <c r="X187" s="265"/>
      <c r="Y187" s="276"/>
      <c r="Z187" s="365"/>
      <c r="AA187" s="276"/>
      <c r="AB187" s="365"/>
      <c r="AC187" s="276"/>
      <c r="AD187" s="394"/>
      <c r="AE187" s="398"/>
      <c r="AF187" s="400"/>
      <c r="AG187" s="276"/>
      <c r="AH187" s="365"/>
      <c r="AI187" s="276"/>
      <c r="AJ187" s="386">
        <f t="shared" si="4"/>
        <v>6</v>
      </c>
      <c r="AK187" s="387">
        <f>IF(ISERR(AL187/AJ187),S!D185,(AL187/AJ187))</f>
        <v>51.666666666666664</v>
      </c>
      <c r="AL187" s="130">
        <f t="shared" si="5"/>
        <v>310</v>
      </c>
    </row>
    <row r="188" spans="1:38">
      <c r="A188" s="122">
        <v>184</v>
      </c>
      <c r="B188" s="123" t="s">
        <v>278</v>
      </c>
      <c r="C188" s="131" t="s">
        <v>9</v>
      </c>
      <c r="D188" s="314"/>
      <c r="E188" s="129"/>
      <c r="F188" s="314">
        <v>3</v>
      </c>
      <c r="G188" s="125">
        <v>150</v>
      </c>
      <c r="H188" s="126">
        <v>20</v>
      </c>
      <c r="I188" s="125">
        <v>1200</v>
      </c>
      <c r="J188" s="124">
        <v>3</v>
      </c>
      <c r="K188" s="125">
        <v>180</v>
      </c>
      <c r="L188" s="126"/>
      <c r="M188" s="125"/>
      <c r="N188" s="124"/>
      <c r="O188" s="125"/>
      <c r="P188" s="126"/>
      <c r="Q188" s="127"/>
      <c r="R188" s="126"/>
      <c r="S188" s="276"/>
      <c r="T188" s="265">
        <v>3</v>
      </c>
      <c r="U188" s="276">
        <v>210</v>
      </c>
      <c r="V188" s="126"/>
      <c r="W188" s="276"/>
      <c r="X188" s="265">
        <v>4</v>
      </c>
      <c r="Y188" s="276">
        <v>280</v>
      </c>
      <c r="Z188" s="365"/>
      <c r="AA188" s="276"/>
      <c r="AB188" s="365"/>
      <c r="AC188" s="276"/>
      <c r="AD188" s="394"/>
      <c r="AE188" s="398"/>
      <c r="AF188" s="400"/>
      <c r="AG188" s="276"/>
      <c r="AH188" s="365"/>
      <c r="AI188" s="276"/>
      <c r="AJ188" s="386">
        <f t="shared" si="4"/>
        <v>33</v>
      </c>
      <c r="AK188" s="387">
        <f>IF(ISERR(AL188/AJ188),S!D186,(AL188/AJ188))</f>
        <v>61.212121212121211</v>
      </c>
      <c r="AL188" s="130">
        <f t="shared" si="5"/>
        <v>2020</v>
      </c>
    </row>
    <row r="189" spans="1:38">
      <c r="A189" s="122">
        <v>185</v>
      </c>
      <c r="B189" s="123" t="s">
        <v>163</v>
      </c>
      <c r="C189" s="131" t="s">
        <v>31</v>
      </c>
      <c r="D189" s="314">
        <v>4</v>
      </c>
      <c r="E189" s="129">
        <v>200</v>
      </c>
      <c r="F189" s="314"/>
      <c r="G189" s="125"/>
      <c r="H189" s="126"/>
      <c r="I189" s="125"/>
      <c r="J189" s="124"/>
      <c r="K189" s="125"/>
      <c r="L189" s="126"/>
      <c r="M189" s="125"/>
      <c r="N189" s="124">
        <v>5</v>
      </c>
      <c r="O189" s="125">
        <v>250</v>
      </c>
      <c r="P189" s="126"/>
      <c r="Q189" s="127"/>
      <c r="R189" s="126">
        <v>6</v>
      </c>
      <c r="S189" s="276">
        <v>240</v>
      </c>
      <c r="T189" s="265"/>
      <c r="U189" s="276"/>
      <c r="V189" s="126"/>
      <c r="W189" s="276"/>
      <c r="X189" s="265"/>
      <c r="Y189" s="276"/>
      <c r="Z189" s="365">
        <v>12</v>
      </c>
      <c r="AA189" s="276">
        <v>540</v>
      </c>
      <c r="AB189" s="365"/>
      <c r="AC189" s="276"/>
      <c r="AD189" s="394"/>
      <c r="AE189" s="398"/>
      <c r="AF189" s="400"/>
      <c r="AG189" s="276"/>
      <c r="AH189" s="365"/>
      <c r="AI189" s="276"/>
      <c r="AJ189" s="386">
        <f t="shared" si="4"/>
        <v>27</v>
      </c>
      <c r="AK189" s="387">
        <f>IF(ISERR(AL189/AJ189),S!D187,(AL189/AJ189))</f>
        <v>45.555555555555557</v>
      </c>
      <c r="AL189" s="130">
        <f t="shared" si="5"/>
        <v>1230</v>
      </c>
    </row>
    <row r="190" spans="1:38">
      <c r="A190" s="122">
        <v>186</v>
      </c>
      <c r="B190" s="123" t="s">
        <v>330</v>
      </c>
      <c r="C190" s="131" t="s">
        <v>31</v>
      </c>
      <c r="D190" s="314"/>
      <c r="E190" s="129"/>
      <c r="F190" s="314">
        <v>50</v>
      </c>
      <c r="G190" s="125">
        <v>250</v>
      </c>
      <c r="H190" s="126">
        <v>10</v>
      </c>
      <c r="I190" s="125">
        <v>300</v>
      </c>
      <c r="J190" s="124">
        <v>30</v>
      </c>
      <c r="K190" s="125">
        <v>150</v>
      </c>
      <c r="L190" s="126"/>
      <c r="M190" s="125"/>
      <c r="N190" s="124"/>
      <c r="O190" s="125"/>
      <c r="P190" s="126">
        <v>30</v>
      </c>
      <c r="Q190" s="127">
        <v>150</v>
      </c>
      <c r="R190" s="126"/>
      <c r="S190" s="276"/>
      <c r="T190" s="265">
        <v>50</v>
      </c>
      <c r="U190" s="276">
        <v>250</v>
      </c>
      <c r="V190" s="126"/>
      <c r="W190" s="276"/>
      <c r="X190" s="265">
        <v>70</v>
      </c>
      <c r="Y190" s="276">
        <v>350</v>
      </c>
      <c r="Z190" s="365"/>
      <c r="AA190" s="276"/>
      <c r="AB190" s="365"/>
      <c r="AC190" s="276"/>
      <c r="AD190" s="394"/>
      <c r="AE190" s="398"/>
      <c r="AF190" s="400"/>
      <c r="AG190" s="276"/>
      <c r="AH190" s="365"/>
      <c r="AI190" s="276"/>
      <c r="AJ190" s="386">
        <f t="shared" si="4"/>
        <v>240</v>
      </c>
      <c r="AK190" s="387">
        <f>IF(ISERR(AL190/AJ190),S!D188,(AL190/AJ190))</f>
        <v>6.041666666666667</v>
      </c>
      <c r="AL190" s="130">
        <f t="shared" si="5"/>
        <v>1450</v>
      </c>
    </row>
    <row r="191" spans="1:38">
      <c r="A191" s="122">
        <v>187</v>
      </c>
      <c r="B191" s="123" t="s">
        <v>164</v>
      </c>
      <c r="C191" s="131" t="s">
        <v>386</v>
      </c>
      <c r="D191" s="314"/>
      <c r="E191" s="129"/>
      <c r="F191" s="314">
        <v>15</v>
      </c>
      <c r="G191" s="125">
        <v>900</v>
      </c>
      <c r="H191" s="126"/>
      <c r="I191" s="125"/>
      <c r="J191" s="124"/>
      <c r="K191" s="125"/>
      <c r="L191" s="126"/>
      <c r="M191" s="125"/>
      <c r="N191" s="124"/>
      <c r="O191" s="125"/>
      <c r="P191" s="126"/>
      <c r="Q191" s="127"/>
      <c r="R191" s="126"/>
      <c r="S191" s="276"/>
      <c r="T191" s="265">
        <v>20</v>
      </c>
      <c r="U191" s="276">
        <v>1200</v>
      </c>
      <c r="V191" s="126"/>
      <c r="W191" s="276"/>
      <c r="X191" s="265"/>
      <c r="Y191" s="276"/>
      <c r="Z191" s="365"/>
      <c r="AA191" s="276"/>
      <c r="AB191" s="365"/>
      <c r="AC191" s="276"/>
      <c r="AD191" s="394"/>
      <c r="AE191" s="398"/>
      <c r="AF191" s="400"/>
      <c r="AG191" s="276"/>
      <c r="AH191" s="365"/>
      <c r="AI191" s="276"/>
      <c r="AJ191" s="386">
        <f t="shared" si="4"/>
        <v>35</v>
      </c>
      <c r="AK191" s="387">
        <f>IF(ISERR(AL191/AJ191),S!D189,(AL191/AJ191))</f>
        <v>60</v>
      </c>
      <c r="AL191" s="130">
        <f t="shared" si="5"/>
        <v>2100</v>
      </c>
    </row>
    <row r="192" spans="1:38">
      <c r="A192" s="122">
        <v>188</v>
      </c>
      <c r="B192" s="123" t="s">
        <v>165</v>
      </c>
      <c r="C192" s="131" t="s">
        <v>9</v>
      </c>
      <c r="D192" s="314"/>
      <c r="E192" s="129"/>
      <c r="F192" s="314"/>
      <c r="G192" s="125"/>
      <c r="H192" s="126"/>
      <c r="I192" s="125"/>
      <c r="J192" s="124">
        <v>10</v>
      </c>
      <c r="K192" s="125">
        <v>400</v>
      </c>
      <c r="L192" s="126"/>
      <c r="M192" s="125"/>
      <c r="N192" s="124"/>
      <c r="O192" s="125"/>
      <c r="P192" s="126"/>
      <c r="Q192" s="127"/>
      <c r="R192" s="126"/>
      <c r="S192" s="276"/>
      <c r="T192" s="265"/>
      <c r="U192" s="276"/>
      <c r="V192" s="126"/>
      <c r="W192" s="276"/>
      <c r="X192" s="265"/>
      <c r="Y192" s="276"/>
      <c r="Z192" s="365"/>
      <c r="AA192" s="276"/>
      <c r="AB192" s="365"/>
      <c r="AC192" s="276"/>
      <c r="AD192" s="394"/>
      <c r="AE192" s="398"/>
      <c r="AF192" s="400"/>
      <c r="AG192" s="276"/>
      <c r="AH192" s="365"/>
      <c r="AI192" s="276"/>
      <c r="AJ192" s="386">
        <f t="shared" si="4"/>
        <v>10</v>
      </c>
      <c r="AK192" s="387">
        <f>IF(ISERR(AL192/AJ192),S!D190,(AL192/AJ192))</f>
        <v>40</v>
      </c>
      <c r="AL192" s="130">
        <f t="shared" si="5"/>
        <v>400</v>
      </c>
    </row>
    <row r="193" spans="1:38">
      <c r="A193" s="122">
        <v>189</v>
      </c>
      <c r="B193" s="123" t="s">
        <v>166</v>
      </c>
      <c r="C193" s="131" t="s">
        <v>9</v>
      </c>
      <c r="D193" s="314"/>
      <c r="E193" s="129"/>
      <c r="F193" s="314"/>
      <c r="G193" s="125"/>
      <c r="H193" s="126"/>
      <c r="I193" s="125"/>
      <c r="J193" s="124"/>
      <c r="K193" s="125"/>
      <c r="L193" s="126"/>
      <c r="M193" s="125"/>
      <c r="N193" s="124"/>
      <c r="O193" s="125"/>
      <c r="P193" s="126"/>
      <c r="Q193" s="127"/>
      <c r="R193" s="126"/>
      <c r="S193" s="276"/>
      <c r="T193" s="265"/>
      <c r="U193" s="276"/>
      <c r="V193" s="126"/>
      <c r="W193" s="276"/>
      <c r="X193" s="265"/>
      <c r="Y193" s="276"/>
      <c r="Z193" s="365"/>
      <c r="AA193" s="276"/>
      <c r="AB193" s="365"/>
      <c r="AC193" s="276"/>
      <c r="AD193" s="394"/>
      <c r="AE193" s="398"/>
      <c r="AF193" s="400"/>
      <c r="AG193" s="276"/>
      <c r="AH193" s="365"/>
      <c r="AI193" s="276"/>
      <c r="AJ193" s="386">
        <f t="shared" si="4"/>
        <v>0</v>
      </c>
      <c r="AK193" s="387">
        <f>IF(ISERR(AL193/AJ193),S!D191,(AL193/AJ193))</f>
        <v>30</v>
      </c>
      <c r="AL193" s="130">
        <f t="shared" si="5"/>
        <v>0</v>
      </c>
    </row>
    <row r="194" spans="1:38">
      <c r="A194" s="122">
        <v>190</v>
      </c>
      <c r="B194" s="123" t="s">
        <v>167</v>
      </c>
      <c r="C194" s="131" t="s">
        <v>9</v>
      </c>
      <c r="D194" s="314"/>
      <c r="E194" s="129"/>
      <c r="F194" s="314"/>
      <c r="G194" s="125"/>
      <c r="H194" s="126"/>
      <c r="I194" s="125"/>
      <c r="J194" s="124"/>
      <c r="K194" s="125"/>
      <c r="L194" s="126"/>
      <c r="M194" s="125"/>
      <c r="N194" s="124"/>
      <c r="O194" s="125"/>
      <c r="P194" s="126"/>
      <c r="Q194" s="127"/>
      <c r="R194" s="126"/>
      <c r="S194" s="276"/>
      <c r="T194" s="265"/>
      <c r="U194" s="276"/>
      <c r="V194" s="126"/>
      <c r="W194" s="276"/>
      <c r="X194" s="265"/>
      <c r="Y194" s="276"/>
      <c r="Z194" s="365"/>
      <c r="AA194" s="276"/>
      <c r="AB194" s="365"/>
      <c r="AC194" s="276"/>
      <c r="AD194" s="394"/>
      <c r="AE194" s="398"/>
      <c r="AF194" s="400"/>
      <c r="AG194" s="276"/>
      <c r="AH194" s="365"/>
      <c r="AI194" s="276"/>
      <c r="AJ194" s="386">
        <f t="shared" si="4"/>
        <v>0</v>
      </c>
      <c r="AK194" s="387">
        <f>IF(ISERR(AL194/AJ194),S!D192,(AL194/AJ194))</f>
        <v>140</v>
      </c>
      <c r="AL194" s="130">
        <f t="shared" si="5"/>
        <v>0</v>
      </c>
    </row>
    <row r="195" spans="1:38">
      <c r="A195" s="122">
        <v>191</v>
      </c>
      <c r="B195" s="123" t="s">
        <v>168</v>
      </c>
      <c r="C195" s="131" t="s">
        <v>31</v>
      </c>
      <c r="D195" s="314"/>
      <c r="E195" s="129"/>
      <c r="F195" s="314"/>
      <c r="G195" s="125"/>
      <c r="H195" s="126"/>
      <c r="I195" s="125"/>
      <c r="J195" s="124">
        <v>7</v>
      </c>
      <c r="K195" s="125">
        <v>315</v>
      </c>
      <c r="L195" s="126"/>
      <c r="M195" s="125"/>
      <c r="N195" s="124"/>
      <c r="O195" s="125"/>
      <c r="P195" s="126">
        <v>7</v>
      </c>
      <c r="Q195" s="127">
        <v>280</v>
      </c>
      <c r="R195" s="126"/>
      <c r="S195" s="276"/>
      <c r="T195" s="265"/>
      <c r="U195" s="276"/>
      <c r="V195" s="126"/>
      <c r="W195" s="276"/>
      <c r="X195" s="265">
        <v>7</v>
      </c>
      <c r="Y195" s="276">
        <v>280</v>
      </c>
      <c r="Z195" s="365"/>
      <c r="AA195" s="276"/>
      <c r="AB195" s="365"/>
      <c r="AC195" s="276"/>
      <c r="AD195" s="394"/>
      <c r="AE195" s="398"/>
      <c r="AF195" s="400"/>
      <c r="AG195" s="276"/>
      <c r="AH195" s="365"/>
      <c r="AI195" s="276"/>
      <c r="AJ195" s="386">
        <f t="shared" si="4"/>
        <v>21</v>
      </c>
      <c r="AK195" s="387">
        <f>IF(ISERR(AL195/AJ195),S!D193,(AL195/AJ195))</f>
        <v>41.666666666666664</v>
      </c>
      <c r="AL195" s="130">
        <f t="shared" si="5"/>
        <v>875</v>
      </c>
    </row>
    <row r="196" spans="1:38">
      <c r="A196" s="122">
        <v>192</v>
      </c>
      <c r="B196" s="123" t="s">
        <v>169</v>
      </c>
      <c r="C196" s="131" t="s">
        <v>9</v>
      </c>
      <c r="D196" s="314">
        <v>9</v>
      </c>
      <c r="E196" s="129">
        <v>225</v>
      </c>
      <c r="F196" s="314"/>
      <c r="G196" s="125"/>
      <c r="H196" s="126"/>
      <c r="I196" s="125"/>
      <c r="J196" s="124"/>
      <c r="K196" s="125"/>
      <c r="L196" s="126">
        <v>10</v>
      </c>
      <c r="M196" s="125">
        <v>220</v>
      </c>
      <c r="N196" s="124"/>
      <c r="O196" s="125"/>
      <c r="P196" s="126"/>
      <c r="Q196" s="127"/>
      <c r="R196" s="126">
        <v>3.4</v>
      </c>
      <c r="S196" s="276">
        <v>96</v>
      </c>
      <c r="T196" s="265"/>
      <c r="U196" s="276"/>
      <c r="V196" s="126">
        <v>5</v>
      </c>
      <c r="W196" s="276">
        <v>100</v>
      </c>
      <c r="X196" s="265">
        <v>4</v>
      </c>
      <c r="Y196" s="276">
        <v>80</v>
      </c>
      <c r="Z196" s="365">
        <v>5</v>
      </c>
      <c r="AA196" s="276">
        <v>120</v>
      </c>
      <c r="AB196" s="365">
        <v>5</v>
      </c>
      <c r="AC196" s="276">
        <v>120</v>
      </c>
      <c r="AD196" s="394"/>
      <c r="AE196" s="398"/>
      <c r="AF196" s="400"/>
      <c r="AG196" s="276"/>
      <c r="AH196" s="365"/>
      <c r="AI196" s="276"/>
      <c r="AJ196" s="386">
        <f t="shared" si="4"/>
        <v>41.4</v>
      </c>
      <c r="AK196" s="387">
        <f>IF(ISERR(AL196/AJ196),S!D194,(AL196/AJ196))</f>
        <v>23.212560386473431</v>
      </c>
      <c r="AL196" s="130">
        <f t="shared" si="5"/>
        <v>961</v>
      </c>
    </row>
    <row r="197" spans="1:38">
      <c r="A197" s="122">
        <v>193</v>
      </c>
      <c r="B197" s="123" t="s">
        <v>332</v>
      </c>
      <c r="C197" s="131" t="s">
        <v>9</v>
      </c>
      <c r="D197" s="314">
        <v>12</v>
      </c>
      <c r="E197" s="129">
        <v>330</v>
      </c>
      <c r="F197" s="314"/>
      <c r="G197" s="125"/>
      <c r="H197" s="126"/>
      <c r="I197" s="125"/>
      <c r="J197" s="124"/>
      <c r="K197" s="125"/>
      <c r="L197" s="126"/>
      <c r="M197" s="125"/>
      <c r="N197" s="124"/>
      <c r="O197" s="125"/>
      <c r="P197" s="126"/>
      <c r="Q197" s="127"/>
      <c r="R197" s="126">
        <v>10</v>
      </c>
      <c r="S197" s="276">
        <v>250</v>
      </c>
      <c r="T197" s="265"/>
      <c r="U197" s="276"/>
      <c r="V197" s="126">
        <v>10</v>
      </c>
      <c r="W197" s="276">
        <v>250</v>
      </c>
      <c r="X197" s="265">
        <v>10</v>
      </c>
      <c r="Y197" s="276">
        <v>250</v>
      </c>
      <c r="Z197" s="365">
        <v>10</v>
      </c>
      <c r="AA197" s="276">
        <v>250</v>
      </c>
      <c r="AB197" s="365">
        <v>10</v>
      </c>
      <c r="AC197" s="276">
        <v>300</v>
      </c>
      <c r="AD197" s="394"/>
      <c r="AE197" s="398"/>
      <c r="AF197" s="400"/>
      <c r="AG197" s="276"/>
      <c r="AH197" s="365"/>
      <c r="AI197" s="276"/>
      <c r="AJ197" s="386">
        <f t="shared" si="4"/>
        <v>62</v>
      </c>
      <c r="AK197" s="387">
        <f>IF(ISERR(AL197/AJ197),S!D195,(AL197/AJ197))</f>
        <v>26.29032258064516</v>
      </c>
      <c r="AL197" s="130">
        <f t="shared" si="5"/>
        <v>1630</v>
      </c>
    </row>
    <row r="198" spans="1:38">
      <c r="A198" s="122">
        <v>194</v>
      </c>
      <c r="B198" s="123" t="s">
        <v>333</v>
      </c>
      <c r="C198" s="131" t="s">
        <v>9</v>
      </c>
      <c r="D198" s="314"/>
      <c r="E198" s="129"/>
      <c r="F198" s="314"/>
      <c r="G198" s="125"/>
      <c r="H198" s="126"/>
      <c r="I198" s="125"/>
      <c r="J198" s="124"/>
      <c r="K198" s="125"/>
      <c r="L198" s="126"/>
      <c r="M198" s="125"/>
      <c r="N198" s="124"/>
      <c r="O198" s="125"/>
      <c r="P198" s="126"/>
      <c r="Q198" s="127"/>
      <c r="R198" s="126"/>
      <c r="S198" s="276"/>
      <c r="T198" s="265"/>
      <c r="U198" s="276"/>
      <c r="V198" s="126"/>
      <c r="W198" s="276"/>
      <c r="X198" s="265"/>
      <c r="Y198" s="276"/>
      <c r="Z198" s="365"/>
      <c r="AA198" s="276"/>
      <c r="AB198" s="365"/>
      <c r="AC198" s="276"/>
      <c r="AD198" s="394"/>
      <c r="AE198" s="398"/>
      <c r="AF198" s="400"/>
      <c r="AG198" s="276"/>
      <c r="AH198" s="365"/>
      <c r="AI198" s="276"/>
      <c r="AJ198" s="386">
        <f t="shared" ref="AJ198:AJ254" si="6">R198+P198+N198+L198+J198+H198+F198+D198+T198+V198+X198+Z198+AB198+AD198+AF198+AH198</f>
        <v>0</v>
      </c>
      <c r="AK198" s="387">
        <f>IF(ISERR(AL198/AJ198),S!D196,(AL198/AJ198))</f>
        <v>25</v>
      </c>
      <c r="AL198" s="130">
        <f t="shared" ref="AL198:AL254" si="7">E198+G198+I198+K198+M198+O198+Q198+S198+U198+W198+Y198+AA198+AC198+AE198+AG198+AI198</f>
        <v>0</v>
      </c>
    </row>
    <row r="199" spans="1:38">
      <c r="A199" s="122">
        <v>195</v>
      </c>
      <c r="B199" s="123" t="s">
        <v>279</v>
      </c>
      <c r="C199" s="131" t="s">
        <v>9</v>
      </c>
      <c r="D199" s="314">
        <v>2</v>
      </c>
      <c r="E199" s="129">
        <v>160</v>
      </c>
      <c r="F199" s="314">
        <v>1</v>
      </c>
      <c r="G199" s="125">
        <v>80</v>
      </c>
      <c r="H199" s="126">
        <v>2</v>
      </c>
      <c r="I199" s="125">
        <v>180</v>
      </c>
      <c r="J199" s="124"/>
      <c r="K199" s="125"/>
      <c r="L199" s="126">
        <v>0.5</v>
      </c>
      <c r="M199" s="125">
        <v>40</v>
      </c>
      <c r="N199" s="124"/>
      <c r="O199" s="125"/>
      <c r="P199" s="126">
        <v>1</v>
      </c>
      <c r="Q199" s="127">
        <v>80</v>
      </c>
      <c r="R199" s="126">
        <v>3</v>
      </c>
      <c r="S199" s="276">
        <v>300</v>
      </c>
      <c r="T199" s="265">
        <v>2</v>
      </c>
      <c r="U199" s="276">
        <v>200</v>
      </c>
      <c r="V199" s="126">
        <v>1</v>
      </c>
      <c r="W199" s="276">
        <v>100</v>
      </c>
      <c r="X199" s="265">
        <v>2</v>
      </c>
      <c r="Y199" s="276">
        <v>200</v>
      </c>
      <c r="Z199" s="365">
        <v>1</v>
      </c>
      <c r="AA199" s="276">
        <v>100</v>
      </c>
      <c r="AB199" s="365">
        <v>2</v>
      </c>
      <c r="AC199" s="276">
        <v>200</v>
      </c>
      <c r="AD199" s="394"/>
      <c r="AE199" s="398"/>
      <c r="AF199" s="400"/>
      <c r="AG199" s="276"/>
      <c r="AH199" s="365"/>
      <c r="AI199" s="276"/>
      <c r="AJ199" s="386">
        <f t="shared" si="6"/>
        <v>17.5</v>
      </c>
      <c r="AK199" s="387">
        <f>IF(ISERR(AL199/AJ199),S!D197,(AL199/AJ199))</f>
        <v>93.714285714285708</v>
      </c>
      <c r="AL199" s="130">
        <f t="shared" si="7"/>
        <v>1640</v>
      </c>
    </row>
    <row r="200" spans="1:38">
      <c r="A200" s="122">
        <v>196</v>
      </c>
      <c r="B200" s="123" t="s">
        <v>280</v>
      </c>
      <c r="C200" s="131" t="s">
        <v>9</v>
      </c>
      <c r="D200" s="314">
        <v>2</v>
      </c>
      <c r="E200" s="129">
        <v>220</v>
      </c>
      <c r="F200" s="314">
        <v>0.5</v>
      </c>
      <c r="G200" s="125">
        <v>60</v>
      </c>
      <c r="H200" s="126">
        <v>0.7</v>
      </c>
      <c r="I200" s="125">
        <v>80</v>
      </c>
      <c r="J200" s="124"/>
      <c r="K200" s="125"/>
      <c r="L200" s="126">
        <v>0.2</v>
      </c>
      <c r="M200" s="125">
        <v>40</v>
      </c>
      <c r="N200" s="124">
        <v>0.5</v>
      </c>
      <c r="O200" s="125">
        <v>70</v>
      </c>
      <c r="P200" s="126">
        <v>0.2</v>
      </c>
      <c r="Q200" s="127">
        <v>60</v>
      </c>
      <c r="R200" s="126">
        <v>3.5</v>
      </c>
      <c r="S200" s="276">
        <v>735</v>
      </c>
      <c r="T200" s="265">
        <v>0.5</v>
      </c>
      <c r="U200" s="276">
        <v>70</v>
      </c>
      <c r="V200" s="126">
        <v>0.5</v>
      </c>
      <c r="W200" s="276">
        <v>70</v>
      </c>
      <c r="X200" s="265">
        <v>0.5</v>
      </c>
      <c r="Y200" s="276">
        <v>70</v>
      </c>
      <c r="Z200" s="365">
        <v>0.5</v>
      </c>
      <c r="AA200" s="276">
        <v>90</v>
      </c>
      <c r="AB200" s="365">
        <v>0.5</v>
      </c>
      <c r="AC200" s="276">
        <v>70</v>
      </c>
      <c r="AD200" s="394"/>
      <c r="AE200" s="398"/>
      <c r="AF200" s="400"/>
      <c r="AG200" s="276"/>
      <c r="AH200" s="365"/>
      <c r="AI200" s="276"/>
      <c r="AJ200" s="386">
        <f t="shared" si="6"/>
        <v>10.100000000000001</v>
      </c>
      <c r="AK200" s="387">
        <f>IF(ISERR(AL200/AJ200),S!D198,(AL200/AJ200))</f>
        <v>161.88118811881185</v>
      </c>
      <c r="AL200" s="130">
        <f t="shared" si="7"/>
        <v>1635</v>
      </c>
    </row>
    <row r="201" spans="1:38">
      <c r="A201" s="122">
        <v>197</v>
      </c>
      <c r="B201" s="123" t="s">
        <v>281</v>
      </c>
      <c r="C201" s="131" t="s">
        <v>9</v>
      </c>
      <c r="D201" s="314"/>
      <c r="E201" s="129"/>
      <c r="F201" s="314"/>
      <c r="G201" s="125"/>
      <c r="H201" s="126"/>
      <c r="I201" s="125"/>
      <c r="J201" s="124"/>
      <c r="K201" s="125"/>
      <c r="L201" s="126"/>
      <c r="M201" s="125"/>
      <c r="N201" s="124"/>
      <c r="O201" s="125"/>
      <c r="P201" s="126"/>
      <c r="Q201" s="127"/>
      <c r="R201" s="126">
        <v>1.5</v>
      </c>
      <c r="S201" s="276">
        <v>225</v>
      </c>
      <c r="T201" s="265"/>
      <c r="U201" s="276"/>
      <c r="V201" s="126"/>
      <c r="W201" s="276"/>
      <c r="X201" s="265"/>
      <c r="Y201" s="276"/>
      <c r="Z201" s="365"/>
      <c r="AA201" s="276"/>
      <c r="AB201" s="365"/>
      <c r="AC201" s="276"/>
      <c r="AD201" s="394"/>
      <c r="AE201" s="398"/>
      <c r="AF201" s="400"/>
      <c r="AG201" s="276"/>
      <c r="AH201" s="365"/>
      <c r="AI201" s="276"/>
      <c r="AJ201" s="386">
        <f t="shared" si="6"/>
        <v>1.5</v>
      </c>
      <c r="AK201" s="387">
        <f>IF(ISERR(AL201/AJ201),S!D199,(AL201/AJ201))</f>
        <v>150</v>
      </c>
      <c r="AL201" s="130">
        <f t="shared" si="7"/>
        <v>225</v>
      </c>
    </row>
    <row r="202" spans="1:38">
      <c r="A202" s="122">
        <v>198</v>
      </c>
      <c r="B202" s="123" t="s">
        <v>329</v>
      </c>
      <c r="C202" s="131" t="s">
        <v>9</v>
      </c>
      <c r="D202" s="314"/>
      <c r="E202" s="129"/>
      <c r="F202" s="314"/>
      <c r="G202" s="125"/>
      <c r="H202" s="126"/>
      <c r="I202" s="125"/>
      <c r="J202" s="124"/>
      <c r="K202" s="125"/>
      <c r="L202" s="126"/>
      <c r="M202" s="125"/>
      <c r="N202" s="124"/>
      <c r="O202" s="125"/>
      <c r="P202" s="126"/>
      <c r="Q202" s="127"/>
      <c r="R202" s="126"/>
      <c r="S202" s="276"/>
      <c r="T202" s="265"/>
      <c r="U202" s="276"/>
      <c r="V202" s="126"/>
      <c r="W202" s="276"/>
      <c r="X202" s="265"/>
      <c r="Y202" s="276"/>
      <c r="Z202" s="365"/>
      <c r="AA202" s="276"/>
      <c r="AB202" s="365"/>
      <c r="AC202" s="276"/>
      <c r="AD202" s="394"/>
      <c r="AE202" s="398"/>
      <c r="AF202" s="400"/>
      <c r="AG202" s="276"/>
      <c r="AH202" s="365"/>
      <c r="AI202" s="276"/>
      <c r="AJ202" s="386">
        <f t="shared" si="6"/>
        <v>0</v>
      </c>
      <c r="AK202" s="387">
        <f>IF(ISERR(AL202/AJ202),S!D200,(AL202/AJ202))</f>
        <v>166.66666666666669</v>
      </c>
      <c r="AL202" s="130">
        <f t="shared" si="7"/>
        <v>0</v>
      </c>
    </row>
    <row r="203" spans="1:38">
      <c r="A203" s="122">
        <v>199</v>
      </c>
      <c r="B203" s="123" t="s">
        <v>328</v>
      </c>
      <c r="C203" s="131" t="s">
        <v>9</v>
      </c>
      <c r="D203" s="314"/>
      <c r="E203" s="129"/>
      <c r="F203" s="314"/>
      <c r="G203" s="125"/>
      <c r="H203" s="126"/>
      <c r="I203" s="125"/>
      <c r="J203" s="124"/>
      <c r="K203" s="125"/>
      <c r="L203" s="126"/>
      <c r="M203" s="125"/>
      <c r="N203" s="124"/>
      <c r="O203" s="125"/>
      <c r="P203" s="126"/>
      <c r="Q203" s="127"/>
      <c r="R203" s="126"/>
      <c r="S203" s="276"/>
      <c r="T203" s="265"/>
      <c r="U203" s="276"/>
      <c r="V203" s="126"/>
      <c r="W203" s="276"/>
      <c r="X203" s="265"/>
      <c r="Y203" s="276"/>
      <c r="Z203" s="365"/>
      <c r="AA203" s="276"/>
      <c r="AB203" s="365"/>
      <c r="AC203" s="276"/>
      <c r="AD203" s="394"/>
      <c r="AE203" s="398"/>
      <c r="AF203" s="400"/>
      <c r="AG203" s="276"/>
      <c r="AH203" s="365"/>
      <c r="AI203" s="276"/>
      <c r="AJ203" s="386">
        <f t="shared" si="6"/>
        <v>0</v>
      </c>
      <c r="AK203" s="387">
        <f>IF(ISERR(AL203/AJ203),S!D201,(AL203/AJ203))</f>
        <v>162.5</v>
      </c>
      <c r="AL203" s="130">
        <f t="shared" si="7"/>
        <v>0</v>
      </c>
    </row>
    <row r="204" spans="1:38">
      <c r="A204" s="122">
        <v>200</v>
      </c>
      <c r="B204" s="123" t="s">
        <v>170</v>
      </c>
      <c r="C204" s="131" t="s">
        <v>9</v>
      </c>
      <c r="D204" s="314"/>
      <c r="E204" s="129"/>
      <c r="F204" s="314"/>
      <c r="G204" s="125"/>
      <c r="H204" s="126"/>
      <c r="I204" s="125"/>
      <c r="J204" s="124"/>
      <c r="K204" s="125"/>
      <c r="L204" s="126"/>
      <c r="M204" s="125"/>
      <c r="N204" s="124"/>
      <c r="O204" s="125"/>
      <c r="P204" s="126"/>
      <c r="Q204" s="127"/>
      <c r="R204" s="126"/>
      <c r="S204" s="276"/>
      <c r="T204" s="265"/>
      <c r="U204" s="276"/>
      <c r="V204" s="126"/>
      <c r="W204" s="276"/>
      <c r="X204" s="265"/>
      <c r="Y204" s="276"/>
      <c r="Z204" s="365"/>
      <c r="AA204" s="276"/>
      <c r="AB204" s="365"/>
      <c r="AC204" s="276"/>
      <c r="AD204" s="394"/>
      <c r="AE204" s="398"/>
      <c r="AF204" s="400"/>
      <c r="AG204" s="276"/>
      <c r="AH204" s="365"/>
      <c r="AI204" s="276"/>
      <c r="AJ204" s="386">
        <f t="shared" si="6"/>
        <v>0</v>
      </c>
      <c r="AK204" s="387">
        <f>IF(ISERR(AL204/AJ204),S!D202,(AL204/AJ204))</f>
        <v>60</v>
      </c>
      <c r="AL204" s="130">
        <f t="shared" si="7"/>
        <v>0</v>
      </c>
    </row>
    <row r="205" spans="1:38">
      <c r="A205" s="122">
        <v>201</v>
      </c>
      <c r="B205" s="123" t="s">
        <v>171</v>
      </c>
      <c r="C205" s="131" t="s">
        <v>9</v>
      </c>
      <c r="D205" s="314">
        <v>5</v>
      </c>
      <c r="E205" s="129">
        <v>200</v>
      </c>
      <c r="F205" s="314"/>
      <c r="G205" s="125"/>
      <c r="H205" s="126"/>
      <c r="I205" s="125"/>
      <c r="J205" s="124"/>
      <c r="K205" s="125"/>
      <c r="L205" s="126"/>
      <c r="M205" s="125"/>
      <c r="N205" s="124"/>
      <c r="O205" s="125"/>
      <c r="P205" s="126"/>
      <c r="Q205" s="127"/>
      <c r="R205" s="126">
        <v>5</v>
      </c>
      <c r="S205" s="276">
        <v>200</v>
      </c>
      <c r="T205" s="265"/>
      <c r="U205" s="276"/>
      <c r="V205" s="126"/>
      <c r="W205" s="276"/>
      <c r="X205" s="265"/>
      <c r="Y205" s="276"/>
      <c r="Z205" s="365"/>
      <c r="AA205" s="276"/>
      <c r="AB205" s="365"/>
      <c r="AC205" s="276"/>
      <c r="AD205" s="394"/>
      <c r="AE205" s="398"/>
      <c r="AF205" s="400"/>
      <c r="AG205" s="276"/>
      <c r="AH205" s="365"/>
      <c r="AI205" s="276"/>
      <c r="AJ205" s="386">
        <f t="shared" si="6"/>
        <v>10</v>
      </c>
      <c r="AK205" s="387">
        <f>IF(ISERR(AL205/AJ205),S!D203,(AL205/AJ205))</f>
        <v>40</v>
      </c>
      <c r="AL205" s="130">
        <f t="shared" si="7"/>
        <v>400</v>
      </c>
    </row>
    <row r="206" spans="1:38">
      <c r="A206" s="122">
        <v>202</v>
      </c>
      <c r="B206" s="123" t="s">
        <v>172</v>
      </c>
      <c r="C206" s="131" t="s">
        <v>9</v>
      </c>
      <c r="D206" s="314">
        <v>12</v>
      </c>
      <c r="E206" s="129">
        <v>420</v>
      </c>
      <c r="F206" s="314"/>
      <c r="G206" s="125"/>
      <c r="H206" s="126"/>
      <c r="I206" s="125"/>
      <c r="J206" s="124"/>
      <c r="K206" s="125"/>
      <c r="L206" s="126"/>
      <c r="M206" s="125"/>
      <c r="N206" s="124"/>
      <c r="O206" s="125"/>
      <c r="P206" s="126"/>
      <c r="Q206" s="127"/>
      <c r="R206" s="126">
        <v>8</v>
      </c>
      <c r="S206" s="276">
        <v>360</v>
      </c>
      <c r="T206" s="265"/>
      <c r="U206" s="276"/>
      <c r="V206" s="126">
        <v>4</v>
      </c>
      <c r="W206" s="276">
        <v>160</v>
      </c>
      <c r="X206" s="265"/>
      <c r="Y206" s="276"/>
      <c r="Z206" s="365"/>
      <c r="AA206" s="276"/>
      <c r="AB206" s="365">
        <v>8</v>
      </c>
      <c r="AC206" s="276">
        <v>320</v>
      </c>
      <c r="AD206" s="394"/>
      <c r="AE206" s="398"/>
      <c r="AF206" s="400"/>
      <c r="AG206" s="276"/>
      <c r="AH206" s="365"/>
      <c r="AI206" s="276"/>
      <c r="AJ206" s="386">
        <f t="shared" si="6"/>
        <v>32</v>
      </c>
      <c r="AK206" s="387">
        <f>IF(ISERR(AL206/AJ206),S!D204,(AL206/AJ206))</f>
        <v>39.375</v>
      </c>
      <c r="AL206" s="130">
        <f t="shared" si="7"/>
        <v>1260</v>
      </c>
    </row>
    <row r="207" spans="1:38">
      <c r="A207" s="122">
        <v>203</v>
      </c>
      <c r="B207" s="123" t="s">
        <v>173</v>
      </c>
      <c r="C207" s="131" t="s">
        <v>9</v>
      </c>
      <c r="D207" s="314"/>
      <c r="E207" s="129"/>
      <c r="F207" s="314"/>
      <c r="G207" s="125"/>
      <c r="H207" s="126"/>
      <c r="I207" s="125"/>
      <c r="J207" s="124"/>
      <c r="K207" s="125"/>
      <c r="L207" s="126"/>
      <c r="M207" s="125"/>
      <c r="N207" s="124"/>
      <c r="O207" s="125"/>
      <c r="P207" s="126"/>
      <c r="Q207" s="127"/>
      <c r="R207" s="126"/>
      <c r="S207" s="276"/>
      <c r="T207" s="265"/>
      <c r="U207" s="276"/>
      <c r="V207" s="126"/>
      <c r="W207" s="276"/>
      <c r="X207" s="265"/>
      <c r="Y207" s="276"/>
      <c r="Z207" s="365"/>
      <c r="AA207" s="276"/>
      <c r="AB207" s="365"/>
      <c r="AC207" s="276"/>
      <c r="AD207" s="394"/>
      <c r="AE207" s="398"/>
      <c r="AF207" s="400"/>
      <c r="AG207" s="276"/>
      <c r="AH207" s="365"/>
      <c r="AI207" s="276"/>
      <c r="AJ207" s="386">
        <f t="shared" si="6"/>
        <v>0</v>
      </c>
      <c r="AK207" s="387">
        <f>IF(ISERR(AL207/AJ207),S!D205,(AL207/AJ207))</f>
        <v>45.909090909090907</v>
      </c>
      <c r="AL207" s="130">
        <f t="shared" si="7"/>
        <v>0</v>
      </c>
    </row>
    <row r="208" spans="1:38">
      <c r="A208" s="122">
        <v>204</v>
      </c>
      <c r="B208" s="123" t="s">
        <v>174</v>
      </c>
      <c r="C208" s="131" t="s">
        <v>9</v>
      </c>
      <c r="D208" s="314">
        <v>10</v>
      </c>
      <c r="E208" s="129">
        <v>400</v>
      </c>
      <c r="F208" s="314"/>
      <c r="G208" s="125"/>
      <c r="H208" s="126">
        <v>5</v>
      </c>
      <c r="I208" s="125">
        <v>200</v>
      </c>
      <c r="J208" s="124"/>
      <c r="K208" s="125"/>
      <c r="L208" s="126"/>
      <c r="M208" s="125"/>
      <c r="N208" s="124"/>
      <c r="O208" s="125"/>
      <c r="P208" s="126"/>
      <c r="Q208" s="127"/>
      <c r="R208" s="126">
        <v>5</v>
      </c>
      <c r="S208" s="276">
        <v>175</v>
      </c>
      <c r="T208" s="265"/>
      <c r="U208" s="276"/>
      <c r="V208" s="126">
        <v>10</v>
      </c>
      <c r="W208" s="276">
        <v>350</v>
      </c>
      <c r="X208" s="265">
        <v>5</v>
      </c>
      <c r="Y208" s="276">
        <v>150</v>
      </c>
      <c r="Z208" s="365">
        <v>5</v>
      </c>
      <c r="AA208" s="276">
        <v>200</v>
      </c>
      <c r="AB208" s="365">
        <v>5</v>
      </c>
      <c r="AC208" s="276">
        <v>175</v>
      </c>
      <c r="AD208" s="394"/>
      <c r="AE208" s="398"/>
      <c r="AF208" s="400"/>
      <c r="AG208" s="276"/>
      <c r="AH208" s="365"/>
      <c r="AI208" s="276"/>
      <c r="AJ208" s="386">
        <f t="shared" si="6"/>
        <v>45</v>
      </c>
      <c r="AK208" s="387">
        <f>IF(ISERR(AL208/AJ208),S!D206,(AL208/AJ208))</f>
        <v>36.666666666666664</v>
      </c>
      <c r="AL208" s="130">
        <f t="shared" si="7"/>
        <v>1650</v>
      </c>
    </row>
    <row r="209" spans="1:38">
      <c r="A209" s="122">
        <v>205</v>
      </c>
      <c r="B209" s="123" t="s">
        <v>175</v>
      </c>
      <c r="C209" s="131" t="s">
        <v>9</v>
      </c>
      <c r="D209" s="314"/>
      <c r="E209" s="129"/>
      <c r="F209" s="314"/>
      <c r="G209" s="125"/>
      <c r="H209" s="126"/>
      <c r="I209" s="125"/>
      <c r="J209" s="124"/>
      <c r="K209" s="125"/>
      <c r="L209" s="126"/>
      <c r="M209" s="125"/>
      <c r="N209" s="124">
        <v>5</v>
      </c>
      <c r="O209" s="125">
        <v>250</v>
      </c>
      <c r="P209" s="126"/>
      <c r="Q209" s="127"/>
      <c r="R209" s="126"/>
      <c r="S209" s="276"/>
      <c r="T209" s="265"/>
      <c r="U209" s="276"/>
      <c r="V209" s="126"/>
      <c r="W209" s="276"/>
      <c r="X209" s="265"/>
      <c r="Y209" s="276"/>
      <c r="Z209" s="365"/>
      <c r="AA209" s="276"/>
      <c r="AB209" s="365">
        <v>5</v>
      </c>
      <c r="AC209" s="276">
        <v>200</v>
      </c>
      <c r="AD209" s="394"/>
      <c r="AE209" s="398"/>
      <c r="AF209" s="400"/>
      <c r="AG209" s="276"/>
      <c r="AH209" s="365"/>
      <c r="AI209" s="276"/>
      <c r="AJ209" s="386">
        <f t="shared" si="6"/>
        <v>10</v>
      </c>
      <c r="AK209" s="387">
        <f>IF(ISERR(AL209/AJ209),S!D207,(AL209/AJ209))</f>
        <v>45</v>
      </c>
      <c r="AL209" s="130">
        <f t="shared" si="7"/>
        <v>450</v>
      </c>
    </row>
    <row r="210" spans="1:38">
      <c r="A210" s="122">
        <v>206</v>
      </c>
      <c r="B210" s="123" t="s">
        <v>427</v>
      </c>
      <c r="C210" s="131" t="s">
        <v>9</v>
      </c>
      <c r="D210" s="314"/>
      <c r="E210" s="129"/>
      <c r="F210" s="314"/>
      <c r="G210" s="125"/>
      <c r="H210" s="126"/>
      <c r="I210" s="125"/>
      <c r="J210" s="124"/>
      <c r="K210" s="125"/>
      <c r="L210" s="126"/>
      <c r="M210" s="125"/>
      <c r="N210" s="124"/>
      <c r="O210" s="125"/>
      <c r="P210" s="126"/>
      <c r="Q210" s="127"/>
      <c r="R210" s="126"/>
      <c r="S210" s="276"/>
      <c r="T210" s="265"/>
      <c r="U210" s="276"/>
      <c r="V210" s="126"/>
      <c r="W210" s="276"/>
      <c r="X210" s="265"/>
      <c r="Y210" s="276"/>
      <c r="Z210" s="365"/>
      <c r="AA210" s="276"/>
      <c r="AB210" s="365"/>
      <c r="AC210" s="276"/>
      <c r="AD210" s="394"/>
      <c r="AE210" s="398"/>
      <c r="AF210" s="400"/>
      <c r="AG210" s="276"/>
      <c r="AH210" s="365"/>
      <c r="AI210" s="276"/>
      <c r="AJ210" s="386">
        <f t="shared" si="6"/>
        <v>0</v>
      </c>
      <c r="AK210" s="387">
        <f>IF(ISERR(AL210/AJ210),S!D208,(AL210/AJ210))</f>
        <v>0</v>
      </c>
      <c r="AL210" s="130">
        <f t="shared" si="7"/>
        <v>0</v>
      </c>
    </row>
    <row r="211" spans="1:38">
      <c r="A211" s="122">
        <v>207</v>
      </c>
      <c r="B211" s="123" t="s">
        <v>177</v>
      </c>
      <c r="C211" s="131" t="s">
        <v>9</v>
      </c>
      <c r="D211" s="314"/>
      <c r="E211" s="129"/>
      <c r="F211" s="314"/>
      <c r="G211" s="125"/>
      <c r="H211" s="126"/>
      <c r="I211" s="125"/>
      <c r="J211" s="124"/>
      <c r="K211" s="125"/>
      <c r="L211" s="126"/>
      <c r="M211" s="125"/>
      <c r="N211" s="124"/>
      <c r="O211" s="125"/>
      <c r="P211" s="126"/>
      <c r="Q211" s="127"/>
      <c r="R211" s="126"/>
      <c r="S211" s="276"/>
      <c r="T211" s="265"/>
      <c r="U211" s="276"/>
      <c r="V211" s="126"/>
      <c r="W211" s="276"/>
      <c r="X211" s="265"/>
      <c r="Y211" s="276"/>
      <c r="Z211" s="365"/>
      <c r="AA211" s="276"/>
      <c r="AB211" s="365"/>
      <c r="AC211" s="276"/>
      <c r="AD211" s="394"/>
      <c r="AE211" s="398"/>
      <c r="AF211" s="400"/>
      <c r="AG211" s="276"/>
      <c r="AH211" s="365"/>
      <c r="AI211" s="276"/>
      <c r="AJ211" s="386">
        <f t="shared" si="6"/>
        <v>0</v>
      </c>
      <c r="AK211" s="387">
        <f>IF(ISERR(AL211/AJ211),S!D209,(AL211/AJ211))</f>
        <v>80</v>
      </c>
      <c r="AL211" s="130">
        <f t="shared" si="7"/>
        <v>0</v>
      </c>
    </row>
    <row r="212" spans="1:38">
      <c r="A212" s="122">
        <v>208</v>
      </c>
      <c r="B212" s="123" t="s">
        <v>335</v>
      </c>
      <c r="C212" s="131" t="s">
        <v>9</v>
      </c>
      <c r="D212" s="314"/>
      <c r="E212" s="129"/>
      <c r="F212" s="314"/>
      <c r="G212" s="125"/>
      <c r="H212" s="126"/>
      <c r="I212" s="125"/>
      <c r="J212" s="124"/>
      <c r="K212" s="125"/>
      <c r="L212" s="126"/>
      <c r="M212" s="125"/>
      <c r="N212" s="124"/>
      <c r="O212" s="125"/>
      <c r="P212" s="126"/>
      <c r="Q212" s="127"/>
      <c r="R212" s="126"/>
      <c r="S212" s="276"/>
      <c r="T212" s="265"/>
      <c r="U212" s="276"/>
      <c r="V212" s="126"/>
      <c r="W212" s="276"/>
      <c r="X212" s="265"/>
      <c r="Y212" s="276"/>
      <c r="Z212" s="365"/>
      <c r="AA212" s="276"/>
      <c r="AB212" s="365"/>
      <c r="AC212" s="276"/>
      <c r="AD212" s="394"/>
      <c r="AE212" s="398"/>
      <c r="AF212" s="400"/>
      <c r="AG212" s="276"/>
      <c r="AH212" s="365"/>
      <c r="AI212" s="276"/>
      <c r="AJ212" s="386">
        <f t="shared" si="6"/>
        <v>0</v>
      </c>
      <c r="AK212" s="387">
        <f>IF(ISERR(AL212/AJ212),S!D210,(AL212/AJ212))</f>
        <v>150</v>
      </c>
      <c r="AL212" s="130">
        <f t="shared" si="7"/>
        <v>0</v>
      </c>
    </row>
    <row r="213" spans="1:38">
      <c r="A213" s="122">
        <v>209</v>
      </c>
      <c r="B213" s="123" t="s">
        <v>290</v>
      </c>
      <c r="C213" s="131" t="s">
        <v>9</v>
      </c>
      <c r="D213" s="314"/>
      <c r="E213" s="129"/>
      <c r="F213" s="314">
        <v>5</v>
      </c>
      <c r="G213" s="125">
        <v>200</v>
      </c>
      <c r="H213" s="126"/>
      <c r="I213" s="125"/>
      <c r="J213" s="124"/>
      <c r="K213" s="125"/>
      <c r="L213" s="126"/>
      <c r="M213" s="125"/>
      <c r="N213" s="124"/>
      <c r="O213" s="125"/>
      <c r="P213" s="126"/>
      <c r="Q213" s="127"/>
      <c r="R213" s="126"/>
      <c r="S213" s="276"/>
      <c r="T213" s="265">
        <v>5</v>
      </c>
      <c r="U213" s="276">
        <v>200</v>
      </c>
      <c r="V213" s="126"/>
      <c r="W213" s="276"/>
      <c r="X213" s="265"/>
      <c r="Y213" s="276"/>
      <c r="Z213" s="365"/>
      <c r="AA213" s="276"/>
      <c r="AB213" s="365"/>
      <c r="AC213" s="276"/>
      <c r="AD213" s="394"/>
      <c r="AE213" s="398"/>
      <c r="AF213" s="400"/>
      <c r="AG213" s="276"/>
      <c r="AH213" s="365"/>
      <c r="AI213" s="276"/>
      <c r="AJ213" s="386">
        <f t="shared" si="6"/>
        <v>10</v>
      </c>
      <c r="AK213" s="387">
        <f>IF(ISERR(AL213/AJ213),S!D211,(AL213/AJ213))</f>
        <v>40</v>
      </c>
      <c r="AL213" s="130">
        <f t="shared" si="7"/>
        <v>400</v>
      </c>
    </row>
    <row r="214" spans="1:38">
      <c r="A214" s="122">
        <v>210</v>
      </c>
      <c r="B214" s="123" t="s">
        <v>282</v>
      </c>
      <c r="C214" s="131" t="s">
        <v>9</v>
      </c>
      <c r="D214" s="314"/>
      <c r="E214" s="129"/>
      <c r="F214" s="314"/>
      <c r="G214" s="125"/>
      <c r="H214" s="126"/>
      <c r="I214" s="125"/>
      <c r="J214" s="124"/>
      <c r="K214" s="125"/>
      <c r="L214" s="126"/>
      <c r="M214" s="125"/>
      <c r="N214" s="124"/>
      <c r="O214" s="125"/>
      <c r="P214" s="126"/>
      <c r="Q214" s="127"/>
      <c r="R214" s="126"/>
      <c r="S214" s="276"/>
      <c r="T214" s="265"/>
      <c r="U214" s="276"/>
      <c r="V214" s="126"/>
      <c r="W214" s="276"/>
      <c r="X214" s="265"/>
      <c r="Y214" s="276"/>
      <c r="Z214" s="365"/>
      <c r="AA214" s="276"/>
      <c r="AB214" s="365"/>
      <c r="AC214" s="276"/>
      <c r="AD214" s="394"/>
      <c r="AE214" s="398"/>
      <c r="AF214" s="400"/>
      <c r="AG214" s="276"/>
      <c r="AH214" s="365"/>
      <c r="AI214" s="276"/>
      <c r="AJ214" s="386">
        <f t="shared" si="6"/>
        <v>0</v>
      </c>
      <c r="AK214" s="387">
        <f>IF(ISERR(AL214/AJ214),S!D212,(AL214/AJ214))</f>
        <v>250</v>
      </c>
      <c r="AL214" s="130">
        <f t="shared" si="7"/>
        <v>0</v>
      </c>
    </row>
    <row r="215" spans="1:38">
      <c r="A215" s="122">
        <v>211</v>
      </c>
      <c r="B215" s="123" t="s">
        <v>178</v>
      </c>
      <c r="C215" s="131" t="s">
        <v>9</v>
      </c>
      <c r="D215" s="314"/>
      <c r="E215" s="129"/>
      <c r="F215" s="314"/>
      <c r="G215" s="125"/>
      <c r="H215" s="126"/>
      <c r="I215" s="125"/>
      <c r="J215" s="124"/>
      <c r="K215" s="125"/>
      <c r="L215" s="126"/>
      <c r="M215" s="125"/>
      <c r="N215" s="124"/>
      <c r="O215" s="125"/>
      <c r="P215" s="126"/>
      <c r="Q215" s="127"/>
      <c r="R215" s="126"/>
      <c r="S215" s="276"/>
      <c r="T215" s="265"/>
      <c r="U215" s="276"/>
      <c r="V215" s="126"/>
      <c r="W215" s="276"/>
      <c r="X215" s="265"/>
      <c r="Y215" s="276"/>
      <c r="Z215" s="365"/>
      <c r="AA215" s="276"/>
      <c r="AB215" s="365"/>
      <c r="AC215" s="276"/>
      <c r="AD215" s="394"/>
      <c r="AE215" s="398"/>
      <c r="AF215" s="400"/>
      <c r="AG215" s="276"/>
      <c r="AH215" s="365"/>
      <c r="AI215" s="276"/>
      <c r="AJ215" s="386">
        <f t="shared" si="6"/>
        <v>0</v>
      </c>
      <c r="AK215" s="387">
        <f>IF(ISERR(AL215/AJ215),S!D213,(AL215/AJ215))</f>
        <v>40</v>
      </c>
      <c r="AL215" s="130">
        <f t="shared" si="7"/>
        <v>0</v>
      </c>
    </row>
    <row r="216" spans="1:38">
      <c r="A216" s="122">
        <v>212</v>
      </c>
      <c r="B216" s="123" t="s">
        <v>323</v>
      </c>
      <c r="C216" s="131" t="s">
        <v>9</v>
      </c>
      <c r="D216" s="314">
        <v>5</v>
      </c>
      <c r="E216" s="129">
        <v>280</v>
      </c>
      <c r="F216" s="314"/>
      <c r="G216" s="125"/>
      <c r="H216" s="126"/>
      <c r="I216" s="125"/>
      <c r="J216" s="124"/>
      <c r="K216" s="125"/>
      <c r="L216" s="126"/>
      <c r="M216" s="125"/>
      <c r="N216" s="124"/>
      <c r="O216" s="125"/>
      <c r="P216" s="126"/>
      <c r="Q216" s="127"/>
      <c r="R216" s="126">
        <v>7</v>
      </c>
      <c r="S216" s="276">
        <v>420</v>
      </c>
      <c r="T216" s="265"/>
      <c r="U216" s="276"/>
      <c r="V216" s="126"/>
      <c r="W216" s="276"/>
      <c r="X216" s="265">
        <v>3</v>
      </c>
      <c r="Y216" s="276">
        <v>180</v>
      </c>
      <c r="Z216" s="365"/>
      <c r="AA216" s="276"/>
      <c r="AB216" s="365"/>
      <c r="AC216" s="276"/>
      <c r="AD216" s="394"/>
      <c r="AE216" s="398"/>
      <c r="AF216" s="400"/>
      <c r="AG216" s="276"/>
      <c r="AH216" s="365"/>
      <c r="AI216" s="276"/>
      <c r="AJ216" s="386">
        <f t="shared" si="6"/>
        <v>15</v>
      </c>
      <c r="AK216" s="387">
        <f>IF(ISERR(AL216/AJ216),S!D214,(AL216/AJ216))</f>
        <v>58.666666666666664</v>
      </c>
      <c r="AL216" s="130">
        <f t="shared" si="7"/>
        <v>880</v>
      </c>
    </row>
    <row r="217" spans="1:38">
      <c r="A217" s="122">
        <v>213</v>
      </c>
      <c r="B217" s="123" t="s">
        <v>366</v>
      </c>
      <c r="C217" s="131" t="s">
        <v>118</v>
      </c>
      <c r="D217" s="314"/>
      <c r="E217" s="129"/>
      <c r="F217" s="314"/>
      <c r="G217" s="125"/>
      <c r="H217" s="126"/>
      <c r="I217" s="125"/>
      <c r="J217" s="124"/>
      <c r="K217" s="125"/>
      <c r="L217" s="126"/>
      <c r="M217" s="125"/>
      <c r="N217" s="124"/>
      <c r="O217" s="125"/>
      <c r="P217" s="126"/>
      <c r="Q217" s="127"/>
      <c r="R217" s="126"/>
      <c r="S217" s="276"/>
      <c r="T217" s="265"/>
      <c r="U217" s="276"/>
      <c r="V217" s="126"/>
      <c r="W217" s="276"/>
      <c r="X217" s="265"/>
      <c r="Y217" s="276"/>
      <c r="Z217" s="365"/>
      <c r="AA217" s="276"/>
      <c r="AB217" s="365"/>
      <c r="AC217" s="276"/>
      <c r="AD217" s="394"/>
      <c r="AE217" s="398"/>
      <c r="AF217" s="400"/>
      <c r="AG217" s="276"/>
      <c r="AH217" s="365"/>
      <c r="AI217" s="276"/>
      <c r="AJ217" s="386">
        <f t="shared" si="6"/>
        <v>0</v>
      </c>
      <c r="AK217" s="387">
        <f>IF(ISERR(AL217/AJ217),S!D215,(AL217/AJ217))</f>
        <v>291.76923076923077</v>
      </c>
      <c r="AL217" s="130">
        <f t="shared" si="7"/>
        <v>0</v>
      </c>
    </row>
    <row r="218" spans="1:38">
      <c r="A218" s="122">
        <v>214</v>
      </c>
      <c r="B218" s="123" t="s">
        <v>180</v>
      </c>
      <c r="C218" s="131" t="s">
        <v>9</v>
      </c>
      <c r="D218" s="314"/>
      <c r="E218" s="129"/>
      <c r="F218" s="314"/>
      <c r="G218" s="125"/>
      <c r="H218" s="126"/>
      <c r="I218" s="125"/>
      <c r="J218" s="124"/>
      <c r="K218" s="125"/>
      <c r="L218" s="126"/>
      <c r="M218" s="125"/>
      <c r="N218" s="124"/>
      <c r="O218" s="125"/>
      <c r="P218" s="126"/>
      <c r="Q218" s="127"/>
      <c r="R218" s="126"/>
      <c r="S218" s="276"/>
      <c r="T218" s="265"/>
      <c r="U218" s="276"/>
      <c r="V218" s="126"/>
      <c r="W218" s="276"/>
      <c r="X218" s="265"/>
      <c r="Y218" s="276"/>
      <c r="Z218" s="365"/>
      <c r="AA218" s="276"/>
      <c r="AB218" s="365"/>
      <c r="AC218" s="276"/>
      <c r="AD218" s="394"/>
      <c r="AE218" s="398"/>
      <c r="AF218" s="400"/>
      <c r="AG218" s="276"/>
      <c r="AH218" s="365"/>
      <c r="AI218" s="276"/>
      <c r="AJ218" s="386">
        <f t="shared" si="6"/>
        <v>0</v>
      </c>
      <c r="AK218" s="387">
        <f>IF(ISERR(AL218/AJ218),S!D216,(AL218/AJ218))</f>
        <v>300</v>
      </c>
      <c r="AL218" s="130">
        <f t="shared" si="7"/>
        <v>0</v>
      </c>
    </row>
    <row r="219" spans="1:38">
      <c r="A219" s="122">
        <v>215</v>
      </c>
      <c r="B219" s="123" t="s">
        <v>181</v>
      </c>
      <c r="C219" s="131" t="s">
        <v>9</v>
      </c>
      <c r="D219" s="314"/>
      <c r="E219" s="129"/>
      <c r="F219" s="314"/>
      <c r="G219" s="125"/>
      <c r="H219" s="126"/>
      <c r="I219" s="125"/>
      <c r="J219" s="124"/>
      <c r="K219" s="125"/>
      <c r="L219" s="126"/>
      <c r="M219" s="125"/>
      <c r="N219" s="124"/>
      <c r="O219" s="125"/>
      <c r="P219" s="126"/>
      <c r="Q219" s="127"/>
      <c r="R219" s="126"/>
      <c r="S219" s="276"/>
      <c r="T219" s="265"/>
      <c r="U219" s="276"/>
      <c r="V219" s="126"/>
      <c r="W219" s="276"/>
      <c r="X219" s="265"/>
      <c r="Y219" s="276"/>
      <c r="Z219" s="365"/>
      <c r="AA219" s="276"/>
      <c r="AB219" s="365"/>
      <c r="AC219" s="276"/>
      <c r="AD219" s="394"/>
      <c r="AE219" s="398"/>
      <c r="AF219" s="400"/>
      <c r="AG219" s="276"/>
      <c r="AH219" s="365"/>
      <c r="AI219" s="276"/>
      <c r="AJ219" s="386">
        <f t="shared" si="6"/>
        <v>0</v>
      </c>
      <c r="AK219" s="387">
        <f>IF(ISERR(AL219/AJ219),S!D217,(AL219/AJ219))</f>
        <v>140</v>
      </c>
      <c r="AL219" s="130">
        <f t="shared" si="7"/>
        <v>0</v>
      </c>
    </row>
    <row r="220" spans="1:38">
      <c r="A220" s="122">
        <v>216</v>
      </c>
      <c r="B220" s="123" t="s">
        <v>182</v>
      </c>
      <c r="C220" s="131" t="s">
        <v>9</v>
      </c>
      <c r="D220" s="314"/>
      <c r="E220" s="129"/>
      <c r="F220" s="314"/>
      <c r="G220" s="125"/>
      <c r="H220" s="126"/>
      <c r="I220" s="125"/>
      <c r="J220" s="124"/>
      <c r="K220" s="125"/>
      <c r="L220" s="126"/>
      <c r="M220" s="125"/>
      <c r="N220" s="124"/>
      <c r="O220" s="125"/>
      <c r="P220" s="126"/>
      <c r="Q220" s="127"/>
      <c r="R220" s="126"/>
      <c r="S220" s="276"/>
      <c r="T220" s="265"/>
      <c r="U220" s="276"/>
      <c r="V220" s="126"/>
      <c r="W220" s="276"/>
      <c r="X220" s="265"/>
      <c r="Y220" s="276"/>
      <c r="Z220" s="365"/>
      <c r="AA220" s="276"/>
      <c r="AB220" s="365"/>
      <c r="AC220" s="276"/>
      <c r="AD220" s="394"/>
      <c r="AE220" s="398"/>
      <c r="AF220" s="400"/>
      <c r="AG220" s="276"/>
      <c r="AH220" s="365"/>
      <c r="AI220" s="276"/>
      <c r="AJ220" s="386">
        <f t="shared" si="6"/>
        <v>0</v>
      </c>
      <c r="AK220" s="387">
        <f>IF(ISERR(AL220/AJ220),S!D218,(AL220/AJ220))</f>
        <v>130</v>
      </c>
      <c r="AL220" s="130">
        <f t="shared" si="7"/>
        <v>0</v>
      </c>
    </row>
    <row r="221" spans="1:38">
      <c r="A221" s="122">
        <v>217</v>
      </c>
      <c r="B221" s="123" t="s">
        <v>183</v>
      </c>
      <c r="C221" s="131" t="s">
        <v>31</v>
      </c>
      <c r="D221" s="314"/>
      <c r="E221" s="129"/>
      <c r="F221" s="314"/>
      <c r="G221" s="125"/>
      <c r="H221" s="126"/>
      <c r="I221" s="125"/>
      <c r="J221" s="124"/>
      <c r="K221" s="125"/>
      <c r="L221" s="126"/>
      <c r="M221" s="125"/>
      <c r="N221" s="124"/>
      <c r="O221" s="125"/>
      <c r="P221" s="126"/>
      <c r="Q221" s="127"/>
      <c r="R221" s="126"/>
      <c r="S221" s="276"/>
      <c r="T221" s="265"/>
      <c r="U221" s="276"/>
      <c r="V221" s="126"/>
      <c r="W221" s="276"/>
      <c r="X221" s="265"/>
      <c r="Y221" s="276"/>
      <c r="Z221" s="365"/>
      <c r="AA221" s="276"/>
      <c r="AB221" s="365"/>
      <c r="AC221" s="276"/>
      <c r="AD221" s="394"/>
      <c r="AE221" s="398"/>
      <c r="AF221" s="400"/>
      <c r="AG221" s="276"/>
      <c r="AH221" s="365"/>
      <c r="AI221" s="276"/>
      <c r="AJ221" s="386">
        <f t="shared" si="6"/>
        <v>0</v>
      </c>
      <c r="AK221" s="387">
        <f>IF(ISERR(AL221/AJ221),S!D219,(AL221/AJ221))</f>
        <v>0</v>
      </c>
      <c r="AL221" s="130">
        <f t="shared" si="7"/>
        <v>0</v>
      </c>
    </row>
    <row r="222" spans="1:38">
      <c r="A222" s="122">
        <v>218</v>
      </c>
      <c r="B222" s="123" t="s">
        <v>184</v>
      </c>
      <c r="C222" s="131" t="s">
        <v>9</v>
      </c>
      <c r="D222" s="314"/>
      <c r="E222" s="129"/>
      <c r="F222" s="314"/>
      <c r="G222" s="125"/>
      <c r="H222" s="126"/>
      <c r="I222" s="125"/>
      <c r="J222" s="124"/>
      <c r="K222" s="125"/>
      <c r="L222" s="126"/>
      <c r="M222" s="125"/>
      <c r="N222" s="124"/>
      <c r="O222" s="125"/>
      <c r="P222" s="126"/>
      <c r="Q222" s="127"/>
      <c r="R222" s="126"/>
      <c r="S222" s="276"/>
      <c r="T222" s="265"/>
      <c r="U222" s="276"/>
      <c r="V222" s="126"/>
      <c r="W222" s="276"/>
      <c r="X222" s="265"/>
      <c r="Y222" s="276"/>
      <c r="Z222" s="365"/>
      <c r="AA222" s="276"/>
      <c r="AB222" s="365"/>
      <c r="AC222" s="276"/>
      <c r="AD222" s="394"/>
      <c r="AE222" s="398"/>
      <c r="AF222" s="400"/>
      <c r="AG222" s="276"/>
      <c r="AH222" s="365"/>
      <c r="AI222" s="276"/>
      <c r="AJ222" s="386">
        <f t="shared" si="6"/>
        <v>0</v>
      </c>
      <c r="AK222" s="387">
        <f>IF(ISERR(AL222/AJ222),S!D220,(AL222/AJ222))</f>
        <v>0</v>
      </c>
      <c r="AL222" s="130">
        <f t="shared" si="7"/>
        <v>0</v>
      </c>
    </row>
    <row r="223" spans="1:38">
      <c r="A223" s="122">
        <v>219</v>
      </c>
      <c r="B223" s="123" t="s">
        <v>283</v>
      </c>
      <c r="C223" s="131" t="s">
        <v>9</v>
      </c>
      <c r="D223" s="314"/>
      <c r="E223" s="129"/>
      <c r="F223" s="314"/>
      <c r="G223" s="125"/>
      <c r="H223" s="126"/>
      <c r="I223" s="125"/>
      <c r="J223" s="124"/>
      <c r="K223" s="125"/>
      <c r="L223" s="126"/>
      <c r="M223" s="125"/>
      <c r="N223" s="124"/>
      <c r="O223" s="125"/>
      <c r="P223" s="126"/>
      <c r="Q223" s="127"/>
      <c r="R223" s="126"/>
      <c r="S223" s="276"/>
      <c r="T223" s="265"/>
      <c r="U223" s="276"/>
      <c r="V223" s="126"/>
      <c r="W223" s="276"/>
      <c r="X223" s="265"/>
      <c r="Y223" s="276"/>
      <c r="Z223" s="365"/>
      <c r="AA223" s="276"/>
      <c r="AB223" s="365"/>
      <c r="AC223" s="276"/>
      <c r="AD223" s="394"/>
      <c r="AE223" s="398"/>
      <c r="AF223" s="400"/>
      <c r="AG223" s="276"/>
      <c r="AH223" s="365"/>
      <c r="AI223" s="276"/>
      <c r="AJ223" s="386">
        <f t="shared" si="6"/>
        <v>0</v>
      </c>
      <c r="AK223" s="387">
        <f>IF(ISERR(AL223/AJ223),S!D221,(AL223/AJ223))</f>
        <v>1000</v>
      </c>
      <c r="AL223" s="130">
        <f t="shared" si="7"/>
        <v>0</v>
      </c>
    </row>
    <row r="224" spans="1:38">
      <c r="A224" s="122">
        <v>220</v>
      </c>
      <c r="B224" s="123" t="s">
        <v>185</v>
      </c>
      <c r="C224" s="131" t="s">
        <v>26</v>
      </c>
      <c r="D224" s="314"/>
      <c r="E224" s="129"/>
      <c r="F224" s="314"/>
      <c r="G224" s="125"/>
      <c r="H224" s="126"/>
      <c r="I224" s="125"/>
      <c r="J224" s="124"/>
      <c r="K224" s="125"/>
      <c r="L224" s="126"/>
      <c r="M224" s="125"/>
      <c r="N224" s="124"/>
      <c r="O224" s="125"/>
      <c r="P224" s="126"/>
      <c r="Q224" s="127"/>
      <c r="R224" s="126"/>
      <c r="S224" s="276"/>
      <c r="T224" s="265"/>
      <c r="U224" s="276"/>
      <c r="V224" s="126"/>
      <c r="W224" s="276"/>
      <c r="X224" s="265"/>
      <c r="Y224" s="276"/>
      <c r="Z224" s="365"/>
      <c r="AA224" s="276"/>
      <c r="AB224" s="365"/>
      <c r="AC224" s="276"/>
      <c r="AD224" s="394"/>
      <c r="AE224" s="398"/>
      <c r="AF224" s="400"/>
      <c r="AG224" s="276"/>
      <c r="AH224" s="365"/>
      <c r="AI224" s="276"/>
      <c r="AJ224" s="386">
        <f t="shared" si="6"/>
        <v>0</v>
      </c>
      <c r="AK224" s="387">
        <f>IF(ISERR(AL224/AJ224),S!D222,(AL224/AJ224))</f>
        <v>0</v>
      </c>
      <c r="AL224" s="130">
        <f t="shared" si="7"/>
        <v>0</v>
      </c>
    </row>
    <row r="225" spans="1:38">
      <c r="A225" s="122">
        <v>221</v>
      </c>
      <c r="B225" s="123" t="s">
        <v>186</v>
      </c>
      <c r="C225" s="131" t="s">
        <v>31</v>
      </c>
      <c r="D225" s="314"/>
      <c r="E225" s="129"/>
      <c r="F225" s="314"/>
      <c r="G225" s="125"/>
      <c r="H225" s="126"/>
      <c r="I225" s="125"/>
      <c r="J225" s="124"/>
      <c r="K225" s="125"/>
      <c r="L225" s="126"/>
      <c r="M225" s="125"/>
      <c r="N225" s="124"/>
      <c r="O225" s="125"/>
      <c r="P225" s="126"/>
      <c r="Q225" s="127"/>
      <c r="R225" s="126"/>
      <c r="S225" s="276"/>
      <c r="T225" s="265"/>
      <c r="U225" s="276"/>
      <c r="V225" s="126"/>
      <c r="W225" s="276"/>
      <c r="X225" s="265"/>
      <c r="Y225" s="276"/>
      <c r="Z225" s="365"/>
      <c r="AA225" s="276"/>
      <c r="AB225" s="365"/>
      <c r="AC225" s="276"/>
      <c r="AD225" s="394"/>
      <c r="AE225" s="398"/>
      <c r="AF225" s="400"/>
      <c r="AG225" s="276"/>
      <c r="AH225" s="365"/>
      <c r="AI225" s="276"/>
      <c r="AJ225" s="386">
        <f t="shared" si="6"/>
        <v>0</v>
      </c>
      <c r="AK225" s="387">
        <f>IF(ISERR(AL225/AJ225),S!D223,(AL225/AJ225))</f>
        <v>0</v>
      </c>
      <c r="AL225" s="130">
        <f t="shared" si="7"/>
        <v>0</v>
      </c>
    </row>
    <row r="226" spans="1:38">
      <c r="A226" s="122">
        <v>222</v>
      </c>
      <c r="B226" s="123" t="s">
        <v>187</v>
      </c>
      <c r="C226" s="131" t="s">
        <v>31</v>
      </c>
      <c r="D226" s="314"/>
      <c r="E226" s="129"/>
      <c r="F226" s="314"/>
      <c r="G226" s="125"/>
      <c r="H226" s="126"/>
      <c r="I226" s="125"/>
      <c r="J226" s="124"/>
      <c r="K226" s="125"/>
      <c r="L226" s="126"/>
      <c r="M226" s="125"/>
      <c r="N226" s="124"/>
      <c r="O226" s="125"/>
      <c r="P226" s="126"/>
      <c r="Q226" s="127"/>
      <c r="R226" s="126"/>
      <c r="S226" s="276"/>
      <c r="T226" s="265"/>
      <c r="U226" s="276"/>
      <c r="V226" s="126"/>
      <c r="W226" s="276"/>
      <c r="X226" s="265"/>
      <c r="Y226" s="276"/>
      <c r="Z226" s="365"/>
      <c r="AA226" s="276"/>
      <c r="AB226" s="365"/>
      <c r="AC226" s="276"/>
      <c r="AD226" s="394"/>
      <c r="AE226" s="398"/>
      <c r="AF226" s="400"/>
      <c r="AG226" s="276"/>
      <c r="AH226" s="365"/>
      <c r="AI226" s="276"/>
      <c r="AJ226" s="386">
        <f t="shared" si="6"/>
        <v>0</v>
      </c>
      <c r="AK226" s="387">
        <f>IF(ISERR(AL226/AJ226),S!D224,(AL226/AJ226))</f>
        <v>0</v>
      </c>
      <c r="AL226" s="130">
        <f t="shared" si="7"/>
        <v>0</v>
      </c>
    </row>
    <row r="227" spans="1:38">
      <c r="A227" s="122">
        <v>223</v>
      </c>
      <c r="B227" s="123" t="s">
        <v>188</v>
      </c>
      <c r="C227" s="131" t="s">
        <v>31</v>
      </c>
      <c r="D227" s="314"/>
      <c r="E227" s="129"/>
      <c r="F227" s="314"/>
      <c r="G227" s="125"/>
      <c r="H227" s="126"/>
      <c r="I227" s="125"/>
      <c r="J227" s="124"/>
      <c r="K227" s="125"/>
      <c r="L227" s="126"/>
      <c r="M227" s="125"/>
      <c r="N227" s="124"/>
      <c r="O227" s="125"/>
      <c r="P227" s="126"/>
      <c r="Q227" s="127"/>
      <c r="R227" s="126"/>
      <c r="S227" s="276"/>
      <c r="T227" s="265"/>
      <c r="U227" s="276"/>
      <c r="V227" s="126"/>
      <c r="W227" s="276"/>
      <c r="X227" s="265"/>
      <c r="Y227" s="276"/>
      <c r="Z227" s="365"/>
      <c r="AA227" s="276"/>
      <c r="AB227" s="365"/>
      <c r="AC227" s="276"/>
      <c r="AD227" s="394"/>
      <c r="AE227" s="398"/>
      <c r="AF227" s="400"/>
      <c r="AG227" s="276"/>
      <c r="AH227" s="365"/>
      <c r="AI227" s="276"/>
      <c r="AJ227" s="386">
        <f t="shared" si="6"/>
        <v>0</v>
      </c>
      <c r="AK227" s="387">
        <f>IF(ISERR(AL227/AJ227),S!D225,(AL227/AJ227))</f>
        <v>0</v>
      </c>
      <c r="AL227" s="130">
        <f t="shared" si="7"/>
        <v>0</v>
      </c>
    </row>
    <row r="228" spans="1:38">
      <c r="A228" s="122">
        <v>224</v>
      </c>
      <c r="B228" s="123" t="s">
        <v>189</v>
      </c>
      <c r="C228" s="131" t="s">
        <v>31</v>
      </c>
      <c r="D228" s="314"/>
      <c r="E228" s="129"/>
      <c r="F228" s="314"/>
      <c r="G228" s="125"/>
      <c r="H228" s="126"/>
      <c r="I228" s="125"/>
      <c r="J228" s="124"/>
      <c r="K228" s="125"/>
      <c r="L228" s="126"/>
      <c r="M228" s="125"/>
      <c r="N228" s="124"/>
      <c r="O228" s="125"/>
      <c r="P228" s="126"/>
      <c r="Q228" s="127"/>
      <c r="R228" s="126"/>
      <c r="S228" s="276"/>
      <c r="T228" s="265"/>
      <c r="U228" s="276"/>
      <c r="V228" s="126"/>
      <c r="W228" s="276"/>
      <c r="X228" s="265"/>
      <c r="Y228" s="276"/>
      <c r="Z228" s="365"/>
      <c r="AA228" s="276"/>
      <c r="AB228" s="365"/>
      <c r="AC228" s="276"/>
      <c r="AD228" s="394"/>
      <c r="AE228" s="398"/>
      <c r="AF228" s="400"/>
      <c r="AG228" s="276"/>
      <c r="AH228" s="365"/>
      <c r="AI228" s="276"/>
      <c r="AJ228" s="386">
        <f t="shared" si="6"/>
        <v>0</v>
      </c>
      <c r="AK228" s="387">
        <f>IF(ISERR(AL228/AJ228),S!D226,(AL228/AJ228))</f>
        <v>0</v>
      </c>
      <c r="AL228" s="130">
        <f t="shared" si="7"/>
        <v>0</v>
      </c>
    </row>
    <row r="229" spans="1:38">
      <c r="A229" s="122">
        <v>225</v>
      </c>
      <c r="B229" s="123" t="s">
        <v>190</v>
      </c>
      <c r="C229" s="131" t="s">
        <v>31</v>
      </c>
      <c r="D229" s="314"/>
      <c r="E229" s="129"/>
      <c r="F229" s="314"/>
      <c r="G229" s="125"/>
      <c r="H229" s="126"/>
      <c r="I229" s="125"/>
      <c r="J229" s="124"/>
      <c r="K229" s="125"/>
      <c r="L229" s="126"/>
      <c r="M229" s="125"/>
      <c r="N229" s="124"/>
      <c r="O229" s="125"/>
      <c r="P229" s="126"/>
      <c r="Q229" s="127"/>
      <c r="R229" s="126"/>
      <c r="S229" s="276"/>
      <c r="T229" s="265"/>
      <c r="U229" s="276"/>
      <c r="V229" s="126"/>
      <c r="W229" s="276"/>
      <c r="X229" s="265"/>
      <c r="Y229" s="276"/>
      <c r="Z229" s="365"/>
      <c r="AA229" s="276"/>
      <c r="AB229" s="365"/>
      <c r="AC229" s="276"/>
      <c r="AD229" s="394"/>
      <c r="AE229" s="398"/>
      <c r="AF229" s="400"/>
      <c r="AG229" s="276"/>
      <c r="AH229" s="365"/>
      <c r="AI229" s="276"/>
      <c r="AJ229" s="386">
        <f t="shared" si="6"/>
        <v>0</v>
      </c>
      <c r="AK229" s="387">
        <f>IF(ISERR(AL229/AJ229),S!D227,(AL229/AJ229))</f>
        <v>0</v>
      </c>
      <c r="AL229" s="130">
        <f t="shared" si="7"/>
        <v>0</v>
      </c>
    </row>
    <row r="230" spans="1:38" s="139" customFormat="1">
      <c r="A230" s="122">
        <v>226</v>
      </c>
      <c r="B230" s="134" t="s">
        <v>193</v>
      </c>
      <c r="C230" s="135" t="s">
        <v>9</v>
      </c>
      <c r="D230" s="314"/>
      <c r="E230" s="129"/>
      <c r="F230" s="314"/>
      <c r="G230" s="125"/>
      <c r="H230" s="126"/>
      <c r="I230" s="125"/>
      <c r="J230" s="124"/>
      <c r="K230" s="125"/>
      <c r="L230" s="126"/>
      <c r="M230" s="125"/>
      <c r="N230" s="124"/>
      <c r="O230" s="125"/>
      <c r="P230" s="126"/>
      <c r="Q230" s="127"/>
      <c r="R230" s="126"/>
      <c r="S230" s="276"/>
      <c r="T230" s="265"/>
      <c r="U230" s="276"/>
      <c r="V230" s="126">
        <v>3</v>
      </c>
      <c r="W230" s="276">
        <v>1200</v>
      </c>
      <c r="X230" s="265"/>
      <c r="Y230" s="276"/>
      <c r="Z230" s="365"/>
      <c r="AA230" s="276"/>
      <c r="AB230" s="365"/>
      <c r="AC230" s="276"/>
      <c r="AD230" s="394"/>
      <c r="AE230" s="398"/>
      <c r="AF230" s="400"/>
      <c r="AG230" s="276"/>
      <c r="AH230" s="365"/>
      <c r="AI230" s="276"/>
      <c r="AJ230" s="386">
        <f t="shared" si="6"/>
        <v>3</v>
      </c>
      <c r="AK230" s="387">
        <f>IF(ISERR(AL230/AJ230),S!D228,(AL230/AJ230))</f>
        <v>400</v>
      </c>
      <c r="AL230" s="130">
        <f t="shared" si="7"/>
        <v>1200</v>
      </c>
    </row>
    <row r="231" spans="1:38">
      <c r="A231" s="122">
        <v>227</v>
      </c>
      <c r="B231" s="123" t="s">
        <v>289</v>
      </c>
      <c r="C231" s="131" t="s">
        <v>9</v>
      </c>
      <c r="D231" s="314"/>
      <c r="E231" s="129"/>
      <c r="F231" s="314"/>
      <c r="G231" s="125"/>
      <c r="H231" s="126"/>
      <c r="I231" s="125"/>
      <c r="J231" s="124"/>
      <c r="K231" s="125"/>
      <c r="L231" s="126"/>
      <c r="M231" s="125"/>
      <c r="N231" s="124"/>
      <c r="O231" s="125"/>
      <c r="P231" s="126"/>
      <c r="Q231" s="127"/>
      <c r="R231" s="126">
        <v>6.2</v>
      </c>
      <c r="S231" s="276">
        <v>4216</v>
      </c>
      <c r="T231" s="265"/>
      <c r="U231" s="276"/>
      <c r="V231" s="126">
        <v>4.5</v>
      </c>
      <c r="W231" s="276">
        <v>3060</v>
      </c>
      <c r="X231" s="265"/>
      <c r="Y231" s="276"/>
      <c r="Z231" s="365"/>
      <c r="AA231" s="276"/>
      <c r="AB231" s="365"/>
      <c r="AC231" s="276"/>
      <c r="AD231" s="394"/>
      <c r="AE231" s="398"/>
      <c r="AF231" s="400"/>
      <c r="AG231" s="276"/>
      <c r="AH231" s="365"/>
      <c r="AI231" s="276"/>
      <c r="AJ231" s="386">
        <f t="shared" si="6"/>
        <v>10.7</v>
      </c>
      <c r="AK231" s="387">
        <f>IF(ISERR(AL231/AJ231),S!D229,(AL231/AJ231))</f>
        <v>680</v>
      </c>
      <c r="AL231" s="130">
        <f t="shared" si="7"/>
        <v>7276</v>
      </c>
    </row>
    <row r="232" spans="1:38">
      <c r="A232" s="122">
        <v>228</v>
      </c>
      <c r="B232" s="123" t="s">
        <v>302</v>
      </c>
      <c r="C232" s="131" t="s">
        <v>9</v>
      </c>
      <c r="D232" s="314"/>
      <c r="E232" s="129"/>
      <c r="F232" s="314"/>
      <c r="G232" s="125"/>
      <c r="H232" s="126"/>
      <c r="I232" s="125"/>
      <c r="J232" s="124"/>
      <c r="K232" s="125"/>
      <c r="L232" s="126"/>
      <c r="M232" s="125"/>
      <c r="N232" s="124"/>
      <c r="O232" s="125"/>
      <c r="P232" s="126"/>
      <c r="Q232" s="127"/>
      <c r="R232" s="126"/>
      <c r="S232" s="276"/>
      <c r="T232" s="265"/>
      <c r="U232" s="276"/>
      <c r="V232" s="126"/>
      <c r="W232" s="276"/>
      <c r="X232" s="265"/>
      <c r="Y232" s="276"/>
      <c r="Z232" s="365">
        <v>40</v>
      </c>
      <c r="AA232" s="276">
        <v>33200</v>
      </c>
      <c r="AB232" s="365"/>
      <c r="AC232" s="276"/>
      <c r="AD232" s="394"/>
      <c r="AE232" s="398"/>
      <c r="AF232" s="400"/>
      <c r="AG232" s="276"/>
      <c r="AH232" s="365"/>
      <c r="AI232" s="276"/>
      <c r="AJ232" s="386">
        <f t="shared" si="6"/>
        <v>40</v>
      </c>
      <c r="AK232" s="387">
        <f>IF(ISERR(AL232/AJ232),S!D230,(AL232/AJ232))</f>
        <v>830</v>
      </c>
      <c r="AL232" s="130">
        <f t="shared" si="7"/>
        <v>33200</v>
      </c>
    </row>
    <row r="233" spans="1:38">
      <c r="A233" s="122">
        <v>229</v>
      </c>
      <c r="B233" s="123" t="s">
        <v>56</v>
      </c>
      <c r="C233" s="131" t="s">
        <v>31</v>
      </c>
      <c r="D233" s="314"/>
      <c r="E233" s="129"/>
      <c r="F233" s="314"/>
      <c r="G233" s="125"/>
      <c r="H233" s="126"/>
      <c r="I233" s="125"/>
      <c r="J233" s="124"/>
      <c r="K233" s="125"/>
      <c r="L233" s="126"/>
      <c r="M233" s="125"/>
      <c r="N233" s="124"/>
      <c r="O233" s="125"/>
      <c r="P233" s="126"/>
      <c r="Q233" s="127"/>
      <c r="R233" s="126"/>
      <c r="S233" s="276"/>
      <c r="T233" s="265"/>
      <c r="U233" s="276"/>
      <c r="V233" s="126"/>
      <c r="W233" s="276"/>
      <c r="X233" s="265"/>
      <c r="Y233" s="276"/>
      <c r="Z233" s="365">
        <v>3000</v>
      </c>
      <c r="AA233" s="276">
        <v>4200</v>
      </c>
      <c r="AB233" s="365"/>
      <c r="AC233" s="276"/>
      <c r="AD233" s="394"/>
      <c r="AE233" s="398"/>
      <c r="AF233" s="400"/>
      <c r="AG233" s="276"/>
      <c r="AH233" s="365"/>
      <c r="AI233" s="276"/>
      <c r="AJ233" s="386">
        <f t="shared" si="6"/>
        <v>3000</v>
      </c>
      <c r="AK233" s="387">
        <f>IF(ISERR(AL233/AJ233),S!D231,(AL233/AJ233))</f>
        <v>1.4</v>
      </c>
      <c r="AL233" s="130">
        <f t="shared" si="7"/>
        <v>4200</v>
      </c>
    </row>
    <row r="234" spans="1:38">
      <c r="A234" s="122">
        <v>230</v>
      </c>
      <c r="B234" s="123" t="s">
        <v>194</v>
      </c>
      <c r="C234" s="131" t="s">
        <v>31</v>
      </c>
      <c r="D234" s="314">
        <v>108</v>
      </c>
      <c r="E234" s="129">
        <v>2538</v>
      </c>
      <c r="F234" s="314"/>
      <c r="G234" s="125"/>
      <c r="H234" s="126">
        <v>162</v>
      </c>
      <c r="I234" s="125">
        <v>3942</v>
      </c>
      <c r="J234" s="124"/>
      <c r="K234" s="125"/>
      <c r="L234" s="126"/>
      <c r="M234" s="125"/>
      <c r="N234" s="124"/>
      <c r="O234" s="125"/>
      <c r="P234" s="126"/>
      <c r="Q234" s="127"/>
      <c r="R234" s="126"/>
      <c r="S234" s="276"/>
      <c r="T234" s="265">
        <v>72</v>
      </c>
      <c r="U234" s="276">
        <v>1800</v>
      </c>
      <c r="V234" s="126"/>
      <c r="W234" s="276"/>
      <c r="X234" s="265"/>
      <c r="Y234" s="276"/>
      <c r="Z234" s="365">
        <v>90</v>
      </c>
      <c r="AA234" s="276">
        <v>2250</v>
      </c>
      <c r="AB234" s="365"/>
      <c r="AC234" s="276"/>
      <c r="AD234" s="394"/>
      <c r="AE234" s="398"/>
      <c r="AF234" s="400"/>
      <c r="AG234" s="276"/>
      <c r="AH234" s="365"/>
      <c r="AI234" s="276"/>
      <c r="AJ234" s="386">
        <f t="shared" si="6"/>
        <v>432</v>
      </c>
      <c r="AK234" s="387">
        <f>IF(ISERR(AL234/AJ234),S!D232,(AL234/AJ234))</f>
        <v>24.375</v>
      </c>
      <c r="AL234" s="130">
        <f t="shared" si="7"/>
        <v>10530</v>
      </c>
    </row>
    <row r="235" spans="1:38">
      <c r="A235" s="122">
        <v>231</v>
      </c>
      <c r="B235" s="123" t="s">
        <v>284</v>
      </c>
      <c r="C235" s="131" t="s">
        <v>9</v>
      </c>
      <c r="D235" s="314"/>
      <c r="E235" s="129"/>
      <c r="F235" s="314"/>
      <c r="G235" s="125"/>
      <c r="H235" s="126"/>
      <c r="I235" s="125"/>
      <c r="J235" s="124"/>
      <c r="K235" s="125"/>
      <c r="L235" s="126"/>
      <c r="M235" s="125"/>
      <c r="N235" s="124"/>
      <c r="O235" s="125"/>
      <c r="P235" s="126"/>
      <c r="Q235" s="127"/>
      <c r="R235" s="126"/>
      <c r="S235" s="276"/>
      <c r="T235" s="265"/>
      <c r="U235" s="276"/>
      <c r="V235" s="126"/>
      <c r="W235" s="276"/>
      <c r="X235" s="265">
        <v>4.2</v>
      </c>
      <c r="Y235" s="276">
        <v>2100</v>
      </c>
      <c r="Z235" s="365"/>
      <c r="AA235" s="276"/>
      <c r="AB235" s="365"/>
      <c r="AC235" s="276"/>
      <c r="AD235" s="394"/>
      <c r="AE235" s="398"/>
      <c r="AF235" s="400"/>
      <c r="AG235" s="276"/>
      <c r="AH235" s="365"/>
      <c r="AI235" s="276"/>
      <c r="AJ235" s="386">
        <f t="shared" si="6"/>
        <v>4.2</v>
      </c>
      <c r="AK235" s="387">
        <f>IF(ISERR(AL235/AJ235),S!D233,(AL235/AJ235))</f>
        <v>500</v>
      </c>
      <c r="AL235" s="130">
        <f t="shared" si="7"/>
        <v>2100</v>
      </c>
    </row>
    <row r="236" spans="1:38">
      <c r="A236" s="122">
        <v>232</v>
      </c>
      <c r="B236" s="123" t="s">
        <v>291</v>
      </c>
      <c r="C236" s="131" t="s">
        <v>9</v>
      </c>
      <c r="D236" s="314"/>
      <c r="E236" s="129"/>
      <c r="F236" s="314"/>
      <c r="G236" s="125"/>
      <c r="H236" s="126"/>
      <c r="I236" s="125"/>
      <c r="J236" s="124"/>
      <c r="K236" s="125"/>
      <c r="L236" s="126"/>
      <c r="M236" s="125"/>
      <c r="N236" s="124"/>
      <c r="O236" s="125"/>
      <c r="P236" s="126"/>
      <c r="Q236" s="127"/>
      <c r="R236" s="126"/>
      <c r="S236" s="276"/>
      <c r="T236" s="265"/>
      <c r="U236" s="276"/>
      <c r="V236" s="126"/>
      <c r="W236" s="276"/>
      <c r="X236" s="265"/>
      <c r="Y236" s="276"/>
      <c r="Z236" s="365"/>
      <c r="AA236" s="276"/>
      <c r="AB236" s="365">
        <v>4</v>
      </c>
      <c r="AC236" s="276">
        <v>2400</v>
      </c>
      <c r="AD236" s="394"/>
      <c r="AE236" s="398"/>
      <c r="AF236" s="400"/>
      <c r="AG236" s="276"/>
      <c r="AH236" s="365"/>
      <c r="AI236" s="276"/>
      <c r="AJ236" s="386">
        <f t="shared" si="6"/>
        <v>4</v>
      </c>
      <c r="AK236" s="387">
        <f>IF(ISERR(AL236/AJ236),S!D234,(AL236/AJ236))</f>
        <v>600</v>
      </c>
      <c r="AL236" s="130">
        <f t="shared" si="7"/>
        <v>2400</v>
      </c>
    </row>
    <row r="237" spans="1:38">
      <c r="A237" s="122">
        <v>233</v>
      </c>
      <c r="B237" s="123" t="s">
        <v>293</v>
      </c>
      <c r="C237" s="120" t="s">
        <v>9</v>
      </c>
      <c r="D237" s="314"/>
      <c r="E237" s="125"/>
      <c r="F237" s="314"/>
      <c r="G237" s="125"/>
      <c r="H237" s="126"/>
      <c r="I237" s="125"/>
      <c r="J237" s="124"/>
      <c r="K237" s="125"/>
      <c r="L237" s="126"/>
      <c r="M237" s="125"/>
      <c r="N237" s="124"/>
      <c r="O237" s="125"/>
      <c r="P237" s="126"/>
      <c r="Q237" s="127"/>
      <c r="R237" s="126"/>
      <c r="S237" s="276"/>
      <c r="T237" s="265"/>
      <c r="U237" s="276"/>
      <c r="V237" s="126"/>
      <c r="W237" s="276"/>
      <c r="X237" s="265"/>
      <c r="Y237" s="276"/>
      <c r="Z237" s="365"/>
      <c r="AA237" s="276"/>
      <c r="AB237" s="365"/>
      <c r="AC237" s="276"/>
      <c r="AD237" s="394"/>
      <c r="AE237" s="398"/>
      <c r="AF237" s="400"/>
      <c r="AG237" s="276"/>
      <c r="AH237" s="365"/>
      <c r="AI237" s="276"/>
      <c r="AJ237" s="386">
        <f t="shared" si="6"/>
        <v>0</v>
      </c>
      <c r="AK237" s="387">
        <f>IF(ISERR(AL237/AJ237),S!D235,(AL237/AJ237))</f>
        <v>480</v>
      </c>
      <c r="AL237" s="130">
        <f t="shared" si="7"/>
        <v>0</v>
      </c>
    </row>
    <row r="238" spans="1:38">
      <c r="A238" s="122">
        <v>234</v>
      </c>
      <c r="B238" s="123" t="s">
        <v>292</v>
      </c>
      <c r="C238" s="131" t="s">
        <v>9</v>
      </c>
      <c r="D238" s="314"/>
      <c r="E238" s="129"/>
      <c r="F238" s="314"/>
      <c r="G238" s="125"/>
      <c r="H238" s="126"/>
      <c r="I238" s="125"/>
      <c r="J238" s="124"/>
      <c r="K238" s="125"/>
      <c r="L238" s="126"/>
      <c r="M238" s="125"/>
      <c r="N238" s="124"/>
      <c r="O238" s="125"/>
      <c r="P238" s="126"/>
      <c r="Q238" s="127"/>
      <c r="R238" s="126"/>
      <c r="S238" s="276"/>
      <c r="T238" s="265"/>
      <c r="U238" s="276"/>
      <c r="V238" s="126"/>
      <c r="W238" s="276"/>
      <c r="X238" s="265"/>
      <c r="Y238" s="276"/>
      <c r="Z238" s="365"/>
      <c r="AA238" s="276"/>
      <c r="AB238" s="365"/>
      <c r="AC238" s="276"/>
      <c r="AD238" s="394"/>
      <c r="AE238" s="398"/>
      <c r="AF238" s="400"/>
      <c r="AG238" s="276"/>
      <c r="AH238" s="365"/>
      <c r="AI238" s="276"/>
      <c r="AJ238" s="386">
        <f t="shared" si="6"/>
        <v>0</v>
      </c>
      <c r="AK238" s="387">
        <f>IF(ISERR(AL238/AJ238),S!D236,(AL238/AJ238))</f>
        <v>380</v>
      </c>
      <c r="AL238" s="130">
        <f t="shared" si="7"/>
        <v>0</v>
      </c>
    </row>
    <row r="239" spans="1:38">
      <c r="A239" s="122">
        <v>235</v>
      </c>
      <c r="B239" s="123" t="s">
        <v>285</v>
      </c>
      <c r="C239" s="131" t="s">
        <v>9</v>
      </c>
      <c r="D239" s="314"/>
      <c r="E239" s="129"/>
      <c r="F239" s="314"/>
      <c r="G239" s="125"/>
      <c r="H239" s="126"/>
      <c r="I239" s="125"/>
      <c r="J239" s="124"/>
      <c r="K239" s="125"/>
      <c r="L239" s="126"/>
      <c r="M239" s="125"/>
      <c r="N239" s="124"/>
      <c r="O239" s="125"/>
      <c r="P239" s="126"/>
      <c r="Q239" s="127"/>
      <c r="R239" s="126"/>
      <c r="S239" s="276"/>
      <c r="T239" s="265"/>
      <c r="U239" s="276"/>
      <c r="V239" s="126"/>
      <c r="W239" s="276"/>
      <c r="X239" s="265"/>
      <c r="Y239" s="276"/>
      <c r="Z239" s="365"/>
      <c r="AA239" s="276"/>
      <c r="AB239" s="365"/>
      <c r="AC239" s="276"/>
      <c r="AD239" s="394"/>
      <c r="AE239" s="398"/>
      <c r="AF239" s="400"/>
      <c r="AG239" s="276"/>
      <c r="AH239" s="365"/>
      <c r="AI239" s="276"/>
      <c r="AJ239" s="386">
        <f t="shared" si="6"/>
        <v>0</v>
      </c>
      <c r="AK239" s="387">
        <f>IF(ISERR(AL239/AJ239),S!D237,(AL239/AJ239))</f>
        <v>70</v>
      </c>
      <c r="AL239" s="130">
        <f t="shared" si="7"/>
        <v>0</v>
      </c>
    </row>
    <row r="240" spans="1:38">
      <c r="A240" s="122">
        <v>236</v>
      </c>
      <c r="B240" s="123" t="s">
        <v>286</v>
      </c>
      <c r="C240" s="131" t="s">
        <v>9</v>
      </c>
      <c r="D240" s="314">
        <v>11.7</v>
      </c>
      <c r="E240" s="129">
        <v>5780</v>
      </c>
      <c r="F240" s="314"/>
      <c r="G240" s="125"/>
      <c r="H240" s="126"/>
      <c r="I240" s="125"/>
      <c r="J240" s="124"/>
      <c r="K240" s="125"/>
      <c r="L240" s="126"/>
      <c r="M240" s="125"/>
      <c r="N240" s="124"/>
      <c r="O240" s="125"/>
      <c r="P240" s="126"/>
      <c r="Q240" s="127"/>
      <c r="R240" s="126"/>
      <c r="S240" s="276"/>
      <c r="T240" s="265"/>
      <c r="U240" s="276"/>
      <c r="V240" s="126"/>
      <c r="W240" s="276"/>
      <c r="X240" s="265"/>
      <c r="Y240" s="276"/>
      <c r="Z240" s="365"/>
      <c r="AA240" s="276"/>
      <c r="AB240" s="365"/>
      <c r="AC240" s="276"/>
      <c r="AD240" s="394"/>
      <c r="AE240" s="398"/>
      <c r="AF240" s="400"/>
      <c r="AG240" s="276"/>
      <c r="AH240" s="365"/>
      <c r="AI240" s="276"/>
      <c r="AJ240" s="386">
        <f t="shared" si="6"/>
        <v>11.7</v>
      </c>
      <c r="AK240" s="387">
        <f>IF(ISERR(AL240/AJ240),S!D238,(AL240/AJ240))</f>
        <v>494.01709401709405</v>
      </c>
      <c r="AL240" s="130">
        <f t="shared" si="7"/>
        <v>5780</v>
      </c>
    </row>
    <row r="241" spans="1:41">
      <c r="A241" s="122">
        <v>237</v>
      </c>
      <c r="B241" s="123" t="s">
        <v>287</v>
      </c>
      <c r="C241" s="131" t="s">
        <v>9</v>
      </c>
      <c r="D241" s="314"/>
      <c r="E241" s="129"/>
      <c r="F241" s="314"/>
      <c r="G241" s="125"/>
      <c r="H241" s="126"/>
      <c r="I241" s="125"/>
      <c r="J241" s="124"/>
      <c r="K241" s="125"/>
      <c r="L241" s="126"/>
      <c r="M241" s="125"/>
      <c r="N241" s="124"/>
      <c r="O241" s="125"/>
      <c r="P241" s="126"/>
      <c r="Q241" s="127"/>
      <c r="R241" s="126"/>
      <c r="S241" s="276"/>
      <c r="T241" s="265"/>
      <c r="U241" s="276"/>
      <c r="V241" s="126"/>
      <c r="W241" s="276"/>
      <c r="X241" s="265"/>
      <c r="Y241" s="276"/>
      <c r="Z241" s="365"/>
      <c r="AA241" s="276"/>
      <c r="AB241" s="365"/>
      <c r="AC241" s="276"/>
      <c r="AD241" s="394"/>
      <c r="AE241" s="398"/>
      <c r="AF241" s="400"/>
      <c r="AG241" s="276"/>
      <c r="AH241" s="365"/>
      <c r="AI241" s="276"/>
      <c r="AJ241" s="386">
        <f t="shared" si="6"/>
        <v>0</v>
      </c>
      <c r="AK241" s="387">
        <f>IF(ISERR(AL241/AJ241),S!D239,(AL241/AJ241))</f>
        <v>400</v>
      </c>
      <c r="AL241" s="130">
        <f t="shared" si="7"/>
        <v>0</v>
      </c>
    </row>
    <row r="242" spans="1:41">
      <c r="A242" s="122">
        <v>238</v>
      </c>
      <c r="B242" s="123" t="s">
        <v>195</v>
      </c>
      <c r="C242" s="131" t="s">
        <v>9</v>
      </c>
      <c r="D242" s="314"/>
      <c r="E242" s="129"/>
      <c r="F242" s="314"/>
      <c r="G242" s="125"/>
      <c r="H242" s="126"/>
      <c r="I242" s="125"/>
      <c r="J242" s="124"/>
      <c r="K242" s="125"/>
      <c r="L242" s="126"/>
      <c r="M242" s="125"/>
      <c r="N242" s="124"/>
      <c r="O242" s="125"/>
      <c r="P242" s="126"/>
      <c r="Q242" s="127"/>
      <c r="R242" s="126"/>
      <c r="S242" s="276"/>
      <c r="T242" s="265"/>
      <c r="U242" s="276"/>
      <c r="V242" s="126"/>
      <c r="W242" s="276"/>
      <c r="X242" s="265"/>
      <c r="Y242" s="276"/>
      <c r="Z242" s="365"/>
      <c r="AA242" s="276"/>
      <c r="AB242" s="365"/>
      <c r="AC242" s="276"/>
      <c r="AD242" s="394"/>
      <c r="AE242" s="398"/>
      <c r="AF242" s="400"/>
      <c r="AG242" s="276"/>
      <c r="AH242" s="365"/>
      <c r="AI242" s="276"/>
      <c r="AJ242" s="386">
        <f t="shared" si="6"/>
        <v>0</v>
      </c>
      <c r="AK242" s="387">
        <f>IF(ISERR(AL242/AJ242),S!D240,(AL242/AJ242))</f>
        <v>270</v>
      </c>
      <c r="AL242" s="130">
        <f t="shared" si="7"/>
        <v>0</v>
      </c>
    </row>
    <row r="243" spans="1:41">
      <c r="A243" s="122">
        <v>239</v>
      </c>
      <c r="B243" s="123" t="s">
        <v>424</v>
      </c>
      <c r="C243" s="131" t="s">
        <v>9</v>
      </c>
      <c r="D243" s="314"/>
      <c r="E243" s="129"/>
      <c r="F243" s="314"/>
      <c r="G243" s="125"/>
      <c r="H243" s="126"/>
      <c r="I243" s="125"/>
      <c r="J243" s="124"/>
      <c r="K243" s="125"/>
      <c r="L243" s="126"/>
      <c r="M243" s="125"/>
      <c r="N243" s="124"/>
      <c r="O243" s="125"/>
      <c r="P243" s="126"/>
      <c r="Q243" s="127"/>
      <c r="R243" s="126"/>
      <c r="S243" s="276"/>
      <c r="T243" s="265"/>
      <c r="U243" s="276"/>
      <c r="V243" s="126"/>
      <c r="W243" s="276"/>
      <c r="X243" s="265"/>
      <c r="Y243" s="276"/>
      <c r="Z243" s="365"/>
      <c r="AA243" s="276"/>
      <c r="AB243" s="365"/>
      <c r="AC243" s="276"/>
      <c r="AD243" s="394"/>
      <c r="AE243" s="398"/>
      <c r="AF243" s="400"/>
      <c r="AG243" s="276"/>
      <c r="AH243" s="365"/>
      <c r="AI243" s="276"/>
      <c r="AJ243" s="386">
        <f t="shared" si="6"/>
        <v>0</v>
      </c>
      <c r="AK243" s="387">
        <f>IF(ISERR(AL243/AJ243),S!D241,(AL243/AJ243))</f>
        <v>0</v>
      </c>
      <c r="AL243" s="130">
        <f t="shared" si="7"/>
        <v>0</v>
      </c>
    </row>
    <row r="244" spans="1:41">
      <c r="A244" s="122">
        <v>240</v>
      </c>
      <c r="B244" s="123" t="s">
        <v>397</v>
      </c>
      <c r="C244" s="131" t="s">
        <v>31</v>
      </c>
      <c r="D244" s="314"/>
      <c r="E244" s="129"/>
      <c r="F244" s="314"/>
      <c r="G244" s="125"/>
      <c r="H244" s="126"/>
      <c r="I244" s="125"/>
      <c r="J244" s="124"/>
      <c r="K244" s="125"/>
      <c r="L244" s="126"/>
      <c r="M244" s="125"/>
      <c r="N244" s="124"/>
      <c r="O244" s="125"/>
      <c r="P244" s="126"/>
      <c r="Q244" s="127"/>
      <c r="R244" s="126"/>
      <c r="S244" s="276"/>
      <c r="T244" s="265"/>
      <c r="U244" s="276"/>
      <c r="V244" s="126"/>
      <c r="W244" s="276"/>
      <c r="X244" s="265"/>
      <c r="Y244" s="276"/>
      <c r="Z244" s="365"/>
      <c r="AA244" s="276"/>
      <c r="AB244" s="365"/>
      <c r="AC244" s="276"/>
      <c r="AD244" s="394"/>
      <c r="AE244" s="398"/>
      <c r="AF244" s="400"/>
      <c r="AG244" s="276"/>
      <c r="AH244" s="365"/>
      <c r="AI244" s="276"/>
      <c r="AJ244" s="386">
        <f t="shared" si="6"/>
        <v>0</v>
      </c>
      <c r="AK244" s="387">
        <f>IF(ISERR(AL244/AJ244),S!D242,(AL244/AJ244))</f>
        <v>38.407079646017699</v>
      </c>
      <c r="AL244" s="130">
        <f t="shared" si="7"/>
        <v>0</v>
      </c>
    </row>
    <row r="245" spans="1:41">
      <c r="A245" s="122">
        <v>241</v>
      </c>
      <c r="B245" s="123" t="s">
        <v>198</v>
      </c>
      <c r="C245" s="131" t="s">
        <v>31</v>
      </c>
      <c r="D245" s="314">
        <v>41</v>
      </c>
      <c r="E245" s="129">
        <v>410</v>
      </c>
      <c r="F245" s="314">
        <v>64</v>
      </c>
      <c r="G245" s="125">
        <v>640</v>
      </c>
      <c r="H245" s="126"/>
      <c r="I245" s="125"/>
      <c r="J245" s="124">
        <v>75</v>
      </c>
      <c r="K245" s="125">
        <v>675</v>
      </c>
      <c r="L245" s="126">
        <v>85</v>
      </c>
      <c r="M245" s="125">
        <v>765</v>
      </c>
      <c r="N245" s="124"/>
      <c r="O245" s="125"/>
      <c r="P245" s="126">
        <v>51</v>
      </c>
      <c r="Q245" s="127">
        <v>459</v>
      </c>
      <c r="R245" s="126">
        <v>64</v>
      </c>
      <c r="S245" s="276">
        <v>576</v>
      </c>
      <c r="T245" s="265">
        <v>69</v>
      </c>
      <c r="U245" s="276">
        <v>621</v>
      </c>
      <c r="V245" s="126"/>
      <c r="W245" s="276"/>
      <c r="X245" s="265">
        <v>166</v>
      </c>
      <c r="Y245" s="276">
        <v>1660</v>
      </c>
      <c r="Z245" s="365">
        <v>151</v>
      </c>
      <c r="AA245" s="276">
        <v>1510</v>
      </c>
      <c r="AB245" s="365">
        <v>50</v>
      </c>
      <c r="AC245" s="276">
        <v>500</v>
      </c>
      <c r="AD245" s="394"/>
      <c r="AE245" s="398"/>
      <c r="AF245" s="400"/>
      <c r="AG245" s="276"/>
      <c r="AH245" s="365"/>
      <c r="AI245" s="276"/>
      <c r="AJ245" s="386">
        <f t="shared" si="6"/>
        <v>816</v>
      </c>
      <c r="AK245" s="387">
        <f>IF(ISERR(AL245/AJ245),S!D243,(AL245/AJ245))</f>
        <v>9.5784313725490193</v>
      </c>
      <c r="AL245" s="130">
        <f t="shared" si="7"/>
        <v>7816</v>
      </c>
    </row>
    <row r="246" spans="1:41">
      <c r="A246" s="122">
        <v>242</v>
      </c>
      <c r="B246" s="123" t="s">
        <v>423</v>
      </c>
      <c r="C246" s="131" t="s">
        <v>9</v>
      </c>
      <c r="D246" s="314"/>
      <c r="E246" s="129"/>
      <c r="F246" s="314"/>
      <c r="G246" s="125"/>
      <c r="H246" s="126"/>
      <c r="I246" s="125"/>
      <c r="J246" s="124"/>
      <c r="K246" s="125"/>
      <c r="L246" s="126"/>
      <c r="M246" s="125"/>
      <c r="N246" s="124"/>
      <c r="O246" s="125"/>
      <c r="P246" s="126"/>
      <c r="Q246" s="127"/>
      <c r="R246" s="126"/>
      <c r="S246" s="276"/>
      <c r="T246" s="265"/>
      <c r="U246" s="276"/>
      <c r="V246" s="126"/>
      <c r="W246" s="276"/>
      <c r="X246" s="265"/>
      <c r="Y246" s="276"/>
      <c r="Z246" s="365">
        <v>15</v>
      </c>
      <c r="AA246" s="276">
        <v>5080</v>
      </c>
      <c r="AB246" s="365"/>
      <c r="AC246" s="276"/>
      <c r="AD246" s="394"/>
      <c r="AE246" s="398"/>
      <c r="AF246" s="400"/>
      <c r="AG246" s="276"/>
      <c r="AH246" s="365"/>
      <c r="AI246" s="276"/>
      <c r="AJ246" s="386">
        <f t="shared" si="6"/>
        <v>15</v>
      </c>
      <c r="AK246" s="387">
        <f>IF(ISERR(AL246/AJ246),S!D244,(AL246/AJ246))</f>
        <v>338.66666666666669</v>
      </c>
      <c r="AL246" s="130">
        <f t="shared" si="7"/>
        <v>5080</v>
      </c>
    </row>
    <row r="247" spans="1:41">
      <c r="A247" s="122">
        <v>243</v>
      </c>
      <c r="B247" s="123" t="s">
        <v>201</v>
      </c>
      <c r="C247" s="131" t="s">
        <v>9</v>
      </c>
      <c r="D247" s="314"/>
      <c r="E247" s="129"/>
      <c r="F247" s="314"/>
      <c r="G247" s="125"/>
      <c r="H247" s="126"/>
      <c r="I247" s="125"/>
      <c r="J247" s="124"/>
      <c r="K247" s="125"/>
      <c r="L247" s="126"/>
      <c r="M247" s="125"/>
      <c r="N247" s="124"/>
      <c r="O247" s="125"/>
      <c r="P247" s="126"/>
      <c r="Q247" s="127"/>
      <c r="R247" s="126">
        <v>10</v>
      </c>
      <c r="S247" s="276">
        <v>3500</v>
      </c>
      <c r="T247" s="265"/>
      <c r="U247" s="276"/>
      <c r="V247" s="126"/>
      <c r="W247" s="276"/>
      <c r="X247" s="265"/>
      <c r="Y247" s="276"/>
      <c r="Z247" s="365"/>
      <c r="AA247" s="276"/>
      <c r="AB247" s="365"/>
      <c r="AC247" s="276"/>
      <c r="AD247" s="394"/>
      <c r="AE247" s="398"/>
      <c r="AF247" s="400"/>
      <c r="AG247" s="276"/>
      <c r="AH247" s="365"/>
      <c r="AI247" s="276"/>
      <c r="AJ247" s="386">
        <f t="shared" si="6"/>
        <v>10</v>
      </c>
      <c r="AK247" s="387">
        <f>IF(ISERR(AL247/AJ247),S!D245,(AL247/AJ247))</f>
        <v>350</v>
      </c>
      <c r="AL247" s="130">
        <f t="shared" si="7"/>
        <v>3500</v>
      </c>
    </row>
    <row r="248" spans="1:41">
      <c r="A248" s="122">
        <v>244</v>
      </c>
      <c r="B248" s="123" t="s">
        <v>191</v>
      </c>
      <c r="C248" s="131" t="s">
        <v>192</v>
      </c>
      <c r="D248" s="314"/>
      <c r="E248" s="129"/>
      <c r="F248" s="314"/>
      <c r="G248" s="125"/>
      <c r="H248" s="126"/>
      <c r="I248" s="125"/>
      <c r="J248" s="124"/>
      <c r="K248" s="125"/>
      <c r="L248" s="126"/>
      <c r="M248" s="125"/>
      <c r="N248" s="124"/>
      <c r="O248" s="125"/>
      <c r="P248" s="126"/>
      <c r="Q248" s="127"/>
      <c r="R248" s="126">
        <v>285</v>
      </c>
      <c r="S248" s="276">
        <v>5700</v>
      </c>
      <c r="T248" s="265"/>
      <c r="U248" s="276"/>
      <c r="V248" s="126"/>
      <c r="W248" s="276"/>
      <c r="X248" s="265"/>
      <c r="Y248" s="276"/>
      <c r="Z248" s="365"/>
      <c r="AA248" s="276"/>
      <c r="AB248" s="365"/>
      <c r="AC248" s="276"/>
      <c r="AD248" s="394"/>
      <c r="AE248" s="398"/>
      <c r="AF248" s="400"/>
      <c r="AG248" s="276"/>
      <c r="AH248" s="365"/>
      <c r="AI248" s="276"/>
      <c r="AJ248" s="386">
        <f t="shared" si="6"/>
        <v>285</v>
      </c>
      <c r="AK248" s="387">
        <f>IF(ISERR(AL248/AJ248),S!D246,(AL248/AJ248))</f>
        <v>20</v>
      </c>
      <c r="AL248" s="130">
        <f t="shared" si="7"/>
        <v>5700</v>
      </c>
    </row>
    <row r="249" spans="1:41" s="388" customFormat="1" ht="52.5" customHeight="1">
      <c r="A249" s="140">
        <v>245</v>
      </c>
      <c r="B249" s="311" t="s">
        <v>443</v>
      </c>
      <c r="C249" s="141" t="s">
        <v>10</v>
      </c>
      <c r="D249" s="389">
        <f>M!C11</f>
        <v>1176</v>
      </c>
      <c r="E249" s="125">
        <f>D249</f>
        <v>1176</v>
      </c>
      <c r="F249" s="389"/>
      <c r="G249" s="125"/>
      <c r="H249" s="389">
        <f>M!C34</f>
        <v>1945</v>
      </c>
      <c r="I249" s="125">
        <f>H249</f>
        <v>1945</v>
      </c>
      <c r="J249" s="389">
        <f>M!C47</f>
        <v>880</v>
      </c>
      <c r="K249" s="125">
        <f>J249</f>
        <v>880</v>
      </c>
      <c r="L249" s="389"/>
      <c r="M249" s="125"/>
      <c r="N249" s="389"/>
      <c r="O249" s="125"/>
      <c r="P249" s="389"/>
      <c r="Q249" s="125"/>
      <c r="R249" s="389">
        <f>M!C99</f>
        <v>3140</v>
      </c>
      <c r="S249" s="125">
        <f>R249</f>
        <v>3140</v>
      </c>
      <c r="T249" s="389"/>
      <c r="U249" s="125"/>
      <c r="V249" s="389">
        <f>M!C131</f>
        <v>1240</v>
      </c>
      <c r="W249" s="125">
        <f>V249</f>
        <v>1240</v>
      </c>
      <c r="X249" s="389"/>
      <c r="Y249" s="125"/>
      <c r="Z249" s="389">
        <f>M!C162</f>
        <v>400</v>
      </c>
      <c r="AA249" s="276">
        <f>Z249</f>
        <v>400</v>
      </c>
      <c r="AB249" s="389">
        <f>M!C177</f>
        <v>4090</v>
      </c>
      <c r="AC249" s="276">
        <f>AB249</f>
        <v>4090</v>
      </c>
      <c r="AD249" s="394"/>
      <c r="AE249" s="398"/>
      <c r="AF249" s="400"/>
      <c r="AG249" s="276"/>
      <c r="AH249" s="389"/>
      <c r="AI249" s="276"/>
      <c r="AJ249" s="386">
        <f t="shared" si="6"/>
        <v>12871</v>
      </c>
      <c r="AK249" s="276">
        <f>IF(ISERR(AL249/AJ249),S!D247,(AL249/AJ249))</f>
        <v>1</v>
      </c>
      <c r="AL249" s="130">
        <f t="shared" si="7"/>
        <v>12871</v>
      </c>
      <c r="AM249" s="303" t="b">
        <f>AJ249=M!E1</f>
        <v>1</v>
      </c>
    </row>
    <row r="250" spans="1:41" ht="18">
      <c r="A250" s="122">
        <v>246</v>
      </c>
      <c r="B250" s="86" t="s">
        <v>202</v>
      </c>
      <c r="C250" s="131" t="s">
        <v>10</v>
      </c>
      <c r="D250" s="314">
        <v>60</v>
      </c>
      <c r="E250" s="129">
        <v>60</v>
      </c>
      <c r="F250" s="314"/>
      <c r="G250" s="125"/>
      <c r="H250" s="126">
        <v>80</v>
      </c>
      <c r="I250" s="125">
        <v>80</v>
      </c>
      <c r="J250" s="124"/>
      <c r="K250" s="125"/>
      <c r="L250" s="126"/>
      <c r="M250" s="125"/>
      <c r="N250" s="124"/>
      <c r="O250" s="125"/>
      <c r="P250" s="126"/>
      <c r="Q250" s="127"/>
      <c r="R250" s="126">
        <v>560</v>
      </c>
      <c r="S250" s="276">
        <v>560</v>
      </c>
      <c r="T250" s="265"/>
      <c r="U250" s="276"/>
      <c r="V250" s="126">
        <v>60</v>
      </c>
      <c r="W250" s="276">
        <v>60</v>
      </c>
      <c r="X250" s="265">
        <v>60</v>
      </c>
      <c r="Y250" s="276">
        <v>60</v>
      </c>
      <c r="Z250" s="365"/>
      <c r="AA250" s="276"/>
      <c r="AB250" s="365">
        <v>60</v>
      </c>
      <c r="AC250" s="276">
        <v>60</v>
      </c>
      <c r="AD250" s="394"/>
      <c r="AE250" s="398"/>
      <c r="AF250" s="400"/>
      <c r="AG250" s="276"/>
      <c r="AH250" s="365"/>
      <c r="AI250" s="276"/>
      <c r="AJ250" s="386">
        <f t="shared" si="6"/>
        <v>880</v>
      </c>
      <c r="AK250" s="387">
        <f>IF(ISERR(AL250/AJ250),S!D248,(AL250/AJ250))</f>
        <v>1</v>
      </c>
      <c r="AL250" s="130">
        <f t="shared" si="7"/>
        <v>880</v>
      </c>
    </row>
    <row r="251" spans="1:41">
      <c r="A251" s="122">
        <v>247</v>
      </c>
      <c r="B251" s="123" t="s">
        <v>334</v>
      </c>
      <c r="C251" s="131" t="s">
        <v>10</v>
      </c>
      <c r="D251" s="314"/>
      <c r="E251" s="129"/>
      <c r="F251" s="314"/>
      <c r="G251" s="125"/>
      <c r="H251" s="126">
        <v>1500</v>
      </c>
      <c r="I251" s="125">
        <v>1500</v>
      </c>
      <c r="J251" s="124"/>
      <c r="K251" s="125"/>
      <c r="L251" s="126"/>
      <c r="M251" s="125"/>
      <c r="N251" s="124"/>
      <c r="O251" s="125"/>
      <c r="P251" s="126"/>
      <c r="Q251" s="127"/>
      <c r="R251" s="126">
        <v>3500</v>
      </c>
      <c r="S251" s="276">
        <v>3500</v>
      </c>
      <c r="T251" s="265"/>
      <c r="U251" s="276"/>
      <c r="V251" s="126"/>
      <c r="W251" s="276"/>
      <c r="X251" s="265"/>
      <c r="Y251" s="276"/>
      <c r="Z251" s="365"/>
      <c r="AA251" s="276"/>
      <c r="AB251" s="365">
        <v>1200</v>
      </c>
      <c r="AC251" s="276">
        <v>1200</v>
      </c>
      <c r="AD251" s="394"/>
      <c r="AE251" s="398"/>
      <c r="AF251" s="400"/>
      <c r="AG251" s="276"/>
      <c r="AH251" s="365"/>
      <c r="AI251" s="276"/>
      <c r="AJ251" s="386">
        <f t="shared" si="6"/>
        <v>6200</v>
      </c>
      <c r="AK251" s="387">
        <f>IF(ISERR(AL251/AJ251),S!D249,(AL251/AJ251))</f>
        <v>1</v>
      </c>
      <c r="AL251" s="130">
        <f t="shared" si="7"/>
        <v>6200</v>
      </c>
      <c r="AM251" s="143"/>
      <c r="AN251" s="143"/>
      <c r="AO251" s="131"/>
    </row>
    <row r="252" spans="1:41">
      <c r="A252" s="122">
        <v>248</v>
      </c>
      <c r="B252" s="123" t="s">
        <v>8</v>
      </c>
      <c r="C252" s="131" t="s">
        <v>10</v>
      </c>
      <c r="D252" s="314">
        <v>160</v>
      </c>
      <c r="E252" s="129">
        <v>160</v>
      </c>
      <c r="F252" s="314">
        <v>80</v>
      </c>
      <c r="G252" s="125">
        <v>80</v>
      </c>
      <c r="H252" s="126">
        <v>210</v>
      </c>
      <c r="I252" s="125">
        <v>210</v>
      </c>
      <c r="J252" s="124">
        <v>40</v>
      </c>
      <c r="K252" s="125">
        <v>40</v>
      </c>
      <c r="L252" s="126">
        <v>50</v>
      </c>
      <c r="M252" s="125">
        <v>50</v>
      </c>
      <c r="N252" s="124">
        <v>60</v>
      </c>
      <c r="O252" s="125">
        <v>60</v>
      </c>
      <c r="P252" s="126">
        <v>80</v>
      </c>
      <c r="Q252" s="127">
        <v>80</v>
      </c>
      <c r="R252" s="126">
        <v>110</v>
      </c>
      <c r="S252" s="276">
        <v>110</v>
      </c>
      <c r="T252" s="265">
        <v>160</v>
      </c>
      <c r="U252" s="276">
        <v>160</v>
      </c>
      <c r="V252" s="126"/>
      <c r="W252" s="276"/>
      <c r="X252" s="265">
        <v>200</v>
      </c>
      <c r="Y252" s="276">
        <v>200</v>
      </c>
      <c r="Z252" s="365">
        <v>80</v>
      </c>
      <c r="AA252" s="276">
        <v>80</v>
      </c>
      <c r="AB252" s="365">
        <v>140</v>
      </c>
      <c r="AC252" s="276">
        <v>140</v>
      </c>
      <c r="AD252" s="394"/>
      <c r="AE252" s="398"/>
      <c r="AF252" s="400"/>
      <c r="AG252" s="276"/>
      <c r="AH252" s="365"/>
      <c r="AI252" s="276"/>
      <c r="AJ252" s="386">
        <f t="shared" si="6"/>
        <v>1370</v>
      </c>
      <c r="AK252" s="387">
        <f>IF(ISERR(AL252/AJ252),S!D250,(AL252/AJ252))</f>
        <v>1</v>
      </c>
      <c r="AL252" s="130">
        <f t="shared" si="7"/>
        <v>1370</v>
      </c>
      <c r="AM252" s="143"/>
      <c r="AN252" s="143"/>
      <c r="AO252" s="131"/>
    </row>
    <row r="253" spans="1:41">
      <c r="A253" s="122">
        <v>249</v>
      </c>
      <c r="B253" s="123" t="s">
        <v>7</v>
      </c>
      <c r="C253" s="131" t="s">
        <v>10</v>
      </c>
      <c r="D253" s="314">
        <v>550</v>
      </c>
      <c r="E253" s="129">
        <v>550</v>
      </c>
      <c r="F253" s="314">
        <v>300</v>
      </c>
      <c r="G253" s="125">
        <v>300</v>
      </c>
      <c r="H253" s="126">
        <v>710</v>
      </c>
      <c r="I253" s="125">
        <v>710</v>
      </c>
      <c r="J253" s="124">
        <v>140</v>
      </c>
      <c r="K253" s="125">
        <v>140</v>
      </c>
      <c r="L253" s="126">
        <v>150</v>
      </c>
      <c r="M253" s="125">
        <v>150</v>
      </c>
      <c r="N253" s="124">
        <v>270</v>
      </c>
      <c r="O253" s="125">
        <v>270</v>
      </c>
      <c r="P253" s="126">
        <v>450</v>
      </c>
      <c r="Q253" s="127">
        <v>450</v>
      </c>
      <c r="R253" s="126">
        <v>1060</v>
      </c>
      <c r="S253" s="276">
        <v>1060</v>
      </c>
      <c r="T253" s="265">
        <v>340</v>
      </c>
      <c r="U253" s="276">
        <v>340</v>
      </c>
      <c r="V253" s="126">
        <v>400</v>
      </c>
      <c r="W253" s="276">
        <v>400</v>
      </c>
      <c r="X253" s="265">
        <v>500</v>
      </c>
      <c r="Y253" s="276">
        <v>500</v>
      </c>
      <c r="Z253" s="365">
        <v>420</v>
      </c>
      <c r="AA253" s="276">
        <v>420</v>
      </c>
      <c r="AB253" s="365">
        <v>640</v>
      </c>
      <c r="AC253" s="276">
        <v>640</v>
      </c>
      <c r="AD253" s="394"/>
      <c r="AE253" s="398"/>
      <c r="AF253" s="400"/>
      <c r="AG253" s="276"/>
      <c r="AH253" s="365"/>
      <c r="AI253" s="276"/>
      <c r="AJ253" s="386">
        <f t="shared" si="6"/>
        <v>5930</v>
      </c>
      <c r="AK253" s="387">
        <f>IF(ISERR(AL253/AJ253),S!D251,(AL253/AJ253))</f>
        <v>1</v>
      </c>
      <c r="AL253" s="130">
        <f t="shared" si="7"/>
        <v>5930</v>
      </c>
      <c r="AM253" s="143"/>
      <c r="AN253" s="143"/>
      <c r="AO253" s="131"/>
    </row>
    <row r="254" spans="1:41">
      <c r="A254" s="122">
        <v>250</v>
      </c>
      <c r="B254" s="144" t="s">
        <v>203</v>
      </c>
      <c r="C254" s="145" t="s">
        <v>10</v>
      </c>
      <c r="D254" s="314">
        <v>3600</v>
      </c>
      <c r="E254" s="146">
        <v>3600</v>
      </c>
      <c r="F254" s="314">
        <v>1500</v>
      </c>
      <c r="G254" s="125">
        <v>1500</v>
      </c>
      <c r="H254" s="126">
        <v>4500</v>
      </c>
      <c r="I254" s="125">
        <v>4500</v>
      </c>
      <c r="J254" s="124">
        <v>1800</v>
      </c>
      <c r="K254" s="125">
        <v>1800</v>
      </c>
      <c r="L254" s="126">
        <v>1100</v>
      </c>
      <c r="M254" s="125">
        <v>1100</v>
      </c>
      <c r="N254" s="124">
        <v>900</v>
      </c>
      <c r="O254" s="125">
        <v>900</v>
      </c>
      <c r="P254" s="126">
        <v>1000</v>
      </c>
      <c r="Q254" s="127">
        <v>1000</v>
      </c>
      <c r="R254" s="279">
        <v>7800</v>
      </c>
      <c r="S254" s="278">
        <v>7800</v>
      </c>
      <c r="T254" s="275">
        <v>1600</v>
      </c>
      <c r="U254" s="277">
        <v>1600</v>
      </c>
      <c r="V254" s="126">
        <v>2100</v>
      </c>
      <c r="W254" s="276">
        <v>2100</v>
      </c>
      <c r="X254" s="275">
        <v>3400</v>
      </c>
      <c r="Y254" s="277">
        <v>3400</v>
      </c>
      <c r="Z254" s="365">
        <v>2100</v>
      </c>
      <c r="AA254" s="276">
        <v>2100</v>
      </c>
      <c r="AB254" s="365">
        <v>3700</v>
      </c>
      <c r="AC254" s="276">
        <v>3700</v>
      </c>
      <c r="AD254" s="394"/>
      <c r="AE254" s="398"/>
      <c r="AF254" s="400"/>
      <c r="AG254" s="276"/>
      <c r="AH254" s="365"/>
      <c r="AI254" s="276"/>
      <c r="AJ254" s="386">
        <f t="shared" si="6"/>
        <v>35100</v>
      </c>
      <c r="AK254" s="387">
        <f>IF(ISERR(AL254/AJ254),S!D252,(AL254/AJ254))</f>
        <v>1</v>
      </c>
      <c r="AL254" s="130">
        <f t="shared" si="7"/>
        <v>35100</v>
      </c>
      <c r="AM254" s="143"/>
      <c r="AN254" s="143"/>
      <c r="AO254" s="131"/>
    </row>
    <row r="255" spans="1:41" ht="14.25" customHeight="1">
      <c r="A255" s="147"/>
      <c r="B255" s="148"/>
      <c r="C255" s="149"/>
      <c r="D255" s="149"/>
      <c r="E255" s="149"/>
      <c r="F255" s="148"/>
      <c r="G255" s="148"/>
      <c r="H255" s="148"/>
      <c r="I255" s="148"/>
      <c r="J255" s="148"/>
      <c r="K255" s="148"/>
      <c r="L255" s="150"/>
      <c r="M255" s="150"/>
      <c r="N255" s="150"/>
      <c r="O255" s="150"/>
      <c r="P255" s="150"/>
      <c r="Q255" s="150"/>
      <c r="R255" s="150"/>
      <c r="S255" s="150"/>
      <c r="T255" s="150"/>
      <c r="U255" s="150"/>
      <c r="V255" s="150"/>
      <c r="W255" s="150"/>
      <c r="X255" s="150"/>
      <c r="Y255" s="150"/>
      <c r="Z255" s="150"/>
      <c r="AA255" s="150"/>
      <c r="AB255" s="150"/>
      <c r="AC255" s="150"/>
      <c r="AD255" s="150"/>
      <c r="AE255" s="150"/>
      <c r="AF255" s="150"/>
      <c r="AG255" s="150"/>
      <c r="AH255" s="150"/>
      <c r="AI255" s="150"/>
      <c r="AJ255" s="151"/>
      <c r="AK255" s="152"/>
      <c r="AL255" s="153"/>
      <c r="AM255" s="143"/>
      <c r="AN255" s="143"/>
      <c r="AO255" s="131"/>
    </row>
    <row r="256" spans="1:41">
      <c r="AL256" s="155">
        <f>SUM(AL5:AL255)</f>
        <v>642762</v>
      </c>
      <c r="AM256" s="143"/>
      <c r="AN256" s="143"/>
      <c r="AO256" s="131"/>
    </row>
    <row r="257" spans="18:41">
      <c r="R257" s="431"/>
      <c r="S257" s="431"/>
      <c r="T257" s="431"/>
      <c r="U257" s="431"/>
      <c r="V257" s="431"/>
      <c r="W257" s="431"/>
      <c r="X257" s="431"/>
      <c r="Y257" s="431"/>
      <c r="Z257" s="431"/>
      <c r="AA257" s="431"/>
      <c r="AB257" s="431"/>
      <c r="AC257" s="431"/>
      <c r="AD257" s="431"/>
      <c r="AE257" s="431"/>
      <c r="AF257" s="431"/>
      <c r="AG257" s="431"/>
      <c r="AH257" s="431"/>
      <c r="AI257" s="431"/>
      <c r="AJ257" s="431"/>
      <c r="AK257" s="431"/>
      <c r="AL257" s="432"/>
      <c r="AM257" s="143"/>
      <c r="AN257" s="143"/>
      <c r="AO257" s="131"/>
    </row>
    <row r="258" spans="18:41">
      <c r="AM258" s="143"/>
      <c r="AN258" s="143"/>
      <c r="AO258" s="131"/>
    </row>
    <row r="259" spans="18:41">
      <c r="AM259" s="143"/>
      <c r="AN259" s="143"/>
      <c r="AO259" s="131"/>
    </row>
    <row r="260" spans="18:41">
      <c r="AM260" s="143"/>
      <c r="AN260" s="143"/>
      <c r="AO260" s="131"/>
    </row>
    <row r="261" spans="18:41">
      <c r="AM261" s="143"/>
      <c r="AN261" s="143"/>
      <c r="AO261" s="131"/>
    </row>
    <row r="262" spans="18:41">
      <c r="AM262" s="143"/>
      <c r="AN262" s="143"/>
      <c r="AO262" s="131"/>
    </row>
    <row r="263" spans="18:41">
      <c r="AM263" s="143"/>
      <c r="AN263" s="143"/>
      <c r="AO263" s="131"/>
    </row>
    <row r="264" spans="18:41">
      <c r="AM264" s="143"/>
      <c r="AN264" s="143"/>
      <c r="AO264" s="131"/>
    </row>
    <row r="265" spans="18:41">
      <c r="AM265" s="143"/>
      <c r="AN265" s="143"/>
      <c r="AO265" s="131"/>
    </row>
    <row r="266" spans="18:41">
      <c r="AM266" s="143"/>
      <c r="AN266" s="143"/>
      <c r="AO266" s="131"/>
    </row>
    <row r="267" spans="18:41">
      <c r="AM267" s="143"/>
      <c r="AN267" s="143"/>
      <c r="AO267" s="131"/>
    </row>
    <row r="268" spans="18:41">
      <c r="AM268" s="143"/>
      <c r="AN268" s="143"/>
      <c r="AO268" s="131"/>
    </row>
    <row r="269" spans="18:41">
      <c r="AM269" s="143"/>
      <c r="AN269" s="143"/>
      <c r="AO269" s="131"/>
    </row>
    <row r="270" spans="18:41">
      <c r="AM270" s="143"/>
      <c r="AN270" s="143"/>
      <c r="AO270" s="131"/>
    </row>
    <row r="271" spans="18:41">
      <c r="AM271" s="143"/>
      <c r="AN271" s="143"/>
      <c r="AO271" s="131"/>
    </row>
    <row r="272" spans="18:41">
      <c r="AM272" s="143"/>
      <c r="AN272" s="143"/>
      <c r="AO272" s="131"/>
    </row>
    <row r="273" spans="39:41">
      <c r="AM273" s="143"/>
      <c r="AN273" s="143"/>
      <c r="AO273" s="131"/>
    </row>
    <row r="274" spans="39:41">
      <c r="AM274" s="143"/>
      <c r="AN274" s="143"/>
      <c r="AO274" s="131"/>
    </row>
    <row r="275" spans="39:41">
      <c r="AM275" s="143"/>
      <c r="AN275" s="143"/>
      <c r="AO275" s="131"/>
    </row>
    <row r="276" spans="39:41">
      <c r="AM276" s="143"/>
      <c r="AN276" s="143"/>
      <c r="AO276" s="131"/>
    </row>
    <row r="277" spans="39:41">
      <c r="AM277" s="143"/>
      <c r="AN277" s="143"/>
      <c r="AO277" s="131"/>
    </row>
    <row r="278" spans="39:41">
      <c r="AM278" s="143"/>
      <c r="AN278" s="143"/>
      <c r="AO278" s="131"/>
    </row>
    <row r="279" spans="39:41">
      <c r="AM279" s="143"/>
      <c r="AN279" s="143"/>
      <c r="AO279" s="131"/>
    </row>
    <row r="280" spans="39:41">
      <c r="AM280" s="143"/>
      <c r="AN280" s="143"/>
      <c r="AO280" s="131"/>
    </row>
    <row r="281" spans="39:41">
      <c r="AM281" s="143"/>
      <c r="AN281" s="143"/>
      <c r="AO281" s="131"/>
    </row>
    <row r="282" spans="39:41">
      <c r="AM282" s="143"/>
      <c r="AN282" s="143"/>
      <c r="AO282" s="131"/>
    </row>
    <row r="283" spans="39:41">
      <c r="AM283" s="143"/>
      <c r="AN283" s="143"/>
      <c r="AO283" s="131"/>
    </row>
    <row r="284" spans="39:41">
      <c r="AM284" s="143"/>
      <c r="AN284" s="143"/>
      <c r="AO284" s="131"/>
    </row>
    <row r="285" spans="39:41">
      <c r="AM285" s="143"/>
      <c r="AN285" s="143"/>
      <c r="AO285" s="131"/>
    </row>
    <row r="286" spans="39:41">
      <c r="AM286" s="143"/>
      <c r="AN286" s="143"/>
      <c r="AO286" s="131"/>
    </row>
    <row r="287" spans="39:41">
      <c r="AM287" s="143"/>
      <c r="AN287" s="143"/>
      <c r="AO287" s="131"/>
    </row>
    <row r="288" spans="39:41">
      <c r="AM288" s="143"/>
      <c r="AN288" s="143"/>
      <c r="AO288" s="131"/>
    </row>
    <row r="289" spans="39:41">
      <c r="AM289" s="143"/>
      <c r="AN289" s="143"/>
      <c r="AO289" s="131"/>
    </row>
    <row r="290" spans="39:41">
      <c r="AM290" s="143"/>
      <c r="AN290" s="143"/>
      <c r="AO290" s="131"/>
    </row>
    <row r="291" spans="39:41">
      <c r="AM291" s="143"/>
      <c r="AN291" s="143"/>
      <c r="AO291" s="131"/>
    </row>
    <row r="292" spans="39:41">
      <c r="AM292" s="143"/>
      <c r="AN292" s="143"/>
      <c r="AO292" s="131"/>
    </row>
    <row r="293" spans="39:41">
      <c r="AM293" s="143"/>
      <c r="AN293" s="143"/>
      <c r="AO293" s="131"/>
    </row>
    <row r="294" spans="39:41">
      <c r="AM294" s="143"/>
      <c r="AN294" s="143"/>
      <c r="AO294" s="131"/>
    </row>
    <row r="295" spans="39:41">
      <c r="AM295" s="143"/>
      <c r="AN295" s="143"/>
      <c r="AO295" s="131"/>
    </row>
    <row r="296" spans="39:41">
      <c r="AM296" s="143"/>
      <c r="AN296" s="143"/>
      <c r="AO296" s="131"/>
    </row>
    <row r="297" spans="39:41">
      <c r="AM297" s="143"/>
      <c r="AN297" s="143"/>
      <c r="AO297" s="131"/>
    </row>
    <row r="298" spans="39:41">
      <c r="AM298" s="143"/>
      <c r="AN298" s="143"/>
      <c r="AO298" s="131"/>
    </row>
    <row r="299" spans="39:41">
      <c r="AM299" s="143"/>
      <c r="AN299" s="143"/>
      <c r="AO299" s="131"/>
    </row>
    <row r="300" spans="39:41">
      <c r="AM300" s="143"/>
      <c r="AN300" s="143"/>
      <c r="AO300" s="131"/>
    </row>
    <row r="301" spans="39:41">
      <c r="AM301" s="143"/>
      <c r="AN301" s="143"/>
      <c r="AO301" s="131"/>
    </row>
    <row r="302" spans="39:41">
      <c r="AM302" s="143"/>
      <c r="AN302" s="143"/>
      <c r="AO302" s="131"/>
    </row>
    <row r="303" spans="39:41">
      <c r="AM303" s="143"/>
      <c r="AN303" s="143"/>
      <c r="AO303" s="131"/>
    </row>
    <row r="304" spans="39:41">
      <c r="AM304" s="143"/>
      <c r="AN304" s="143"/>
      <c r="AO304" s="131"/>
    </row>
    <row r="305" spans="39:41">
      <c r="AM305" s="143"/>
      <c r="AN305" s="143"/>
      <c r="AO305" s="131"/>
    </row>
    <row r="306" spans="39:41">
      <c r="AM306" s="143"/>
      <c r="AN306" s="143"/>
      <c r="AO306" s="131"/>
    </row>
    <row r="307" spans="39:41">
      <c r="AM307" s="143"/>
      <c r="AN307" s="143"/>
      <c r="AO307" s="131"/>
    </row>
    <row r="308" spans="39:41">
      <c r="AM308" s="143"/>
      <c r="AN308" s="143"/>
      <c r="AO308" s="131"/>
    </row>
    <row r="309" spans="39:41">
      <c r="AM309" s="143"/>
      <c r="AN309" s="143"/>
      <c r="AO309" s="131"/>
    </row>
    <row r="310" spans="39:41">
      <c r="AM310" s="143"/>
      <c r="AN310" s="143"/>
      <c r="AO310" s="131"/>
    </row>
    <row r="311" spans="39:41">
      <c r="AM311" s="143"/>
      <c r="AN311" s="143"/>
      <c r="AO311" s="131"/>
    </row>
    <row r="312" spans="39:41">
      <c r="AM312" s="143"/>
      <c r="AN312" s="143"/>
      <c r="AO312" s="131"/>
    </row>
    <row r="313" spans="39:41">
      <c r="AM313" s="143"/>
      <c r="AN313" s="143"/>
      <c r="AO313" s="131"/>
    </row>
    <row r="314" spans="39:41">
      <c r="AM314" s="143"/>
      <c r="AN314" s="143"/>
      <c r="AO314" s="131"/>
    </row>
    <row r="315" spans="39:41">
      <c r="AM315" s="143"/>
      <c r="AN315" s="143"/>
      <c r="AO315" s="131"/>
    </row>
    <row r="316" spans="39:41">
      <c r="AM316" s="143"/>
      <c r="AN316" s="143"/>
      <c r="AO316" s="131"/>
    </row>
    <row r="317" spans="39:41">
      <c r="AM317" s="143"/>
      <c r="AN317" s="143"/>
      <c r="AO317" s="131"/>
    </row>
    <row r="318" spans="39:41">
      <c r="AM318" s="143"/>
      <c r="AN318" s="143"/>
      <c r="AO318" s="131"/>
    </row>
    <row r="319" spans="39:41">
      <c r="AM319" s="143"/>
      <c r="AN319" s="143"/>
      <c r="AO319" s="131"/>
    </row>
    <row r="320" spans="39:41">
      <c r="AM320" s="143"/>
      <c r="AN320" s="143"/>
      <c r="AO320" s="131"/>
    </row>
    <row r="321" spans="39:41">
      <c r="AM321" s="143"/>
      <c r="AN321" s="143"/>
      <c r="AO321" s="131"/>
    </row>
    <row r="322" spans="39:41">
      <c r="AM322" s="143"/>
      <c r="AN322" s="143"/>
      <c r="AO322" s="131"/>
    </row>
    <row r="323" spans="39:41">
      <c r="AM323" s="143"/>
      <c r="AN323" s="143"/>
      <c r="AO323" s="131"/>
    </row>
    <row r="324" spans="39:41">
      <c r="AM324" s="143"/>
      <c r="AN324" s="143"/>
      <c r="AO324" s="131"/>
    </row>
    <row r="325" spans="39:41">
      <c r="AM325" s="143"/>
      <c r="AN325" s="143"/>
      <c r="AO325" s="131"/>
    </row>
    <row r="326" spans="39:41">
      <c r="AM326" s="143"/>
      <c r="AN326" s="143"/>
      <c r="AO326" s="131"/>
    </row>
    <row r="327" spans="39:41">
      <c r="AM327" s="143"/>
      <c r="AN327" s="143"/>
      <c r="AO327" s="131"/>
    </row>
    <row r="328" spans="39:41">
      <c r="AM328" s="143"/>
      <c r="AN328" s="143"/>
      <c r="AO328" s="131"/>
    </row>
    <row r="329" spans="39:41">
      <c r="AM329" s="143"/>
      <c r="AN329" s="143"/>
      <c r="AO329" s="131"/>
    </row>
    <row r="330" spans="39:41">
      <c r="AM330" s="143"/>
      <c r="AN330" s="143"/>
      <c r="AO330" s="131"/>
    </row>
    <row r="331" spans="39:41">
      <c r="AM331" s="143"/>
      <c r="AN331" s="143"/>
      <c r="AO331" s="131"/>
    </row>
    <row r="332" spans="39:41">
      <c r="AM332" s="143"/>
      <c r="AN332" s="143"/>
      <c r="AO332" s="131"/>
    </row>
    <row r="333" spans="39:41">
      <c r="AM333" s="143"/>
      <c r="AN333" s="143"/>
      <c r="AO333" s="131"/>
    </row>
    <row r="334" spans="39:41">
      <c r="AM334" s="143"/>
      <c r="AN334" s="143"/>
      <c r="AO334" s="131"/>
    </row>
    <row r="335" spans="39:41">
      <c r="AM335" s="143"/>
      <c r="AN335" s="143"/>
      <c r="AO335" s="131"/>
    </row>
    <row r="336" spans="39:41">
      <c r="AM336" s="143"/>
      <c r="AN336" s="143"/>
      <c r="AO336" s="131"/>
    </row>
    <row r="337" spans="39:41">
      <c r="AM337" s="143"/>
      <c r="AN337" s="143"/>
      <c r="AO337" s="131"/>
    </row>
    <row r="338" spans="39:41">
      <c r="AM338" s="143"/>
      <c r="AN338" s="143"/>
      <c r="AO338" s="131"/>
    </row>
    <row r="339" spans="39:41">
      <c r="AM339" s="143"/>
      <c r="AN339" s="143"/>
      <c r="AO339" s="131"/>
    </row>
    <row r="340" spans="39:41">
      <c r="AM340" s="143"/>
      <c r="AN340" s="143"/>
      <c r="AO340" s="131"/>
    </row>
    <row r="341" spans="39:41">
      <c r="AM341" s="143"/>
      <c r="AN341" s="143"/>
      <c r="AO341" s="131"/>
    </row>
    <row r="342" spans="39:41">
      <c r="AM342" s="143"/>
      <c r="AN342" s="143"/>
      <c r="AO342" s="131"/>
    </row>
    <row r="343" spans="39:41">
      <c r="AM343" s="143"/>
      <c r="AN343" s="143"/>
      <c r="AO343" s="131"/>
    </row>
    <row r="344" spans="39:41">
      <c r="AM344" s="143"/>
      <c r="AN344" s="143"/>
      <c r="AO344" s="131"/>
    </row>
    <row r="345" spans="39:41">
      <c r="AM345" s="143"/>
      <c r="AN345" s="143"/>
      <c r="AO345" s="131"/>
    </row>
    <row r="346" spans="39:41">
      <c r="AM346" s="143"/>
      <c r="AN346" s="143"/>
      <c r="AO346" s="131"/>
    </row>
    <row r="347" spans="39:41">
      <c r="AM347" s="143"/>
      <c r="AN347" s="143"/>
      <c r="AO347" s="131"/>
    </row>
    <row r="348" spans="39:41">
      <c r="AM348" s="143"/>
      <c r="AN348" s="143"/>
      <c r="AO348" s="131"/>
    </row>
    <row r="349" spans="39:41">
      <c r="AM349" s="143"/>
      <c r="AN349" s="143"/>
      <c r="AO349" s="131"/>
    </row>
    <row r="350" spans="39:41">
      <c r="AM350" s="143"/>
      <c r="AN350" s="143"/>
      <c r="AO350" s="131"/>
    </row>
    <row r="351" spans="39:41">
      <c r="AM351" s="143"/>
      <c r="AN351" s="143"/>
      <c r="AO351" s="131"/>
    </row>
    <row r="352" spans="39:41">
      <c r="AM352" s="143"/>
      <c r="AN352" s="143"/>
      <c r="AO352" s="131"/>
    </row>
    <row r="353" spans="39:41">
      <c r="AM353" s="143"/>
      <c r="AN353" s="143"/>
      <c r="AO353" s="131"/>
    </row>
    <row r="354" spans="39:41">
      <c r="AM354" s="143"/>
      <c r="AN354" s="143"/>
      <c r="AO354" s="131"/>
    </row>
    <row r="355" spans="39:41">
      <c r="AM355" s="143"/>
      <c r="AN355" s="143"/>
      <c r="AO355" s="131"/>
    </row>
    <row r="356" spans="39:41">
      <c r="AM356" s="143"/>
      <c r="AN356" s="143"/>
      <c r="AO356" s="131"/>
    </row>
    <row r="357" spans="39:41">
      <c r="AM357" s="143"/>
      <c r="AN357" s="143"/>
      <c r="AO357" s="131"/>
    </row>
    <row r="358" spans="39:41">
      <c r="AM358" s="143"/>
      <c r="AN358" s="143"/>
      <c r="AO358" s="131"/>
    </row>
    <row r="359" spans="39:41">
      <c r="AM359" s="143"/>
      <c r="AN359" s="143"/>
      <c r="AO359" s="131"/>
    </row>
    <row r="360" spans="39:41">
      <c r="AM360" s="143"/>
      <c r="AN360" s="143"/>
      <c r="AO360" s="131"/>
    </row>
    <row r="361" spans="39:41">
      <c r="AM361" s="143"/>
      <c r="AN361" s="143"/>
      <c r="AO361" s="131"/>
    </row>
    <row r="362" spans="39:41">
      <c r="AM362" s="143"/>
      <c r="AN362" s="143"/>
      <c r="AO362" s="131"/>
    </row>
    <row r="363" spans="39:41">
      <c r="AM363" s="143"/>
      <c r="AN363" s="143"/>
      <c r="AO363" s="131"/>
    </row>
    <row r="364" spans="39:41">
      <c r="AM364" s="143"/>
      <c r="AN364" s="143"/>
      <c r="AO364" s="131"/>
    </row>
    <row r="365" spans="39:41">
      <c r="AM365" s="143"/>
      <c r="AN365" s="143"/>
      <c r="AO365" s="131"/>
    </row>
    <row r="366" spans="39:41">
      <c r="AM366" s="143"/>
      <c r="AN366" s="143"/>
      <c r="AO366" s="131"/>
    </row>
    <row r="367" spans="39:41">
      <c r="AM367" s="143"/>
      <c r="AN367" s="143"/>
      <c r="AO367" s="131"/>
    </row>
    <row r="368" spans="39:41">
      <c r="AM368" s="143"/>
      <c r="AN368" s="143"/>
      <c r="AO368" s="131"/>
    </row>
    <row r="369" spans="39:41">
      <c r="AM369" s="143"/>
      <c r="AN369" s="143"/>
      <c r="AO369" s="131"/>
    </row>
    <row r="370" spans="39:41">
      <c r="AM370" s="143"/>
      <c r="AN370" s="143"/>
      <c r="AO370" s="131"/>
    </row>
    <row r="371" spans="39:41">
      <c r="AM371" s="143"/>
      <c r="AN371" s="143"/>
      <c r="AO371" s="131"/>
    </row>
    <row r="372" spans="39:41">
      <c r="AM372" s="143"/>
      <c r="AN372" s="143"/>
      <c r="AO372" s="131"/>
    </row>
    <row r="373" spans="39:41">
      <c r="AM373" s="143"/>
      <c r="AN373" s="143"/>
      <c r="AO373" s="131"/>
    </row>
    <row r="374" spans="39:41">
      <c r="AM374" s="143"/>
      <c r="AN374" s="143"/>
      <c r="AO374" s="131"/>
    </row>
    <row r="375" spans="39:41">
      <c r="AM375" s="143"/>
      <c r="AN375" s="143"/>
      <c r="AO375" s="131"/>
    </row>
    <row r="376" spans="39:41">
      <c r="AM376" s="143"/>
      <c r="AN376" s="143"/>
      <c r="AO376" s="131"/>
    </row>
    <row r="377" spans="39:41">
      <c r="AM377" s="143"/>
      <c r="AN377" s="143"/>
      <c r="AO377" s="131"/>
    </row>
    <row r="378" spans="39:41">
      <c r="AM378" s="143"/>
      <c r="AN378" s="143"/>
      <c r="AO378" s="131"/>
    </row>
    <row r="379" spans="39:41">
      <c r="AM379" s="143"/>
      <c r="AN379" s="143"/>
      <c r="AO379" s="131"/>
    </row>
    <row r="380" spans="39:41">
      <c r="AM380" s="143"/>
      <c r="AN380" s="143"/>
      <c r="AO380" s="131"/>
    </row>
    <row r="381" spans="39:41">
      <c r="AM381" s="143"/>
      <c r="AN381" s="143"/>
      <c r="AO381" s="131"/>
    </row>
    <row r="382" spans="39:41">
      <c r="AM382" s="143"/>
      <c r="AN382" s="143"/>
      <c r="AO382" s="131"/>
    </row>
    <row r="383" spans="39:41">
      <c r="AM383" s="143"/>
      <c r="AN383" s="143"/>
      <c r="AO383" s="131"/>
    </row>
    <row r="384" spans="39:41">
      <c r="AM384" s="143"/>
      <c r="AN384" s="143"/>
      <c r="AO384" s="131"/>
    </row>
    <row r="385" spans="39:41">
      <c r="AM385" s="143"/>
      <c r="AN385" s="143"/>
      <c r="AO385" s="131"/>
    </row>
    <row r="386" spans="39:41">
      <c r="AM386" s="143"/>
      <c r="AN386" s="143"/>
      <c r="AO386" s="131"/>
    </row>
    <row r="387" spans="39:41">
      <c r="AM387" s="143"/>
      <c r="AN387" s="143"/>
      <c r="AO387" s="131"/>
    </row>
    <row r="388" spans="39:41">
      <c r="AM388" s="143"/>
      <c r="AN388" s="143"/>
      <c r="AO388" s="131"/>
    </row>
    <row r="389" spans="39:41">
      <c r="AM389" s="143"/>
      <c r="AN389" s="143"/>
      <c r="AO389" s="131"/>
    </row>
    <row r="390" spans="39:41">
      <c r="AM390" s="143"/>
      <c r="AN390" s="143"/>
      <c r="AO390" s="131"/>
    </row>
    <row r="391" spans="39:41">
      <c r="AM391" s="143"/>
      <c r="AN391" s="143"/>
      <c r="AO391" s="131"/>
    </row>
    <row r="392" spans="39:41">
      <c r="AM392" s="143"/>
      <c r="AN392" s="143"/>
      <c r="AO392" s="131"/>
    </row>
    <row r="393" spans="39:41">
      <c r="AM393" s="143"/>
      <c r="AN393" s="143"/>
      <c r="AO393" s="131"/>
    </row>
    <row r="394" spans="39:41">
      <c r="AM394" s="128"/>
      <c r="AN394" s="128"/>
      <c r="AO394" s="120"/>
    </row>
    <row r="395" spans="39:41">
      <c r="AM395" s="143"/>
      <c r="AN395" s="143"/>
      <c r="AO395" s="131"/>
    </row>
    <row r="396" spans="39:41">
      <c r="AM396" s="143"/>
      <c r="AN396" s="143"/>
      <c r="AO396" s="131"/>
    </row>
    <row r="397" spans="39:41">
      <c r="AM397" s="143"/>
      <c r="AN397" s="143"/>
      <c r="AO397" s="131"/>
    </row>
    <row r="398" spans="39:41">
      <c r="AM398" s="143"/>
      <c r="AN398" s="143"/>
      <c r="AO398" s="131"/>
    </row>
    <row r="399" spans="39:41">
      <c r="AM399" s="143"/>
      <c r="AN399" s="143"/>
      <c r="AO399" s="131"/>
    </row>
    <row r="400" spans="39:41">
      <c r="AM400" s="143"/>
      <c r="AN400" s="143"/>
      <c r="AO400" s="131"/>
    </row>
    <row r="401" spans="39:41">
      <c r="AM401" s="143"/>
      <c r="AN401" s="143"/>
      <c r="AO401" s="131"/>
    </row>
    <row r="402" spans="39:41">
      <c r="AM402" s="143"/>
      <c r="AN402" s="143"/>
      <c r="AO402" s="131"/>
    </row>
    <row r="403" spans="39:41">
      <c r="AM403" s="143"/>
      <c r="AN403" s="143"/>
      <c r="AO403" s="131"/>
    </row>
    <row r="404" spans="39:41">
      <c r="AM404" s="143"/>
      <c r="AN404" s="143"/>
      <c r="AO404" s="131"/>
    </row>
    <row r="405" spans="39:41">
      <c r="AM405" s="143"/>
      <c r="AN405" s="143"/>
      <c r="AO405" s="131"/>
    </row>
    <row r="406" spans="39:41">
      <c r="AM406" s="143"/>
      <c r="AN406" s="143"/>
      <c r="AO406" s="131"/>
    </row>
    <row r="407" spans="39:41">
      <c r="AM407" s="143"/>
      <c r="AN407" s="143"/>
      <c r="AO407" s="131"/>
    </row>
    <row r="408" spans="39:41">
      <c r="AM408" s="143"/>
      <c r="AN408" s="143"/>
      <c r="AO408" s="131"/>
    </row>
    <row r="409" spans="39:41">
      <c r="AM409" s="143"/>
      <c r="AN409" s="143"/>
      <c r="AO409" s="131"/>
    </row>
    <row r="410" spans="39:41">
      <c r="AM410" s="143"/>
      <c r="AN410" s="143"/>
      <c r="AO410" s="131"/>
    </row>
    <row r="411" spans="39:41">
      <c r="AM411" s="143"/>
      <c r="AN411" s="143"/>
      <c r="AO411" s="131"/>
    </row>
    <row r="412" spans="39:41">
      <c r="AM412" s="143"/>
      <c r="AN412" s="143"/>
      <c r="AO412" s="131"/>
    </row>
    <row r="413" spans="39:41">
      <c r="AM413" s="143"/>
      <c r="AN413" s="143"/>
      <c r="AO413" s="131"/>
    </row>
    <row r="414" spans="39:41">
      <c r="AM414" s="143"/>
      <c r="AN414" s="143"/>
      <c r="AO414" s="131"/>
    </row>
    <row r="415" spans="39:41">
      <c r="AM415" s="143"/>
      <c r="AN415" s="143"/>
      <c r="AO415" s="131"/>
    </row>
    <row r="416" spans="39:41">
      <c r="AM416" s="143"/>
      <c r="AN416" s="143"/>
      <c r="AO416" s="131"/>
    </row>
    <row r="417" spans="39:41">
      <c r="AM417" s="143"/>
      <c r="AN417" s="143"/>
      <c r="AO417" s="131"/>
    </row>
    <row r="418" spans="39:41">
      <c r="AM418" s="143"/>
      <c r="AN418" s="143"/>
      <c r="AO418" s="131"/>
    </row>
    <row r="419" spans="39:41">
      <c r="AM419" s="143"/>
      <c r="AN419" s="143"/>
      <c r="AO419" s="131"/>
    </row>
    <row r="420" spans="39:41">
      <c r="AM420" s="143"/>
      <c r="AN420" s="143"/>
      <c r="AO420" s="131"/>
    </row>
    <row r="421" spans="39:41">
      <c r="AM421" s="143"/>
      <c r="AN421" s="143"/>
      <c r="AO421" s="131"/>
    </row>
    <row r="422" spans="39:41">
      <c r="AM422" s="143"/>
      <c r="AN422" s="143"/>
      <c r="AO422" s="131"/>
    </row>
    <row r="423" spans="39:41">
      <c r="AM423" s="143"/>
      <c r="AN423" s="143"/>
      <c r="AO423" s="131"/>
    </row>
    <row r="424" spans="39:41">
      <c r="AM424" s="143"/>
      <c r="AN424" s="143"/>
      <c r="AO424" s="131"/>
    </row>
    <row r="425" spans="39:41">
      <c r="AM425" s="143"/>
      <c r="AN425" s="143"/>
      <c r="AO425" s="131"/>
    </row>
    <row r="426" spans="39:41">
      <c r="AM426" s="143"/>
      <c r="AN426" s="143"/>
      <c r="AO426" s="131"/>
    </row>
    <row r="427" spans="39:41">
      <c r="AM427" s="143"/>
      <c r="AN427" s="143"/>
      <c r="AO427" s="131"/>
    </row>
    <row r="428" spans="39:41">
      <c r="AM428" s="143"/>
      <c r="AN428" s="143"/>
      <c r="AO428" s="131"/>
    </row>
    <row r="429" spans="39:41">
      <c r="AM429" s="143"/>
      <c r="AN429" s="143"/>
      <c r="AO429" s="131"/>
    </row>
    <row r="430" spans="39:41">
      <c r="AM430" s="143"/>
      <c r="AN430" s="143"/>
      <c r="AO430" s="131"/>
    </row>
    <row r="431" spans="39:41">
      <c r="AM431" s="143"/>
      <c r="AN431" s="143"/>
      <c r="AO431" s="131"/>
    </row>
    <row r="432" spans="39:41">
      <c r="AM432" s="143"/>
      <c r="AN432" s="143"/>
      <c r="AO432" s="131"/>
    </row>
    <row r="433" spans="39:41">
      <c r="AM433" s="143"/>
      <c r="AN433" s="143"/>
      <c r="AO433" s="131"/>
    </row>
    <row r="434" spans="39:41">
      <c r="AM434" s="143"/>
      <c r="AN434" s="143"/>
      <c r="AO434" s="131"/>
    </row>
    <row r="435" spans="39:41">
      <c r="AM435" s="143"/>
      <c r="AN435" s="143"/>
      <c r="AO435" s="131"/>
    </row>
    <row r="436" spans="39:41">
      <c r="AM436" s="143"/>
      <c r="AN436" s="143"/>
      <c r="AO436" s="131"/>
    </row>
    <row r="437" spans="39:41">
      <c r="AM437" s="143"/>
      <c r="AN437" s="143"/>
      <c r="AO437" s="131"/>
    </row>
    <row r="438" spans="39:41">
      <c r="AM438" s="143"/>
      <c r="AN438" s="143"/>
      <c r="AO438" s="131"/>
    </row>
    <row r="439" spans="39:41">
      <c r="AM439" s="143"/>
      <c r="AN439" s="143"/>
      <c r="AO439" s="131"/>
    </row>
    <row r="440" spans="39:41">
      <c r="AM440" s="143"/>
      <c r="AN440" s="143"/>
      <c r="AO440" s="131"/>
    </row>
    <row r="441" spans="39:41">
      <c r="AM441" s="143"/>
      <c r="AN441" s="143"/>
      <c r="AO441" s="131"/>
    </row>
    <row r="442" spans="39:41">
      <c r="AM442" s="143"/>
      <c r="AN442" s="143"/>
      <c r="AO442" s="131"/>
    </row>
    <row r="443" spans="39:41">
      <c r="AM443" s="143"/>
      <c r="AN443" s="143"/>
      <c r="AO443" s="131"/>
    </row>
    <row r="444" spans="39:41">
      <c r="AM444" s="143"/>
      <c r="AN444" s="143"/>
      <c r="AO444" s="131"/>
    </row>
    <row r="445" spans="39:41">
      <c r="AM445" s="143"/>
      <c r="AN445" s="143"/>
      <c r="AO445" s="131"/>
    </row>
    <row r="446" spans="39:41">
      <c r="AM446" s="143"/>
      <c r="AN446" s="143"/>
      <c r="AO446" s="131"/>
    </row>
    <row r="447" spans="39:41">
      <c r="AM447" s="143"/>
      <c r="AN447" s="143"/>
      <c r="AO447" s="131"/>
    </row>
    <row r="448" spans="39:41">
      <c r="AM448" s="143"/>
      <c r="AN448" s="143"/>
      <c r="AO448" s="131"/>
    </row>
    <row r="449" spans="39:41">
      <c r="AM449" s="143"/>
      <c r="AN449" s="143"/>
      <c r="AO449" s="131"/>
    </row>
    <row r="450" spans="39:41">
      <c r="AM450" s="143"/>
      <c r="AN450" s="143"/>
      <c r="AO450" s="131"/>
    </row>
    <row r="451" spans="39:41">
      <c r="AM451" s="143"/>
      <c r="AN451" s="143"/>
      <c r="AO451" s="131"/>
    </row>
    <row r="452" spans="39:41">
      <c r="AM452" s="143"/>
      <c r="AN452" s="143"/>
      <c r="AO452" s="131"/>
    </row>
    <row r="453" spans="39:41">
      <c r="AM453" s="143"/>
      <c r="AN453" s="143"/>
      <c r="AO453" s="131"/>
    </row>
    <row r="454" spans="39:41">
      <c r="AM454" s="143"/>
      <c r="AN454" s="143"/>
      <c r="AO454" s="131"/>
    </row>
    <row r="455" spans="39:41">
      <c r="AM455" s="143"/>
      <c r="AN455" s="143"/>
      <c r="AO455" s="131"/>
    </row>
    <row r="456" spans="39:41">
      <c r="AM456" s="143"/>
      <c r="AN456" s="143"/>
      <c r="AO456" s="131"/>
    </row>
    <row r="457" spans="39:41">
      <c r="AM457" s="143"/>
      <c r="AN457" s="143"/>
      <c r="AO457" s="131"/>
    </row>
    <row r="458" spans="39:41">
      <c r="AM458" s="143"/>
      <c r="AN458" s="143"/>
      <c r="AO458" s="131"/>
    </row>
    <row r="459" spans="39:41">
      <c r="AM459" s="143"/>
      <c r="AN459" s="143"/>
      <c r="AO459" s="131"/>
    </row>
    <row r="460" spans="39:41">
      <c r="AM460" s="143"/>
      <c r="AN460" s="143"/>
      <c r="AO460" s="131"/>
    </row>
    <row r="461" spans="39:41">
      <c r="AM461" s="143"/>
      <c r="AN461" s="143"/>
      <c r="AO461" s="131"/>
    </row>
    <row r="462" spans="39:41">
      <c r="AM462" s="143"/>
      <c r="AN462" s="143"/>
      <c r="AO462" s="131"/>
    </row>
    <row r="463" spans="39:41">
      <c r="AM463" s="143"/>
      <c r="AN463" s="143"/>
      <c r="AO463" s="131"/>
    </row>
    <row r="464" spans="39:41">
      <c r="AM464" s="143"/>
      <c r="AN464" s="143"/>
      <c r="AO464" s="131"/>
    </row>
    <row r="465" spans="39:41">
      <c r="AM465" s="143"/>
      <c r="AN465" s="143"/>
      <c r="AO465" s="131"/>
    </row>
    <row r="466" spans="39:41">
      <c r="AM466" s="143"/>
      <c r="AN466" s="143"/>
      <c r="AO466" s="131"/>
    </row>
    <row r="467" spans="39:41">
      <c r="AM467" s="143"/>
      <c r="AN467" s="143"/>
      <c r="AO467" s="131"/>
    </row>
    <row r="468" spans="39:41">
      <c r="AM468" s="143"/>
      <c r="AN468" s="143"/>
      <c r="AO468" s="131"/>
    </row>
    <row r="469" spans="39:41">
      <c r="AM469" s="143"/>
      <c r="AN469" s="143"/>
      <c r="AO469" s="131"/>
    </row>
    <row r="470" spans="39:41">
      <c r="AM470" s="143"/>
      <c r="AN470" s="143"/>
      <c r="AO470" s="131"/>
    </row>
    <row r="471" spans="39:41">
      <c r="AM471" s="143"/>
      <c r="AN471" s="143"/>
      <c r="AO471" s="131"/>
    </row>
    <row r="472" spans="39:41">
      <c r="AM472" s="143"/>
      <c r="AN472" s="143"/>
      <c r="AO472" s="131"/>
    </row>
    <row r="473" spans="39:41">
      <c r="AM473" s="143"/>
      <c r="AN473" s="143"/>
      <c r="AO473" s="131"/>
    </row>
    <row r="474" spans="39:41">
      <c r="AM474" s="143"/>
      <c r="AN474" s="143"/>
      <c r="AO474" s="131"/>
    </row>
    <row r="475" spans="39:41">
      <c r="AM475" s="143"/>
      <c r="AN475" s="143"/>
      <c r="AO475" s="131"/>
    </row>
    <row r="476" spans="39:41">
      <c r="AM476" s="143"/>
      <c r="AN476" s="143"/>
      <c r="AO476" s="131"/>
    </row>
    <row r="477" spans="39:41">
      <c r="AM477" s="143"/>
      <c r="AN477" s="143"/>
      <c r="AO477" s="131"/>
    </row>
    <row r="478" spans="39:41">
      <c r="AM478" s="143"/>
      <c r="AN478" s="143"/>
      <c r="AO478" s="131"/>
    </row>
    <row r="479" spans="39:41">
      <c r="AM479" s="143"/>
      <c r="AN479" s="143"/>
      <c r="AO479" s="131"/>
    </row>
    <row r="480" spans="39:41">
      <c r="AM480" s="143"/>
      <c r="AN480" s="143"/>
      <c r="AO480" s="131"/>
    </row>
    <row r="481" spans="39:41">
      <c r="AM481" s="143"/>
      <c r="AN481" s="143"/>
      <c r="AO481" s="131"/>
    </row>
    <row r="482" spans="39:41">
      <c r="AM482" s="143"/>
      <c r="AN482" s="143"/>
      <c r="AO482" s="131"/>
    </row>
    <row r="483" spans="39:41">
      <c r="AM483" s="143"/>
      <c r="AN483" s="143"/>
      <c r="AO483" s="131"/>
    </row>
    <row r="484" spans="39:41">
      <c r="AM484" s="143"/>
      <c r="AN484" s="143"/>
      <c r="AO484" s="131"/>
    </row>
    <row r="485" spans="39:41">
      <c r="AM485" s="143"/>
      <c r="AN485" s="143"/>
      <c r="AO485" s="131"/>
    </row>
    <row r="486" spans="39:41">
      <c r="AM486" s="143"/>
      <c r="AN486" s="143"/>
      <c r="AO486" s="131"/>
    </row>
    <row r="487" spans="39:41">
      <c r="AM487" s="143"/>
      <c r="AN487" s="143"/>
      <c r="AO487" s="131"/>
    </row>
    <row r="488" spans="39:41">
      <c r="AM488" s="143"/>
      <c r="AN488" s="143"/>
      <c r="AO488" s="131"/>
    </row>
    <row r="489" spans="39:41">
      <c r="AM489" s="143"/>
      <c r="AN489" s="143"/>
      <c r="AO489" s="131"/>
    </row>
    <row r="490" spans="39:41">
      <c r="AM490" s="143"/>
      <c r="AN490" s="143"/>
      <c r="AO490" s="131"/>
    </row>
    <row r="491" spans="39:41">
      <c r="AM491" s="143"/>
      <c r="AN491" s="143"/>
      <c r="AO491" s="131"/>
    </row>
    <row r="492" spans="39:41">
      <c r="AM492" s="128"/>
      <c r="AN492" s="128"/>
      <c r="AO492" s="120"/>
    </row>
    <row r="493" spans="39:41">
      <c r="AM493" s="143"/>
      <c r="AN493" s="143"/>
      <c r="AO493" s="131"/>
    </row>
    <row r="494" spans="39:41">
      <c r="AM494" s="143"/>
      <c r="AN494" s="143"/>
      <c r="AO494" s="131"/>
    </row>
    <row r="495" spans="39:41">
      <c r="AM495" s="143"/>
      <c r="AN495" s="143"/>
      <c r="AO495" s="131"/>
    </row>
    <row r="496" spans="39:41">
      <c r="AM496" s="143"/>
      <c r="AN496" s="143"/>
      <c r="AO496" s="131"/>
    </row>
    <row r="497" spans="39:41">
      <c r="AM497" s="143"/>
      <c r="AN497" s="143"/>
      <c r="AO497" s="131"/>
    </row>
    <row r="498" spans="39:41">
      <c r="AM498" s="143"/>
      <c r="AN498" s="143"/>
      <c r="AO498" s="131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272" priority="58" operator="equal">
      <formula>"ঠিক"</formula>
    </cfRule>
    <cfRule type="cellIs" dxfId="271" priority="59" operator="equal">
      <formula>"×"</formula>
    </cfRule>
    <cfRule type="cellIs" dxfId="270" priority="60" operator="equal">
      <formula>"OK"</formula>
    </cfRule>
  </conditionalFormatting>
  <conditionalFormatting sqref="F1">
    <cfRule type="cellIs" dxfId="269" priority="55" operator="equal">
      <formula>"ঠিক"</formula>
    </cfRule>
    <cfRule type="cellIs" dxfId="268" priority="56" operator="equal">
      <formula>"×"</formula>
    </cfRule>
    <cfRule type="cellIs" dxfId="267" priority="57" operator="equal">
      <formula>"OK"</formula>
    </cfRule>
  </conditionalFormatting>
  <conditionalFormatting sqref="H1">
    <cfRule type="cellIs" dxfId="266" priority="52" operator="equal">
      <formula>"ঠিক"</formula>
    </cfRule>
    <cfRule type="cellIs" dxfId="265" priority="53" operator="equal">
      <formula>"×"</formula>
    </cfRule>
    <cfRule type="cellIs" dxfId="264" priority="54" operator="equal">
      <formula>"OK"</formula>
    </cfRule>
  </conditionalFormatting>
  <conditionalFormatting sqref="L1">
    <cfRule type="cellIs" dxfId="263" priority="46" operator="equal">
      <formula>"ঠিক"</formula>
    </cfRule>
    <cfRule type="cellIs" dxfId="262" priority="47" operator="equal">
      <formula>"×"</formula>
    </cfRule>
    <cfRule type="cellIs" dxfId="261" priority="48" operator="equal">
      <formula>"OK"</formula>
    </cfRule>
  </conditionalFormatting>
  <conditionalFormatting sqref="N1">
    <cfRule type="cellIs" dxfId="260" priority="43" operator="equal">
      <formula>"ঠিক"</formula>
    </cfRule>
    <cfRule type="cellIs" dxfId="259" priority="44" operator="equal">
      <formula>"×"</formula>
    </cfRule>
    <cfRule type="cellIs" dxfId="258" priority="45" operator="equal">
      <formula>"OK"</formula>
    </cfRule>
  </conditionalFormatting>
  <conditionalFormatting sqref="P1">
    <cfRule type="cellIs" dxfId="257" priority="40" operator="equal">
      <formula>"ঠিক"</formula>
    </cfRule>
    <cfRule type="cellIs" dxfId="256" priority="41" operator="equal">
      <formula>"×"</formula>
    </cfRule>
    <cfRule type="cellIs" dxfId="255" priority="42" operator="equal">
      <formula>"OK"</formula>
    </cfRule>
  </conditionalFormatting>
  <conditionalFormatting sqref="R1">
    <cfRule type="cellIs" dxfId="254" priority="37" operator="equal">
      <formula>"ঠিক"</formula>
    </cfRule>
    <cfRule type="cellIs" dxfId="253" priority="38" operator="equal">
      <formula>"×"</formula>
    </cfRule>
    <cfRule type="cellIs" dxfId="252" priority="39" operator="equal">
      <formula>"OK"</formula>
    </cfRule>
  </conditionalFormatting>
  <conditionalFormatting sqref="AM3">
    <cfRule type="cellIs" dxfId="251" priority="61" operator="equal">
      <formula>"ঠিক আছে"</formula>
    </cfRule>
    <cfRule type="cellIs" dxfId="250" priority="62" operator="equal">
      <formula>"ভুল"</formula>
    </cfRule>
    <cfRule type="cellIs" dxfId="249" priority="63" operator="equal">
      <formula>"ভুল"</formula>
    </cfRule>
    <cfRule type="cellIs" dxfId="248" priority="64" operator="equal">
      <formula>"ভুল"</formula>
    </cfRule>
    <cfRule type="cellIs" dxfId="247" priority="65" operator="equal">
      <formula>"ঠিক"</formula>
    </cfRule>
  </conditionalFormatting>
  <conditionalFormatting sqref="J1">
    <cfRule type="cellIs" dxfId="246" priority="34" operator="equal">
      <formula>"ঠিক"</formula>
    </cfRule>
    <cfRule type="cellIs" dxfId="245" priority="35" operator="equal">
      <formula>"×"</formula>
    </cfRule>
    <cfRule type="cellIs" dxfId="244" priority="36" operator="equal">
      <formula>"OK"</formula>
    </cfRule>
  </conditionalFormatting>
  <conditionalFormatting sqref="T1">
    <cfRule type="cellIs" dxfId="243" priority="31" operator="equal">
      <formula>"ঠিক"</formula>
    </cfRule>
    <cfRule type="cellIs" dxfId="242" priority="32" operator="equal">
      <formula>"×"</formula>
    </cfRule>
    <cfRule type="cellIs" dxfId="241" priority="33" operator="equal">
      <formula>"OK"</formula>
    </cfRule>
  </conditionalFormatting>
  <conditionalFormatting sqref="V1">
    <cfRule type="cellIs" dxfId="240" priority="28" operator="equal">
      <formula>"ঠিক"</formula>
    </cfRule>
    <cfRule type="cellIs" dxfId="239" priority="29" operator="equal">
      <formula>"×"</formula>
    </cfRule>
    <cfRule type="cellIs" dxfId="238" priority="30" operator="equal">
      <formula>"OK"</formula>
    </cfRule>
  </conditionalFormatting>
  <conditionalFormatting sqref="X1">
    <cfRule type="cellIs" dxfId="237" priority="25" operator="equal">
      <formula>"ঠিক"</formula>
    </cfRule>
    <cfRule type="cellIs" dxfId="236" priority="26" operator="equal">
      <formula>"×"</formula>
    </cfRule>
    <cfRule type="cellIs" dxfId="235" priority="27" operator="equal">
      <formula>"OK"</formula>
    </cfRule>
  </conditionalFormatting>
  <conditionalFormatting sqref="Z1">
    <cfRule type="cellIs" dxfId="234" priority="19" operator="equal">
      <formula>"ঠিক"</formula>
    </cfRule>
    <cfRule type="cellIs" dxfId="233" priority="20" operator="equal">
      <formula>"×"</formula>
    </cfRule>
    <cfRule type="cellIs" dxfId="232" priority="21" operator="equal">
      <formula>"OK"</formula>
    </cfRule>
  </conditionalFormatting>
  <conditionalFormatting sqref="AB1">
    <cfRule type="cellIs" dxfId="231" priority="16" operator="equal">
      <formula>"ঠিক"</formula>
    </cfRule>
    <cfRule type="cellIs" dxfId="230" priority="17" operator="equal">
      <formula>"×"</formula>
    </cfRule>
    <cfRule type="cellIs" dxfId="229" priority="18" operator="equal">
      <formula>"OK"</formula>
    </cfRule>
  </conditionalFormatting>
  <conditionalFormatting sqref="AD1">
    <cfRule type="cellIs" dxfId="228" priority="13" operator="equal">
      <formula>"ঠিক"</formula>
    </cfRule>
    <cfRule type="cellIs" dxfId="227" priority="14" operator="equal">
      <formula>"×"</formula>
    </cfRule>
    <cfRule type="cellIs" dxfId="226" priority="15" operator="equal">
      <formula>"OK"</formula>
    </cfRule>
  </conditionalFormatting>
  <conditionalFormatting sqref="AH1">
    <cfRule type="cellIs" dxfId="225" priority="1" operator="equal">
      <formula>"ঠিক"</formula>
    </cfRule>
    <cfRule type="cellIs" dxfId="224" priority="2" operator="equal">
      <formula>"×"</formula>
    </cfRule>
    <cfRule type="cellIs" dxfId="223" priority="3" operator="equal">
      <formula>"OK"</formula>
    </cfRule>
  </conditionalFormatting>
  <conditionalFormatting sqref="AF1">
    <cfRule type="cellIs" dxfId="222" priority="4" operator="equal">
      <formula>"ঠিক"</formula>
    </cfRule>
    <cfRule type="cellIs" dxfId="221" priority="5" operator="equal">
      <formula>"×"</formula>
    </cfRule>
    <cfRule type="cellIs" dxfId="220" priority="6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J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50"/>
  </sheetPr>
  <dimension ref="A1:BC1803"/>
  <sheetViews>
    <sheetView zoomScale="70" zoomScaleNormal="70" workbookViewId="0">
      <pane xSplit="3" ySplit="2" topLeftCell="P3" activePane="bottomRight" state="frozen"/>
      <selection pane="topRight" activeCell="D1" sqref="D1"/>
      <selection pane="bottomLeft" activeCell="A3" sqref="A3"/>
      <selection pane="bottomRight" activeCell="AG9" sqref="AG9"/>
    </sheetView>
  </sheetViews>
  <sheetFormatPr defaultColWidth="9.140625" defaultRowHeight="18"/>
  <cols>
    <col min="1" max="1" width="6" style="102" customWidth="1"/>
    <col min="2" max="2" width="38.42578125" style="103" customWidth="1"/>
    <col min="3" max="3" width="8.140625" style="102" bestFit="1" customWidth="1"/>
    <col min="4" max="4" width="12.5703125" style="284" customWidth="1"/>
    <col min="5" max="5" width="10.5703125" style="285" customWidth="1"/>
    <col min="6" max="6" width="10.42578125" style="286" customWidth="1"/>
    <col min="7" max="7" width="9.85546875" style="287" customWidth="1"/>
    <col min="8" max="8" width="6.85546875" style="83" customWidth="1"/>
    <col min="9" max="9" width="7.140625" style="104" customWidth="1"/>
    <col min="10" max="10" width="7.85546875" style="102" customWidth="1"/>
    <col min="11" max="11" width="8" style="104" customWidth="1"/>
    <col min="12" max="12" width="6.5703125" style="102" customWidth="1"/>
    <col min="13" max="13" width="6.85546875" style="104" customWidth="1"/>
    <col min="14" max="14" width="8.140625" style="102" customWidth="1"/>
    <col min="15" max="15" width="8.5703125" style="104" customWidth="1"/>
    <col min="16" max="16" width="6.85546875" style="102" customWidth="1"/>
    <col min="17" max="17" width="8.42578125" style="104" customWidth="1"/>
    <col min="18" max="18" width="6.85546875" style="102" customWidth="1"/>
    <col min="19" max="19" width="7.85546875" style="104" customWidth="1"/>
    <col min="20" max="20" width="6.85546875" style="102" customWidth="1"/>
    <col min="21" max="21" width="6.85546875" style="104" customWidth="1"/>
    <col min="22" max="22" width="6.85546875" style="102" customWidth="1"/>
    <col min="23" max="23" width="6.85546875" style="104" customWidth="1"/>
    <col min="24" max="24" width="6.85546875" style="102" customWidth="1"/>
    <col min="25" max="25" width="6.85546875" style="104" customWidth="1"/>
    <col min="26" max="26" width="6.85546875" style="102" customWidth="1"/>
    <col min="27" max="27" width="9.5703125" style="104" customWidth="1"/>
    <col min="28" max="28" width="6.85546875" style="102" customWidth="1"/>
    <col min="29" max="29" width="8.5703125" style="104" customWidth="1"/>
    <col min="30" max="30" width="8.5703125" style="102" customWidth="1"/>
    <col min="31" max="31" width="8.5703125" style="104" customWidth="1"/>
    <col min="32" max="32" width="8.5703125" style="102" customWidth="1"/>
    <col min="33" max="33" width="8.5703125" style="104" customWidth="1"/>
    <col min="34" max="34" width="8.5703125" style="102" customWidth="1"/>
    <col min="35" max="35" width="8.5703125" style="104" customWidth="1"/>
    <col min="36" max="36" width="8.5703125" style="102" customWidth="1"/>
    <col min="37" max="39" width="8.5703125" style="104" customWidth="1"/>
    <col min="40" max="40" width="10.5703125" style="105" customWidth="1"/>
    <col min="41" max="41" width="11.42578125" style="105" customWidth="1"/>
    <col min="42" max="42" width="10" style="241" customWidth="1"/>
    <col min="43" max="43" width="6.5703125" style="106" customWidth="1"/>
    <col min="44" max="44" width="9.140625" style="83"/>
    <col min="45" max="45" width="28.140625" style="81" customWidth="1"/>
    <col min="46" max="46" width="11.28515625" style="83" customWidth="1"/>
    <col min="47" max="47" width="25.42578125" style="83" customWidth="1"/>
    <col min="48" max="48" width="33.140625" style="83" customWidth="1"/>
    <col min="49" max="49" width="9.140625" style="83"/>
    <col min="50" max="50" width="4" style="83" customWidth="1"/>
    <col min="51" max="51" width="25.5703125" style="83" customWidth="1"/>
    <col min="52" max="52" width="32" style="83" customWidth="1"/>
    <col min="53" max="53" width="11.28515625" style="81" customWidth="1"/>
    <col min="54" max="16384" width="9.140625" style="83"/>
  </cols>
  <sheetData>
    <row r="1" spans="1:55" s="84" customFormat="1" ht="60.75" customHeight="1">
      <c r="A1" s="473" t="s">
        <v>0</v>
      </c>
      <c r="B1" s="473" t="s">
        <v>1</v>
      </c>
      <c r="C1" s="473" t="s">
        <v>2</v>
      </c>
      <c r="D1" s="474" t="s">
        <v>204</v>
      </c>
      <c r="E1" s="475" t="s">
        <v>262</v>
      </c>
      <c r="F1" s="465" t="s">
        <v>11</v>
      </c>
      <c r="G1" s="465" t="s">
        <v>263</v>
      </c>
      <c r="H1" s="280">
        <f>I1</f>
        <v>45839</v>
      </c>
      <c r="I1" s="270">
        <f>H!C7</f>
        <v>45839</v>
      </c>
      <c r="J1" s="108">
        <f t="shared" ref="J1:W1" si="0">H1+1</f>
        <v>45840</v>
      </c>
      <c r="K1" s="270">
        <f t="shared" si="0"/>
        <v>45840</v>
      </c>
      <c r="L1" s="108">
        <f t="shared" si="0"/>
        <v>45841</v>
      </c>
      <c r="M1" s="270">
        <f t="shared" si="0"/>
        <v>45841</v>
      </c>
      <c r="N1" s="108">
        <f t="shared" si="0"/>
        <v>45842</v>
      </c>
      <c r="O1" s="270">
        <f t="shared" si="0"/>
        <v>45842</v>
      </c>
      <c r="P1" s="108">
        <f>N1+1</f>
        <v>45843</v>
      </c>
      <c r="Q1" s="270">
        <f>O1+1</f>
        <v>45843</v>
      </c>
      <c r="R1" s="108">
        <f t="shared" si="0"/>
        <v>45844</v>
      </c>
      <c r="S1" s="270">
        <f t="shared" si="0"/>
        <v>45844</v>
      </c>
      <c r="T1" s="109">
        <f t="shared" si="0"/>
        <v>45845</v>
      </c>
      <c r="U1" s="270">
        <f t="shared" si="0"/>
        <v>45845</v>
      </c>
      <c r="V1" s="110">
        <f t="shared" si="0"/>
        <v>45846</v>
      </c>
      <c r="W1" s="268">
        <f t="shared" si="0"/>
        <v>45846</v>
      </c>
      <c r="X1" s="110">
        <f t="shared" ref="X1" si="1">V1+1</f>
        <v>45847</v>
      </c>
      <c r="Y1" s="268">
        <f t="shared" ref="Y1" si="2">W1+1</f>
        <v>45847</v>
      </c>
      <c r="Z1" s="110">
        <f t="shared" ref="Z1" si="3">X1+1</f>
        <v>45848</v>
      </c>
      <c r="AA1" s="268">
        <f t="shared" ref="AA1" si="4">Y1+1</f>
        <v>45848</v>
      </c>
      <c r="AB1" s="110">
        <f t="shared" ref="AB1:AL1" si="5">Z1+1</f>
        <v>45849</v>
      </c>
      <c r="AC1" s="268">
        <f>AA1+1</f>
        <v>45849</v>
      </c>
      <c r="AD1" s="110">
        <f t="shared" si="5"/>
        <v>45850</v>
      </c>
      <c r="AE1" s="268">
        <f>AC1+1</f>
        <v>45850</v>
      </c>
      <c r="AF1" s="110">
        <f t="shared" si="5"/>
        <v>45851</v>
      </c>
      <c r="AG1" s="268">
        <f>AE1+1</f>
        <v>45851</v>
      </c>
      <c r="AH1" s="110">
        <f t="shared" si="5"/>
        <v>45852</v>
      </c>
      <c r="AI1" s="268">
        <f>AG1+1</f>
        <v>45852</v>
      </c>
      <c r="AJ1" s="110">
        <f t="shared" si="5"/>
        <v>45853</v>
      </c>
      <c r="AK1" s="268">
        <f>AI1+1</f>
        <v>45853</v>
      </c>
      <c r="AL1" s="110">
        <f t="shared" si="5"/>
        <v>45854</v>
      </c>
      <c r="AM1" s="268">
        <f>AK1+1</f>
        <v>45854</v>
      </c>
      <c r="AN1" s="470" t="s">
        <v>231</v>
      </c>
      <c r="AO1" s="466" t="s">
        <v>13</v>
      </c>
      <c r="AP1" s="468" t="s">
        <v>15</v>
      </c>
      <c r="AQ1" s="472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73"/>
      <c r="B2" s="473"/>
      <c r="C2" s="473"/>
      <c r="D2" s="474"/>
      <c r="E2" s="475"/>
      <c r="F2" s="465"/>
      <c r="G2" s="465"/>
      <c r="H2" s="281" t="s">
        <v>251</v>
      </c>
      <c r="I2" s="271" t="s">
        <v>252</v>
      </c>
      <c r="J2" s="107" t="s">
        <v>251</v>
      </c>
      <c r="K2" s="271" t="s">
        <v>252</v>
      </c>
      <c r="L2" s="107" t="s">
        <v>251</v>
      </c>
      <c r="M2" s="271" t="s">
        <v>252</v>
      </c>
      <c r="N2" s="107" t="s">
        <v>251</v>
      </c>
      <c r="O2" s="271" t="s">
        <v>252</v>
      </c>
      <c r="P2" s="107" t="s">
        <v>251</v>
      </c>
      <c r="Q2" s="271" t="s">
        <v>252</v>
      </c>
      <c r="R2" s="107" t="s">
        <v>251</v>
      </c>
      <c r="S2" s="271" t="s">
        <v>252</v>
      </c>
      <c r="T2" s="107" t="s">
        <v>251</v>
      </c>
      <c r="U2" s="271" t="s">
        <v>252</v>
      </c>
      <c r="V2" s="107" t="s">
        <v>251</v>
      </c>
      <c r="W2" s="269" t="s">
        <v>252</v>
      </c>
      <c r="X2" s="267" t="s">
        <v>251</v>
      </c>
      <c r="Y2" s="269" t="s">
        <v>252</v>
      </c>
      <c r="Z2" s="267" t="s">
        <v>251</v>
      </c>
      <c r="AA2" s="269" t="s">
        <v>252</v>
      </c>
      <c r="AB2" s="267" t="s">
        <v>251</v>
      </c>
      <c r="AC2" s="271" t="s">
        <v>252</v>
      </c>
      <c r="AD2" s="267" t="s">
        <v>251</v>
      </c>
      <c r="AE2" s="271" t="s">
        <v>252</v>
      </c>
      <c r="AF2" s="267" t="s">
        <v>251</v>
      </c>
      <c r="AG2" s="271" t="s">
        <v>252</v>
      </c>
      <c r="AH2" s="267" t="s">
        <v>251</v>
      </c>
      <c r="AI2" s="271" t="s">
        <v>252</v>
      </c>
      <c r="AJ2" s="267" t="s">
        <v>251</v>
      </c>
      <c r="AK2" s="271" t="s">
        <v>252</v>
      </c>
      <c r="AL2" s="267" t="s">
        <v>251</v>
      </c>
      <c r="AM2" s="271" t="s">
        <v>252</v>
      </c>
      <c r="AN2" s="471"/>
      <c r="AO2" s="467"/>
      <c r="AP2" s="469"/>
      <c r="AQ2" s="472"/>
      <c r="AS2" s="292"/>
      <c r="BA2" s="81"/>
    </row>
    <row r="3" spans="1:55">
      <c r="A3" s="85">
        <v>1</v>
      </c>
      <c r="B3" s="123" t="s">
        <v>16</v>
      </c>
      <c r="C3" s="85" t="s">
        <v>9</v>
      </c>
      <c r="D3" s="282">
        <v>89.945933568408321</v>
      </c>
      <c r="E3" s="282">
        <v>0</v>
      </c>
      <c r="F3" s="283">
        <f>P!AJ5</f>
        <v>0</v>
      </c>
      <c r="G3" s="283">
        <f>E3+F3</f>
        <v>0</v>
      </c>
      <c r="H3" s="318"/>
      <c r="I3" s="319"/>
      <c r="J3" s="318"/>
      <c r="K3" s="319"/>
      <c r="L3" s="350"/>
      <c r="M3" s="351"/>
      <c r="N3" s="350"/>
      <c r="O3" s="351"/>
      <c r="P3" s="350"/>
      <c r="Q3" s="351"/>
      <c r="R3" s="350"/>
      <c r="S3" s="351"/>
      <c r="T3" s="350"/>
      <c r="U3" s="351"/>
      <c r="V3" s="350"/>
      <c r="W3" s="351"/>
      <c r="X3" s="350"/>
      <c r="Y3" s="351"/>
      <c r="Z3" s="350"/>
      <c r="AA3" s="351"/>
      <c r="AB3" s="350"/>
      <c r="AC3" s="351"/>
      <c r="AD3" s="350"/>
      <c r="AE3" s="351"/>
      <c r="AF3" s="350"/>
      <c r="AG3" s="351"/>
      <c r="AH3" s="350"/>
      <c r="AI3" s="351"/>
      <c r="AJ3" s="350"/>
      <c r="AK3" s="351"/>
      <c r="AL3" s="350"/>
      <c r="AM3" s="351"/>
      <c r="AN3" s="290">
        <f>I3+K3+M3+O3+Q3+S3+AC3+U3+W3+Y3+AA3+AE3+AG3+AI3+AK3+AM3</f>
        <v>0</v>
      </c>
      <c r="AO3" s="291">
        <f>P!AK5</f>
        <v>89.945933568408321</v>
      </c>
      <c r="AP3" s="292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23" t="s">
        <v>225</v>
      </c>
      <c r="C4" s="85" t="s">
        <v>9</v>
      </c>
      <c r="D4" s="282">
        <v>0</v>
      </c>
      <c r="E4" s="282">
        <v>0</v>
      </c>
      <c r="F4" s="283">
        <f>P!AJ6</f>
        <v>0</v>
      </c>
      <c r="G4" s="283">
        <f t="shared" ref="G4:G67" si="7">E4+F4</f>
        <v>0</v>
      </c>
      <c r="H4" s="318"/>
      <c r="I4" s="319"/>
      <c r="J4" s="318"/>
      <c r="K4" s="319"/>
      <c r="L4" s="350"/>
      <c r="M4" s="351"/>
      <c r="N4" s="350"/>
      <c r="O4" s="351"/>
      <c r="P4" s="350"/>
      <c r="Q4" s="351"/>
      <c r="R4" s="350"/>
      <c r="S4" s="351"/>
      <c r="T4" s="350"/>
      <c r="U4" s="351"/>
      <c r="V4" s="350"/>
      <c r="W4" s="351"/>
      <c r="X4" s="350"/>
      <c r="Y4" s="351"/>
      <c r="Z4" s="350"/>
      <c r="AA4" s="351"/>
      <c r="AB4" s="350"/>
      <c r="AC4" s="351"/>
      <c r="AD4" s="350"/>
      <c r="AE4" s="351"/>
      <c r="AF4" s="350"/>
      <c r="AG4" s="351"/>
      <c r="AH4" s="350"/>
      <c r="AI4" s="351"/>
      <c r="AJ4" s="350"/>
      <c r="AK4" s="351"/>
      <c r="AL4" s="350"/>
      <c r="AM4" s="351"/>
      <c r="AN4" s="290">
        <f t="shared" ref="AN4:AN67" si="8">I4+K4+M4+O4+Q4+S4+AC4+U4+W4+Y4+AA4+AE4+AG4+AI4+AK4+AM4</f>
        <v>0</v>
      </c>
      <c r="AO4" s="291">
        <f>P!AK6</f>
        <v>0</v>
      </c>
      <c r="AP4" s="292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23" t="s">
        <v>17</v>
      </c>
      <c r="C5" s="85" t="s">
        <v>9</v>
      </c>
      <c r="D5" s="282">
        <v>105.02822360371589</v>
      </c>
      <c r="E5" s="282">
        <v>41.899999999999977</v>
      </c>
      <c r="F5" s="283">
        <f>P!AJ7</f>
        <v>225</v>
      </c>
      <c r="G5" s="283">
        <f t="shared" si="7"/>
        <v>266.89999999999998</v>
      </c>
      <c r="H5" s="318"/>
      <c r="I5" s="319"/>
      <c r="J5" s="318"/>
      <c r="K5" s="319"/>
      <c r="L5" s="350"/>
      <c r="M5" s="351"/>
      <c r="N5" s="350"/>
      <c r="O5" s="351"/>
      <c r="P5" s="350"/>
      <c r="Q5" s="351"/>
      <c r="R5" s="350"/>
      <c r="S5" s="351"/>
      <c r="T5" s="350"/>
      <c r="U5" s="351"/>
      <c r="V5" s="350"/>
      <c r="W5" s="351"/>
      <c r="X5" s="350"/>
      <c r="Y5" s="351"/>
      <c r="Z5" s="350"/>
      <c r="AA5" s="351"/>
      <c r="AB5" s="350"/>
      <c r="AC5" s="351"/>
      <c r="AD5" s="350"/>
      <c r="AE5" s="351"/>
      <c r="AF5" s="350"/>
      <c r="AG5" s="351"/>
      <c r="AH5" s="350"/>
      <c r="AI5" s="351"/>
      <c r="AJ5" s="350"/>
      <c r="AK5" s="351"/>
      <c r="AL5" s="350"/>
      <c r="AM5" s="351"/>
      <c r="AN5" s="290">
        <f t="shared" si="8"/>
        <v>0</v>
      </c>
      <c r="AO5" s="291">
        <f>P!AK7</f>
        <v>100</v>
      </c>
      <c r="AP5" s="292">
        <f t="shared" si="6"/>
        <v>266.89999999999998</v>
      </c>
      <c r="AQ5" s="87" t="str">
        <f t="shared" si="9"/>
        <v xml:space="preserve"> </v>
      </c>
    </row>
    <row r="6" spans="1:55">
      <c r="A6" s="85">
        <v>4</v>
      </c>
      <c r="B6" s="123" t="s">
        <v>18</v>
      </c>
      <c r="C6" s="85" t="s">
        <v>9</v>
      </c>
      <c r="D6" s="282">
        <v>121.91860015484737</v>
      </c>
      <c r="E6" s="282">
        <v>41</v>
      </c>
      <c r="F6" s="283">
        <f>P!AJ8</f>
        <v>100</v>
      </c>
      <c r="G6" s="283">
        <f t="shared" si="7"/>
        <v>141</v>
      </c>
      <c r="H6" s="318"/>
      <c r="I6" s="319"/>
      <c r="J6" s="318"/>
      <c r="K6" s="319"/>
      <c r="L6" s="350"/>
      <c r="M6" s="351"/>
      <c r="N6" s="350"/>
      <c r="O6" s="351"/>
      <c r="P6" s="350"/>
      <c r="Q6" s="351"/>
      <c r="R6" s="350"/>
      <c r="S6" s="351"/>
      <c r="T6" s="350"/>
      <c r="U6" s="351"/>
      <c r="V6" s="350"/>
      <c r="W6" s="351"/>
      <c r="X6" s="350"/>
      <c r="Y6" s="351"/>
      <c r="Z6" s="350"/>
      <c r="AA6" s="351"/>
      <c r="AB6" s="350"/>
      <c r="AC6" s="351"/>
      <c r="AD6" s="350"/>
      <c r="AE6" s="351"/>
      <c r="AF6" s="350"/>
      <c r="AG6" s="351"/>
      <c r="AH6" s="350"/>
      <c r="AI6" s="351"/>
      <c r="AJ6" s="350"/>
      <c r="AK6" s="351"/>
      <c r="AL6" s="350"/>
      <c r="AM6" s="351"/>
      <c r="AN6" s="290">
        <f t="shared" si="8"/>
        <v>0</v>
      </c>
      <c r="AO6" s="291">
        <f>P!AK8</f>
        <v>122</v>
      </c>
      <c r="AP6" s="292">
        <f t="shared" si="6"/>
        <v>141</v>
      </c>
      <c r="AQ6" s="87" t="str">
        <f t="shared" si="9"/>
        <v xml:space="preserve"> </v>
      </c>
    </row>
    <row r="7" spans="1:55">
      <c r="A7" s="85">
        <v>5</v>
      </c>
      <c r="B7" s="123" t="s">
        <v>19</v>
      </c>
      <c r="C7" s="85" t="s">
        <v>9</v>
      </c>
      <c r="D7" s="282">
        <v>340</v>
      </c>
      <c r="E7" s="282">
        <v>0</v>
      </c>
      <c r="F7" s="283">
        <f>P!AJ9</f>
        <v>0</v>
      </c>
      <c r="G7" s="283">
        <f t="shared" si="7"/>
        <v>0</v>
      </c>
      <c r="H7" s="318"/>
      <c r="I7" s="319"/>
      <c r="J7" s="318"/>
      <c r="K7" s="319"/>
      <c r="L7" s="350"/>
      <c r="M7" s="351"/>
      <c r="N7" s="350"/>
      <c r="O7" s="351"/>
      <c r="P7" s="350"/>
      <c r="Q7" s="351"/>
      <c r="R7" s="350"/>
      <c r="S7" s="351"/>
      <c r="T7" s="350"/>
      <c r="U7" s="351"/>
      <c r="V7" s="350"/>
      <c r="W7" s="351"/>
      <c r="X7" s="350"/>
      <c r="Y7" s="351"/>
      <c r="Z7" s="350"/>
      <c r="AA7" s="351"/>
      <c r="AB7" s="350"/>
      <c r="AC7" s="351"/>
      <c r="AD7" s="350"/>
      <c r="AE7" s="351"/>
      <c r="AF7" s="350"/>
      <c r="AG7" s="351"/>
      <c r="AH7" s="350"/>
      <c r="AI7" s="351"/>
      <c r="AJ7" s="350"/>
      <c r="AK7" s="351"/>
      <c r="AL7" s="350"/>
      <c r="AM7" s="351"/>
      <c r="AN7" s="290">
        <f>I7+K7+M7+O7+Q7+S7+AC7+U7+W7+Y7+AA7+AE7+AG7+AI7+AK7+AM7</f>
        <v>0</v>
      </c>
      <c r="AO7" s="291">
        <f>P!AK9</f>
        <v>340</v>
      </c>
      <c r="AP7" s="292">
        <f t="shared" si="6"/>
        <v>0</v>
      </c>
      <c r="AQ7" s="87" t="str">
        <f t="shared" si="9"/>
        <v>০</v>
      </c>
    </row>
    <row r="8" spans="1:55">
      <c r="A8" s="85">
        <v>6</v>
      </c>
      <c r="B8" s="123" t="s">
        <v>20</v>
      </c>
      <c r="C8" s="85" t="s">
        <v>9</v>
      </c>
      <c r="D8" s="282">
        <v>134.99755469709939</v>
      </c>
      <c r="E8" s="282">
        <v>10.420000000000012</v>
      </c>
      <c r="F8" s="283">
        <f>P!AJ10</f>
        <v>25</v>
      </c>
      <c r="G8" s="283">
        <f t="shared" si="7"/>
        <v>35.420000000000016</v>
      </c>
      <c r="H8" s="318"/>
      <c r="I8" s="319"/>
      <c r="J8" s="318"/>
      <c r="K8" s="319"/>
      <c r="L8" s="350"/>
      <c r="M8" s="351"/>
      <c r="N8" s="350"/>
      <c r="O8" s="351"/>
      <c r="P8" s="350"/>
      <c r="Q8" s="351"/>
      <c r="R8" s="350"/>
      <c r="S8" s="351"/>
      <c r="T8" s="350"/>
      <c r="U8" s="351"/>
      <c r="V8" s="350"/>
      <c r="W8" s="351"/>
      <c r="X8" s="350"/>
      <c r="Y8" s="351"/>
      <c r="Z8" s="350"/>
      <c r="AA8" s="351"/>
      <c r="AB8" s="350"/>
      <c r="AC8" s="351"/>
      <c r="AD8" s="350"/>
      <c r="AE8" s="351"/>
      <c r="AF8" s="350"/>
      <c r="AG8" s="351"/>
      <c r="AH8" s="350"/>
      <c r="AI8" s="351"/>
      <c r="AJ8" s="350"/>
      <c r="AK8" s="351"/>
      <c r="AL8" s="350"/>
      <c r="AM8" s="351"/>
      <c r="AN8" s="290">
        <f t="shared" si="8"/>
        <v>0</v>
      </c>
      <c r="AO8" s="291">
        <f>P!AK10</f>
        <v>135</v>
      </c>
      <c r="AP8" s="292">
        <f t="shared" si="6"/>
        <v>35.420000000000016</v>
      </c>
      <c r="AQ8" s="87" t="str">
        <f t="shared" si="9"/>
        <v xml:space="preserve"> </v>
      </c>
    </row>
    <row r="9" spans="1:55">
      <c r="A9" s="85">
        <v>7</v>
      </c>
      <c r="B9" s="123" t="s">
        <v>21</v>
      </c>
      <c r="C9" s="85" t="s">
        <v>9</v>
      </c>
      <c r="D9" s="282">
        <v>159.7401160026925</v>
      </c>
      <c r="E9" s="282">
        <v>4.470000000000006</v>
      </c>
      <c r="F9" s="283">
        <f>P!AJ11</f>
        <v>30</v>
      </c>
      <c r="G9" s="283">
        <f t="shared" si="7"/>
        <v>34.470000000000006</v>
      </c>
      <c r="H9" s="318"/>
      <c r="I9" s="319"/>
      <c r="J9" s="318"/>
      <c r="K9" s="319"/>
      <c r="L9" s="350"/>
      <c r="M9" s="351"/>
      <c r="N9" s="350"/>
      <c r="O9" s="351"/>
      <c r="P9" s="350"/>
      <c r="Q9" s="351"/>
      <c r="R9" s="350"/>
      <c r="S9" s="351"/>
      <c r="T9" s="350"/>
      <c r="U9" s="351"/>
      <c r="V9" s="350"/>
      <c r="W9" s="351"/>
      <c r="X9" s="350"/>
      <c r="Y9" s="351"/>
      <c r="Z9" s="350"/>
      <c r="AA9" s="351"/>
      <c r="AB9" s="350"/>
      <c r="AC9" s="351"/>
      <c r="AD9" s="350"/>
      <c r="AE9" s="351"/>
      <c r="AF9" s="350"/>
      <c r="AG9" s="351"/>
      <c r="AH9" s="350"/>
      <c r="AI9" s="351"/>
      <c r="AJ9" s="350"/>
      <c r="AK9" s="351"/>
      <c r="AL9" s="350"/>
      <c r="AM9" s="351"/>
      <c r="AN9" s="290">
        <f t="shared" si="8"/>
        <v>0</v>
      </c>
      <c r="AO9" s="291">
        <f>P!AK11</f>
        <v>160</v>
      </c>
      <c r="AP9" s="292">
        <f t="shared" si="6"/>
        <v>34.470000000000006</v>
      </c>
      <c r="AQ9" s="87" t="str">
        <f t="shared" si="9"/>
        <v xml:space="preserve"> </v>
      </c>
    </row>
    <row r="10" spans="1:55">
      <c r="A10" s="85">
        <v>8</v>
      </c>
      <c r="B10" s="123" t="s">
        <v>375</v>
      </c>
      <c r="C10" s="85" t="s">
        <v>9</v>
      </c>
      <c r="D10" s="282">
        <v>134.98892358698222</v>
      </c>
      <c r="E10" s="282">
        <v>9.4500000000000028</v>
      </c>
      <c r="F10" s="283">
        <f>P!AJ12</f>
        <v>25</v>
      </c>
      <c r="G10" s="283">
        <f t="shared" si="7"/>
        <v>34.450000000000003</v>
      </c>
      <c r="H10" s="318"/>
      <c r="I10" s="319"/>
      <c r="J10" s="318"/>
      <c r="K10" s="319"/>
      <c r="L10" s="350"/>
      <c r="M10" s="351"/>
      <c r="N10" s="350"/>
      <c r="O10" s="351"/>
      <c r="P10" s="350"/>
      <c r="Q10" s="351"/>
      <c r="R10" s="350"/>
      <c r="S10" s="351"/>
      <c r="T10" s="350"/>
      <c r="U10" s="351"/>
      <c r="V10" s="350"/>
      <c r="W10" s="351"/>
      <c r="X10" s="350"/>
      <c r="Y10" s="351"/>
      <c r="Z10" s="350"/>
      <c r="AA10" s="351"/>
      <c r="AB10" s="350"/>
      <c r="AC10" s="351"/>
      <c r="AD10" s="350"/>
      <c r="AE10" s="351"/>
      <c r="AF10" s="350"/>
      <c r="AG10" s="351"/>
      <c r="AH10" s="350"/>
      <c r="AI10" s="351"/>
      <c r="AJ10" s="350"/>
      <c r="AK10" s="351"/>
      <c r="AL10" s="350"/>
      <c r="AM10" s="351"/>
      <c r="AN10" s="290">
        <f t="shared" si="8"/>
        <v>0</v>
      </c>
      <c r="AO10" s="291">
        <f>P!AK12</f>
        <v>135</v>
      </c>
      <c r="AP10" s="292">
        <f t="shared" si="6"/>
        <v>34.450000000000003</v>
      </c>
      <c r="AQ10" s="87" t="str">
        <f t="shared" si="9"/>
        <v xml:space="preserve"> </v>
      </c>
    </row>
    <row r="11" spans="1:55">
      <c r="A11" s="85">
        <v>9</v>
      </c>
      <c r="B11" s="123" t="s">
        <v>196</v>
      </c>
      <c r="C11" s="85" t="s">
        <v>9</v>
      </c>
      <c r="D11" s="282">
        <v>0</v>
      </c>
      <c r="E11" s="282">
        <v>0</v>
      </c>
      <c r="F11" s="283">
        <f>P!AJ13</f>
        <v>1</v>
      </c>
      <c r="G11" s="283">
        <f t="shared" si="7"/>
        <v>1</v>
      </c>
      <c r="H11" s="318"/>
      <c r="I11" s="319"/>
      <c r="J11" s="318"/>
      <c r="K11" s="319"/>
      <c r="L11" s="350"/>
      <c r="M11" s="351"/>
      <c r="N11" s="350"/>
      <c r="O11" s="351"/>
      <c r="P11" s="350"/>
      <c r="Q11" s="351"/>
      <c r="R11" s="350"/>
      <c r="S11" s="351"/>
      <c r="T11" s="350"/>
      <c r="U11" s="351"/>
      <c r="V11" s="350"/>
      <c r="W11" s="351"/>
      <c r="X11" s="350"/>
      <c r="Y11" s="351"/>
      <c r="Z11" s="350"/>
      <c r="AA11" s="351"/>
      <c r="AB11" s="350"/>
      <c r="AC11" s="351"/>
      <c r="AD11" s="350"/>
      <c r="AE11" s="351"/>
      <c r="AF11" s="350"/>
      <c r="AG11" s="351"/>
      <c r="AH11" s="350"/>
      <c r="AI11" s="351"/>
      <c r="AJ11" s="350"/>
      <c r="AK11" s="351"/>
      <c r="AL11" s="350"/>
      <c r="AM11" s="351"/>
      <c r="AN11" s="290">
        <f t="shared" si="8"/>
        <v>0</v>
      </c>
      <c r="AO11" s="291">
        <f>P!AK13</f>
        <v>95</v>
      </c>
      <c r="AP11" s="292">
        <f t="shared" si="6"/>
        <v>1</v>
      </c>
      <c r="AQ11" s="87" t="str">
        <f t="shared" si="9"/>
        <v xml:space="preserve"> </v>
      </c>
    </row>
    <row r="12" spans="1:55">
      <c r="A12" s="85">
        <v>10</v>
      </c>
      <c r="B12" s="123" t="s">
        <v>404</v>
      </c>
      <c r="C12" s="85" t="s">
        <v>9</v>
      </c>
      <c r="D12" s="282">
        <v>70</v>
      </c>
      <c r="E12" s="282">
        <v>0</v>
      </c>
      <c r="F12" s="283">
        <f>P!AJ14</f>
        <v>6</v>
      </c>
      <c r="G12" s="283">
        <f t="shared" si="7"/>
        <v>6</v>
      </c>
      <c r="H12" s="318"/>
      <c r="I12" s="319"/>
      <c r="J12" s="318"/>
      <c r="K12" s="319"/>
      <c r="L12" s="350"/>
      <c r="M12" s="351"/>
      <c r="N12" s="350"/>
      <c r="O12" s="351"/>
      <c r="P12" s="350"/>
      <c r="Q12" s="351"/>
      <c r="R12" s="350"/>
      <c r="S12" s="351"/>
      <c r="T12" s="350"/>
      <c r="U12" s="351"/>
      <c r="V12" s="350"/>
      <c r="W12" s="351"/>
      <c r="X12" s="350"/>
      <c r="Y12" s="351"/>
      <c r="Z12" s="350"/>
      <c r="AA12" s="351"/>
      <c r="AB12" s="350"/>
      <c r="AC12" s="351"/>
      <c r="AD12" s="350"/>
      <c r="AE12" s="351"/>
      <c r="AF12" s="350"/>
      <c r="AG12" s="351"/>
      <c r="AH12" s="350"/>
      <c r="AI12" s="351"/>
      <c r="AJ12" s="350"/>
      <c r="AK12" s="351"/>
      <c r="AL12" s="350"/>
      <c r="AM12" s="351"/>
      <c r="AN12" s="290">
        <f t="shared" si="8"/>
        <v>0</v>
      </c>
      <c r="AO12" s="291">
        <f>P!AK14</f>
        <v>60</v>
      </c>
      <c r="AP12" s="292">
        <f t="shared" si="6"/>
        <v>6</v>
      </c>
      <c r="AQ12" s="87" t="str">
        <f t="shared" si="9"/>
        <v xml:space="preserve"> </v>
      </c>
    </row>
    <row r="13" spans="1:55">
      <c r="A13" s="85">
        <v>11</v>
      </c>
      <c r="B13" s="123" t="s">
        <v>25</v>
      </c>
      <c r="C13" s="85" t="s">
        <v>26</v>
      </c>
      <c r="D13" s="282">
        <v>176.96875</v>
      </c>
      <c r="E13" s="282">
        <v>2</v>
      </c>
      <c r="F13" s="283">
        <f>P!AJ15</f>
        <v>127</v>
      </c>
      <c r="G13" s="283">
        <f>E13+F13</f>
        <v>129</v>
      </c>
      <c r="H13" s="318"/>
      <c r="I13" s="319"/>
      <c r="J13" s="318"/>
      <c r="K13" s="319"/>
      <c r="L13" s="350"/>
      <c r="M13" s="351"/>
      <c r="N13" s="350"/>
      <c r="O13" s="351"/>
      <c r="P13" s="350"/>
      <c r="Q13" s="351"/>
      <c r="R13" s="350"/>
      <c r="S13" s="351"/>
      <c r="T13" s="350"/>
      <c r="U13" s="351"/>
      <c r="V13" s="350"/>
      <c r="W13" s="351"/>
      <c r="X13" s="350"/>
      <c r="Y13" s="351"/>
      <c r="Z13" s="350"/>
      <c r="AA13" s="351"/>
      <c r="AB13" s="350"/>
      <c r="AC13" s="351"/>
      <c r="AD13" s="350"/>
      <c r="AE13" s="351"/>
      <c r="AF13" s="350"/>
      <c r="AG13" s="351"/>
      <c r="AH13" s="350"/>
      <c r="AI13" s="351"/>
      <c r="AJ13" s="350"/>
      <c r="AK13" s="351"/>
      <c r="AL13" s="350"/>
      <c r="AM13" s="351"/>
      <c r="AN13" s="290">
        <f t="shared" si="8"/>
        <v>0</v>
      </c>
      <c r="AO13" s="291">
        <f>P!AK15</f>
        <v>177.35433070866142</v>
      </c>
      <c r="AP13" s="292">
        <f t="shared" si="6"/>
        <v>129</v>
      </c>
      <c r="AQ13" s="87" t="str">
        <f t="shared" si="9"/>
        <v xml:space="preserve"> </v>
      </c>
    </row>
    <row r="14" spans="1:55">
      <c r="A14" s="85">
        <v>12</v>
      </c>
      <c r="B14" s="123" t="s">
        <v>27</v>
      </c>
      <c r="C14" s="85" t="s">
        <v>26</v>
      </c>
      <c r="D14" s="282">
        <v>318.38749898169641</v>
      </c>
      <c r="E14" s="282">
        <v>0.11999999999999833</v>
      </c>
      <c r="F14" s="283">
        <f>P!AJ16</f>
        <v>6</v>
      </c>
      <c r="G14" s="283">
        <f t="shared" si="7"/>
        <v>6.1199999999999983</v>
      </c>
      <c r="H14" s="318"/>
      <c r="I14" s="319"/>
      <c r="J14" s="318"/>
      <c r="K14" s="319"/>
      <c r="L14" s="350"/>
      <c r="M14" s="351"/>
      <c r="N14" s="350"/>
      <c r="O14" s="351"/>
      <c r="P14" s="350"/>
      <c r="Q14" s="351"/>
      <c r="R14" s="350"/>
      <c r="S14" s="351"/>
      <c r="T14" s="350"/>
      <c r="U14" s="351"/>
      <c r="V14" s="350"/>
      <c r="W14" s="351"/>
      <c r="X14" s="350"/>
      <c r="Y14" s="351"/>
      <c r="Z14" s="350"/>
      <c r="AA14" s="351"/>
      <c r="AB14" s="350"/>
      <c r="AC14" s="351"/>
      <c r="AD14" s="350"/>
      <c r="AE14" s="351"/>
      <c r="AF14" s="350"/>
      <c r="AG14" s="351"/>
      <c r="AH14" s="350"/>
      <c r="AI14" s="351"/>
      <c r="AJ14" s="350"/>
      <c r="AK14" s="351"/>
      <c r="AL14" s="350"/>
      <c r="AM14" s="351"/>
      <c r="AN14" s="290">
        <f t="shared" si="8"/>
        <v>0</v>
      </c>
      <c r="AO14" s="291">
        <f>P!AK16</f>
        <v>320</v>
      </c>
      <c r="AP14" s="292">
        <f t="shared" si="6"/>
        <v>6.1199999999999983</v>
      </c>
      <c r="AQ14" s="87" t="str">
        <f t="shared" si="9"/>
        <v xml:space="preserve"> </v>
      </c>
    </row>
    <row r="15" spans="1:55">
      <c r="A15" s="85">
        <v>13</v>
      </c>
      <c r="B15" s="123" t="s">
        <v>5</v>
      </c>
      <c r="C15" s="85" t="s">
        <v>9</v>
      </c>
      <c r="D15" s="282">
        <v>39.998049444323271</v>
      </c>
      <c r="E15" s="282">
        <v>9</v>
      </c>
      <c r="F15" s="283">
        <f>P!AJ17</f>
        <v>50</v>
      </c>
      <c r="G15" s="283">
        <f t="shared" si="7"/>
        <v>59</v>
      </c>
      <c r="H15" s="318"/>
      <c r="I15" s="319"/>
      <c r="J15" s="318"/>
      <c r="K15" s="319"/>
      <c r="L15" s="350"/>
      <c r="M15" s="351"/>
      <c r="N15" s="350"/>
      <c r="O15" s="351"/>
      <c r="P15" s="350"/>
      <c r="Q15" s="351"/>
      <c r="R15" s="350"/>
      <c r="S15" s="351"/>
      <c r="T15" s="350"/>
      <c r="U15" s="351"/>
      <c r="V15" s="350"/>
      <c r="W15" s="351"/>
      <c r="X15" s="350"/>
      <c r="Y15" s="351"/>
      <c r="Z15" s="350"/>
      <c r="AA15" s="351"/>
      <c r="AB15" s="350"/>
      <c r="AC15" s="351"/>
      <c r="AD15" s="350"/>
      <c r="AE15" s="351"/>
      <c r="AF15" s="350"/>
      <c r="AG15" s="351"/>
      <c r="AH15" s="350"/>
      <c r="AI15" s="351"/>
      <c r="AJ15" s="350"/>
      <c r="AK15" s="351"/>
      <c r="AL15" s="350"/>
      <c r="AM15" s="351"/>
      <c r="AN15" s="290">
        <f t="shared" si="8"/>
        <v>0</v>
      </c>
      <c r="AO15" s="291">
        <f>P!AK17</f>
        <v>40</v>
      </c>
      <c r="AP15" s="292">
        <f t="shared" si="6"/>
        <v>59</v>
      </c>
      <c r="AQ15" s="87" t="str">
        <f t="shared" si="9"/>
        <v xml:space="preserve"> </v>
      </c>
    </row>
    <row r="16" spans="1:55">
      <c r="A16" s="85">
        <v>14</v>
      </c>
      <c r="B16" s="123" t="s">
        <v>199</v>
      </c>
      <c r="C16" s="85" t="s">
        <v>31</v>
      </c>
      <c r="D16" s="282">
        <v>66</v>
      </c>
      <c r="E16" s="282">
        <v>0</v>
      </c>
      <c r="F16" s="283">
        <f>P!AJ18</f>
        <v>0</v>
      </c>
      <c r="G16" s="283">
        <f t="shared" si="7"/>
        <v>0</v>
      </c>
      <c r="H16" s="318"/>
      <c r="I16" s="319"/>
      <c r="J16" s="318"/>
      <c r="K16" s="319"/>
      <c r="L16" s="350"/>
      <c r="M16" s="351"/>
      <c r="N16" s="350"/>
      <c r="O16" s="351"/>
      <c r="P16" s="350"/>
      <c r="Q16" s="351"/>
      <c r="R16" s="350"/>
      <c r="S16" s="351"/>
      <c r="T16" s="350"/>
      <c r="U16" s="351"/>
      <c r="V16" s="350"/>
      <c r="W16" s="351"/>
      <c r="X16" s="350"/>
      <c r="Y16" s="351"/>
      <c r="Z16" s="350"/>
      <c r="AA16" s="351"/>
      <c r="AB16" s="350"/>
      <c r="AC16" s="351"/>
      <c r="AD16" s="350"/>
      <c r="AE16" s="351"/>
      <c r="AF16" s="350"/>
      <c r="AG16" s="351"/>
      <c r="AH16" s="350"/>
      <c r="AI16" s="351"/>
      <c r="AJ16" s="350"/>
      <c r="AK16" s="351"/>
      <c r="AL16" s="350"/>
      <c r="AM16" s="351"/>
      <c r="AN16" s="290">
        <f t="shared" si="8"/>
        <v>0</v>
      </c>
      <c r="AO16" s="291">
        <f>P!AK18</f>
        <v>66</v>
      </c>
      <c r="AP16" s="292">
        <f t="shared" si="6"/>
        <v>0</v>
      </c>
      <c r="AQ16" s="87" t="str">
        <f t="shared" si="9"/>
        <v>০</v>
      </c>
    </row>
    <row r="17" spans="1:44">
      <c r="A17" s="85">
        <v>15</v>
      </c>
      <c r="B17" s="123" t="s">
        <v>28</v>
      </c>
      <c r="C17" s="85" t="s">
        <v>9</v>
      </c>
      <c r="D17" s="282">
        <v>440</v>
      </c>
      <c r="E17" s="282">
        <v>0.10000000000000009</v>
      </c>
      <c r="F17" s="283">
        <f>P!AJ19</f>
        <v>0.5</v>
      </c>
      <c r="G17" s="283">
        <f t="shared" si="7"/>
        <v>0.60000000000000009</v>
      </c>
      <c r="H17" s="318"/>
      <c r="I17" s="319"/>
      <c r="J17" s="318"/>
      <c r="K17" s="319"/>
      <c r="L17" s="350"/>
      <c r="M17" s="351"/>
      <c r="N17" s="350"/>
      <c r="O17" s="351"/>
      <c r="P17" s="350"/>
      <c r="Q17" s="351"/>
      <c r="R17" s="350"/>
      <c r="S17" s="351"/>
      <c r="T17" s="350"/>
      <c r="U17" s="351"/>
      <c r="V17" s="350"/>
      <c r="W17" s="351"/>
      <c r="X17" s="350"/>
      <c r="Y17" s="351"/>
      <c r="Z17" s="350"/>
      <c r="AA17" s="351"/>
      <c r="AB17" s="350"/>
      <c r="AC17" s="351"/>
      <c r="AD17" s="350"/>
      <c r="AE17" s="351"/>
      <c r="AF17" s="350"/>
      <c r="AG17" s="351"/>
      <c r="AH17" s="350"/>
      <c r="AI17" s="351"/>
      <c r="AJ17" s="350"/>
      <c r="AK17" s="351"/>
      <c r="AL17" s="350"/>
      <c r="AM17" s="351"/>
      <c r="AN17" s="290">
        <f t="shared" si="8"/>
        <v>0</v>
      </c>
      <c r="AO17" s="291">
        <f>P!AK19</f>
        <v>360</v>
      </c>
      <c r="AP17" s="292">
        <f t="shared" si="6"/>
        <v>0.60000000000000009</v>
      </c>
      <c r="AQ17" s="87" t="str">
        <f t="shared" si="9"/>
        <v>NZ</v>
      </c>
      <c r="AR17" s="88"/>
    </row>
    <row r="18" spans="1:44">
      <c r="A18" s="85">
        <v>16</v>
      </c>
      <c r="B18" s="123" t="s">
        <v>29</v>
      </c>
      <c r="C18" s="85" t="s">
        <v>9</v>
      </c>
      <c r="D18" s="282">
        <v>180</v>
      </c>
      <c r="E18" s="282">
        <v>0</v>
      </c>
      <c r="F18" s="283">
        <f>P!AJ20</f>
        <v>0.5</v>
      </c>
      <c r="G18" s="283">
        <f t="shared" si="7"/>
        <v>0.5</v>
      </c>
      <c r="H18" s="318"/>
      <c r="I18" s="319"/>
      <c r="J18" s="318"/>
      <c r="K18" s="319"/>
      <c r="L18" s="350"/>
      <c r="M18" s="351"/>
      <c r="N18" s="350"/>
      <c r="O18" s="351"/>
      <c r="P18" s="350"/>
      <c r="Q18" s="351"/>
      <c r="R18" s="350"/>
      <c r="S18" s="351"/>
      <c r="T18" s="350"/>
      <c r="U18" s="351"/>
      <c r="V18" s="350"/>
      <c r="W18" s="351"/>
      <c r="X18" s="350"/>
      <c r="Y18" s="351"/>
      <c r="Z18" s="350"/>
      <c r="AA18" s="351"/>
      <c r="AB18" s="350"/>
      <c r="AC18" s="351"/>
      <c r="AD18" s="350"/>
      <c r="AE18" s="351"/>
      <c r="AF18" s="350"/>
      <c r="AG18" s="351"/>
      <c r="AH18" s="350"/>
      <c r="AI18" s="351"/>
      <c r="AJ18" s="350"/>
      <c r="AK18" s="351"/>
      <c r="AL18" s="350"/>
      <c r="AM18" s="351"/>
      <c r="AN18" s="290">
        <f t="shared" si="8"/>
        <v>0</v>
      </c>
      <c r="AO18" s="291">
        <f>P!AK20</f>
        <v>190</v>
      </c>
      <c r="AP18" s="292">
        <f t="shared" si="6"/>
        <v>0.5</v>
      </c>
      <c r="AQ18" s="87" t="str">
        <f t="shared" si="9"/>
        <v>NZ</v>
      </c>
    </row>
    <row r="19" spans="1:44">
      <c r="A19" s="85">
        <v>17</v>
      </c>
      <c r="B19" s="123" t="s">
        <v>30</v>
      </c>
      <c r="C19" s="85" t="s">
        <v>31</v>
      </c>
      <c r="D19" s="282">
        <v>59.99994560483097</v>
      </c>
      <c r="E19" s="282">
        <v>15</v>
      </c>
      <c r="F19" s="283">
        <f>P!AJ21</f>
        <v>126</v>
      </c>
      <c r="G19" s="283">
        <f t="shared" si="7"/>
        <v>141</v>
      </c>
      <c r="H19" s="318"/>
      <c r="I19" s="319"/>
      <c r="J19" s="318"/>
      <c r="K19" s="319"/>
      <c r="L19" s="350"/>
      <c r="M19" s="351"/>
      <c r="N19" s="350"/>
      <c r="O19" s="351"/>
      <c r="P19" s="350"/>
      <c r="Q19" s="351"/>
      <c r="R19" s="350"/>
      <c r="S19" s="351"/>
      <c r="T19" s="350"/>
      <c r="U19" s="351"/>
      <c r="V19" s="350"/>
      <c r="W19" s="351"/>
      <c r="X19" s="350"/>
      <c r="Y19" s="351"/>
      <c r="Z19" s="350"/>
      <c r="AA19" s="351"/>
      <c r="AB19" s="350"/>
      <c r="AC19" s="351"/>
      <c r="AD19" s="350"/>
      <c r="AE19" s="351"/>
      <c r="AF19" s="350"/>
      <c r="AG19" s="351"/>
      <c r="AH19" s="350"/>
      <c r="AI19" s="351"/>
      <c r="AJ19" s="350"/>
      <c r="AK19" s="351"/>
      <c r="AL19" s="350"/>
      <c r="AM19" s="351"/>
      <c r="AN19" s="290">
        <f t="shared" si="8"/>
        <v>0</v>
      </c>
      <c r="AO19" s="291">
        <f>P!AK21</f>
        <v>60</v>
      </c>
      <c r="AP19" s="292">
        <f t="shared" si="6"/>
        <v>141</v>
      </c>
      <c r="AQ19" s="87" t="str">
        <f t="shared" si="9"/>
        <v xml:space="preserve"> </v>
      </c>
    </row>
    <row r="20" spans="1:44">
      <c r="A20" s="85">
        <v>18</v>
      </c>
      <c r="B20" s="123" t="s">
        <v>32</v>
      </c>
      <c r="C20" s="85" t="s">
        <v>9</v>
      </c>
      <c r="D20" s="282">
        <v>892.59259259259261</v>
      </c>
      <c r="E20" s="282">
        <v>0.30000000000000071</v>
      </c>
      <c r="F20" s="283">
        <f>P!AJ22</f>
        <v>10.4</v>
      </c>
      <c r="G20" s="283">
        <f t="shared" si="7"/>
        <v>10.700000000000001</v>
      </c>
      <c r="H20" s="318"/>
      <c r="I20" s="319"/>
      <c r="J20" s="318"/>
      <c r="K20" s="319"/>
      <c r="L20" s="350"/>
      <c r="M20" s="351"/>
      <c r="N20" s="350"/>
      <c r="O20" s="351"/>
      <c r="P20" s="350"/>
      <c r="Q20" s="351"/>
      <c r="R20" s="350"/>
      <c r="S20" s="351"/>
      <c r="T20" s="350"/>
      <c r="U20" s="351"/>
      <c r="V20" s="350"/>
      <c r="W20" s="351"/>
      <c r="X20" s="350"/>
      <c r="Y20" s="351"/>
      <c r="Z20" s="350"/>
      <c r="AA20" s="351"/>
      <c r="AB20" s="350"/>
      <c r="AC20" s="351"/>
      <c r="AD20" s="350"/>
      <c r="AE20" s="351"/>
      <c r="AF20" s="350"/>
      <c r="AG20" s="351"/>
      <c r="AH20" s="350"/>
      <c r="AI20" s="351"/>
      <c r="AJ20" s="350"/>
      <c r="AK20" s="351"/>
      <c r="AL20" s="350"/>
      <c r="AM20" s="351"/>
      <c r="AN20" s="290">
        <f t="shared" si="8"/>
        <v>0</v>
      </c>
      <c r="AO20" s="291">
        <f>P!AK22</f>
        <v>905.76923076923072</v>
      </c>
      <c r="AP20" s="292">
        <f t="shared" si="6"/>
        <v>10.700000000000001</v>
      </c>
      <c r="AQ20" s="87" t="str">
        <f t="shared" si="9"/>
        <v xml:space="preserve"> </v>
      </c>
    </row>
    <row r="21" spans="1:44">
      <c r="A21" s="85">
        <v>19</v>
      </c>
      <c r="B21" s="123" t="s">
        <v>33</v>
      </c>
      <c r="C21" s="85" t="s">
        <v>9</v>
      </c>
      <c r="D21" s="282">
        <v>236.66666666666666</v>
      </c>
      <c r="E21" s="282">
        <v>0</v>
      </c>
      <c r="F21" s="283">
        <f>P!AJ23</f>
        <v>5</v>
      </c>
      <c r="G21" s="283">
        <f t="shared" si="7"/>
        <v>5</v>
      </c>
      <c r="H21" s="318"/>
      <c r="I21" s="319"/>
      <c r="J21" s="318"/>
      <c r="K21" s="319"/>
      <c r="L21" s="350"/>
      <c r="M21" s="351"/>
      <c r="N21" s="350"/>
      <c r="O21" s="351"/>
      <c r="P21" s="350"/>
      <c r="Q21" s="351"/>
      <c r="R21" s="350"/>
      <c r="S21" s="351"/>
      <c r="T21" s="350"/>
      <c r="U21" s="351"/>
      <c r="V21" s="350"/>
      <c r="W21" s="351"/>
      <c r="X21" s="350"/>
      <c r="Y21" s="351"/>
      <c r="Z21" s="350"/>
      <c r="AA21" s="351"/>
      <c r="AB21" s="350"/>
      <c r="AC21" s="351"/>
      <c r="AD21" s="350"/>
      <c r="AE21" s="351"/>
      <c r="AF21" s="350"/>
      <c r="AG21" s="351"/>
      <c r="AH21" s="350"/>
      <c r="AI21" s="351"/>
      <c r="AJ21" s="350"/>
      <c r="AK21" s="351"/>
      <c r="AL21" s="350"/>
      <c r="AM21" s="351"/>
      <c r="AN21" s="290">
        <f t="shared" si="8"/>
        <v>0</v>
      </c>
      <c r="AO21" s="291">
        <f>P!AK23</f>
        <v>188</v>
      </c>
      <c r="AP21" s="292">
        <f t="shared" si="6"/>
        <v>5</v>
      </c>
      <c r="AQ21" s="87" t="str">
        <f t="shared" si="9"/>
        <v xml:space="preserve"> </v>
      </c>
    </row>
    <row r="22" spans="1:44">
      <c r="A22" s="85">
        <v>20</v>
      </c>
      <c r="B22" s="123" t="s">
        <v>34</v>
      </c>
      <c r="C22" s="85" t="s">
        <v>31</v>
      </c>
      <c r="D22" s="282">
        <v>2.7988612507850732</v>
      </c>
      <c r="E22" s="282">
        <v>645</v>
      </c>
      <c r="F22" s="283">
        <f>P!AJ24</f>
        <v>1110</v>
      </c>
      <c r="G22" s="283">
        <f t="shared" si="7"/>
        <v>1755</v>
      </c>
      <c r="H22" s="318"/>
      <c r="I22" s="319"/>
      <c r="J22" s="318"/>
      <c r="K22" s="319"/>
      <c r="L22" s="350"/>
      <c r="M22" s="351"/>
      <c r="N22" s="350"/>
      <c r="O22" s="351"/>
      <c r="P22" s="350"/>
      <c r="Q22" s="351"/>
      <c r="R22" s="350"/>
      <c r="S22" s="351"/>
      <c r="T22" s="350"/>
      <c r="U22" s="351"/>
      <c r="V22" s="350"/>
      <c r="W22" s="351"/>
      <c r="X22" s="350"/>
      <c r="Y22" s="351"/>
      <c r="Z22" s="350"/>
      <c r="AA22" s="351"/>
      <c r="AB22" s="350"/>
      <c r="AC22" s="351"/>
      <c r="AD22" s="350"/>
      <c r="AE22" s="351"/>
      <c r="AF22" s="350"/>
      <c r="AG22" s="351"/>
      <c r="AH22" s="350"/>
      <c r="AI22" s="351"/>
      <c r="AJ22" s="350"/>
      <c r="AK22" s="351"/>
      <c r="AL22" s="350"/>
      <c r="AM22" s="351"/>
      <c r="AN22" s="290">
        <f t="shared" si="8"/>
        <v>0</v>
      </c>
      <c r="AO22" s="291">
        <f>P!AK24</f>
        <v>2.7351351351351352</v>
      </c>
      <c r="AP22" s="292">
        <f t="shared" si="6"/>
        <v>1755</v>
      </c>
      <c r="AQ22" s="87" t="str">
        <f t="shared" si="9"/>
        <v xml:space="preserve"> </v>
      </c>
    </row>
    <row r="23" spans="1:44">
      <c r="A23" s="85">
        <v>21</v>
      </c>
      <c r="B23" s="123" t="s">
        <v>35</v>
      </c>
      <c r="C23" s="85" t="s">
        <v>31</v>
      </c>
      <c r="D23" s="282">
        <v>152.2222222222222</v>
      </c>
      <c r="E23" s="282">
        <v>1</v>
      </c>
      <c r="F23" s="283">
        <f>P!AJ25</f>
        <v>0</v>
      </c>
      <c r="G23" s="283">
        <f t="shared" si="7"/>
        <v>1</v>
      </c>
      <c r="H23" s="318"/>
      <c r="I23" s="319"/>
      <c r="J23" s="318"/>
      <c r="K23" s="319"/>
      <c r="L23" s="350"/>
      <c r="M23" s="351"/>
      <c r="N23" s="350"/>
      <c r="O23" s="351"/>
      <c r="P23" s="350"/>
      <c r="Q23" s="351"/>
      <c r="R23" s="350"/>
      <c r="S23" s="351"/>
      <c r="T23" s="350"/>
      <c r="U23" s="351"/>
      <c r="V23" s="350"/>
      <c r="W23" s="351"/>
      <c r="X23" s="350"/>
      <c r="Y23" s="351"/>
      <c r="Z23" s="350"/>
      <c r="AA23" s="351"/>
      <c r="AB23" s="350"/>
      <c r="AC23" s="351"/>
      <c r="AD23" s="350"/>
      <c r="AE23" s="351"/>
      <c r="AF23" s="350"/>
      <c r="AG23" s="351"/>
      <c r="AH23" s="350"/>
      <c r="AI23" s="351"/>
      <c r="AJ23" s="350"/>
      <c r="AK23" s="351"/>
      <c r="AL23" s="350"/>
      <c r="AM23" s="351"/>
      <c r="AN23" s="290">
        <f t="shared" si="8"/>
        <v>0</v>
      </c>
      <c r="AO23" s="291">
        <f>P!AK25</f>
        <v>152.2222222222222</v>
      </c>
      <c r="AP23" s="292">
        <f t="shared" si="6"/>
        <v>1</v>
      </c>
      <c r="AQ23" s="87" t="str">
        <f t="shared" si="9"/>
        <v xml:space="preserve"> </v>
      </c>
    </row>
    <row r="24" spans="1:44">
      <c r="A24" s="85">
        <v>22</v>
      </c>
      <c r="B24" s="123" t="s">
        <v>36</v>
      </c>
      <c r="C24" s="85" t="s">
        <v>31</v>
      </c>
      <c r="D24" s="282">
        <v>380</v>
      </c>
      <c r="E24" s="282">
        <v>1</v>
      </c>
      <c r="F24" s="283">
        <f>P!AJ26</f>
        <v>0</v>
      </c>
      <c r="G24" s="283">
        <f t="shared" si="7"/>
        <v>1</v>
      </c>
      <c r="H24" s="318"/>
      <c r="I24" s="319"/>
      <c r="J24" s="318"/>
      <c r="K24" s="319"/>
      <c r="L24" s="350"/>
      <c r="M24" s="351"/>
      <c r="N24" s="350"/>
      <c r="O24" s="351"/>
      <c r="P24" s="350"/>
      <c r="Q24" s="351"/>
      <c r="R24" s="350"/>
      <c r="S24" s="351"/>
      <c r="T24" s="350"/>
      <c r="U24" s="351"/>
      <c r="V24" s="350"/>
      <c r="W24" s="351"/>
      <c r="X24" s="350"/>
      <c r="Y24" s="351"/>
      <c r="Z24" s="350"/>
      <c r="AA24" s="351"/>
      <c r="AB24" s="350"/>
      <c r="AC24" s="351"/>
      <c r="AD24" s="350"/>
      <c r="AE24" s="351"/>
      <c r="AF24" s="350"/>
      <c r="AG24" s="351"/>
      <c r="AH24" s="350"/>
      <c r="AI24" s="351"/>
      <c r="AJ24" s="350"/>
      <c r="AK24" s="351"/>
      <c r="AL24" s="350"/>
      <c r="AM24" s="351"/>
      <c r="AN24" s="290">
        <f t="shared" si="8"/>
        <v>0</v>
      </c>
      <c r="AO24" s="291">
        <f>P!AK26</f>
        <v>380</v>
      </c>
      <c r="AP24" s="292">
        <f t="shared" si="6"/>
        <v>1</v>
      </c>
      <c r="AQ24" s="87" t="str">
        <f t="shared" si="9"/>
        <v xml:space="preserve"> </v>
      </c>
    </row>
    <row r="25" spans="1:44">
      <c r="A25" s="85">
        <v>23</v>
      </c>
      <c r="B25" s="123" t="s">
        <v>37</v>
      </c>
      <c r="C25" s="85" t="s">
        <v>31</v>
      </c>
      <c r="D25" s="282">
        <v>245</v>
      </c>
      <c r="E25" s="282">
        <v>1</v>
      </c>
      <c r="F25" s="283">
        <f>P!AJ27</f>
        <v>0</v>
      </c>
      <c r="G25" s="283">
        <f>E25+F25</f>
        <v>1</v>
      </c>
      <c r="H25" s="318"/>
      <c r="I25" s="319"/>
      <c r="J25" s="318"/>
      <c r="K25" s="319"/>
      <c r="L25" s="350"/>
      <c r="M25" s="351"/>
      <c r="N25" s="350"/>
      <c r="O25" s="351"/>
      <c r="P25" s="350"/>
      <c r="Q25" s="351"/>
      <c r="R25" s="350"/>
      <c r="S25" s="351"/>
      <c r="T25" s="350"/>
      <c r="U25" s="351"/>
      <c r="V25" s="350"/>
      <c r="W25" s="351"/>
      <c r="X25" s="350"/>
      <c r="Y25" s="351"/>
      <c r="Z25" s="350"/>
      <c r="AA25" s="351"/>
      <c r="AB25" s="350"/>
      <c r="AC25" s="351"/>
      <c r="AD25" s="350"/>
      <c r="AE25" s="351"/>
      <c r="AF25" s="350"/>
      <c r="AG25" s="351"/>
      <c r="AH25" s="350"/>
      <c r="AI25" s="351"/>
      <c r="AJ25" s="350"/>
      <c r="AK25" s="351"/>
      <c r="AL25" s="350"/>
      <c r="AM25" s="351"/>
      <c r="AN25" s="290">
        <f t="shared" si="8"/>
        <v>0</v>
      </c>
      <c r="AO25" s="291">
        <f>P!AK27</f>
        <v>245</v>
      </c>
      <c r="AP25" s="292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23" t="s">
        <v>300</v>
      </c>
      <c r="C26" s="85" t="s">
        <v>31</v>
      </c>
      <c r="D26" s="282">
        <v>0</v>
      </c>
      <c r="E26" s="282">
        <v>0</v>
      </c>
      <c r="F26" s="283">
        <f>P!AJ28</f>
        <v>0</v>
      </c>
      <c r="G26" s="283">
        <f>E26+F26</f>
        <v>0</v>
      </c>
      <c r="H26" s="318"/>
      <c r="I26" s="319"/>
      <c r="J26" s="318"/>
      <c r="K26" s="319"/>
      <c r="L26" s="350"/>
      <c r="M26" s="351"/>
      <c r="N26" s="350"/>
      <c r="O26" s="351"/>
      <c r="P26" s="350"/>
      <c r="Q26" s="351"/>
      <c r="R26" s="350"/>
      <c r="S26" s="351"/>
      <c r="T26" s="350"/>
      <c r="U26" s="351"/>
      <c r="V26" s="350"/>
      <c r="W26" s="351"/>
      <c r="X26" s="350"/>
      <c r="Y26" s="351"/>
      <c r="Z26" s="350"/>
      <c r="AA26" s="351"/>
      <c r="AB26" s="350"/>
      <c r="AC26" s="351"/>
      <c r="AD26" s="350"/>
      <c r="AE26" s="351"/>
      <c r="AF26" s="350"/>
      <c r="AG26" s="351"/>
      <c r="AH26" s="350"/>
      <c r="AI26" s="351"/>
      <c r="AJ26" s="350"/>
      <c r="AK26" s="351"/>
      <c r="AL26" s="350"/>
      <c r="AM26" s="351"/>
      <c r="AN26" s="290">
        <f t="shared" si="8"/>
        <v>0</v>
      </c>
      <c r="AO26" s="291">
        <f>P!AK28</f>
        <v>0</v>
      </c>
      <c r="AP26" s="292">
        <f t="shared" si="6"/>
        <v>0</v>
      </c>
      <c r="AQ26" s="87" t="str">
        <f t="shared" si="9"/>
        <v>০</v>
      </c>
    </row>
    <row r="27" spans="1:44">
      <c r="A27" s="85">
        <v>25</v>
      </c>
      <c r="B27" s="123" t="s">
        <v>38</v>
      </c>
      <c r="C27" s="85" t="s">
        <v>31</v>
      </c>
      <c r="D27" s="282">
        <v>190.9375</v>
      </c>
      <c r="E27" s="282">
        <v>3</v>
      </c>
      <c r="F27" s="283">
        <f>P!AJ29</f>
        <v>0</v>
      </c>
      <c r="G27" s="283">
        <f t="shared" si="7"/>
        <v>3</v>
      </c>
      <c r="H27" s="318"/>
      <c r="I27" s="319"/>
      <c r="J27" s="318"/>
      <c r="K27" s="319"/>
      <c r="L27" s="350"/>
      <c r="M27" s="351"/>
      <c r="N27" s="350"/>
      <c r="O27" s="351"/>
      <c r="P27" s="350"/>
      <c r="Q27" s="351"/>
      <c r="R27" s="350"/>
      <c r="S27" s="351"/>
      <c r="T27" s="350"/>
      <c r="U27" s="351"/>
      <c r="V27" s="350"/>
      <c r="W27" s="351"/>
      <c r="X27" s="350"/>
      <c r="Y27" s="351"/>
      <c r="Z27" s="350"/>
      <c r="AA27" s="351"/>
      <c r="AB27" s="350"/>
      <c r="AC27" s="351"/>
      <c r="AD27" s="350"/>
      <c r="AE27" s="351"/>
      <c r="AF27" s="350"/>
      <c r="AG27" s="351"/>
      <c r="AH27" s="350"/>
      <c r="AI27" s="351"/>
      <c r="AJ27" s="350"/>
      <c r="AK27" s="351"/>
      <c r="AL27" s="350"/>
      <c r="AM27" s="351"/>
      <c r="AN27" s="290">
        <f t="shared" si="8"/>
        <v>0</v>
      </c>
      <c r="AO27" s="291">
        <f>P!AK29</f>
        <v>190.9375</v>
      </c>
      <c r="AP27" s="292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23" t="s">
        <v>39</v>
      </c>
      <c r="C28" s="85" t="s">
        <v>9</v>
      </c>
      <c r="D28" s="282">
        <v>117</v>
      </c>
      <c r="E28" s="282">
        <v>1</v>
      </c>
      <c r="F28" s="283">
        <f>P!AJ30</f>
        <v>0</v>
      </c>
      <c r="G28" s="283">
        <f t="shared" si="7"/>
        <v>1</v>
      </c>
      <c r="H28" s="318"/>
      <c r="I28" s="319"/>
      <c r="J28" s="318"/>
      <c r="K28" s="319"/>
      <c r="L28" s="350"/>
      <c r="M28" s="351"/>
      <c r="N28" s="350"/>
      <c r="O28" s="351"/>
      <c r="P28" s="350"/>
      <c r="Q28" s="351"/>
      <c r="R28" s="350"/>
      <c r="S28" s="351"/>
      <c r="T28" s="350"/>
      <c r="U28" s="351"/>
      <c r="V28" s="350"/>
      <c r="W28" s="351"/>
      <c r="X28" s="350"/>
      <c r="Y28" s="351"/>
      <c r="Z28" s="350"/>
      <c r="AA28" s="351"/>
      <c r="AB28" s="350"/>
      <c r="AC28" s="351"/>
      <c r="AD28" s="350"/>
      <c r="AE28" s="351"/>
      <c r="AF28" s="350"/>
      <c r="AG28" s="351"/>
      <c r="AH28" s="350"/>
      <c r="AI28" s="351"/>
      <c r="AJ28" s="350"/>
      <c r="AK28" s="351"/>
      <c r="AL28" s="350"/>
      <c r="AM28" s="351"/>
      <c r="AN28" s="290">
        <f t="shared" si="8"/>
        <v>0</v>
      </c>
      <c r="AO28" s="291">
        <f>P!AK30</f>
        <v>117</v>
      </c>
      <c r="AP28" s="292">
        <f t="shared" si="6"/>
        <v>1</v>
      </c>
      <c r="AQ28" s="87" t="str">
        <f t="shared" si="9"/>
        <v xml:space="preserve"> </v>
      </c>
    </row>
    <row r="29" spans="1:44">
      <c r="A29" s="85">
        <v>27</v>
      </c>
      <c r="B29" s="123" t="s">
        <v>40</v>
      </c>
      <c r="C29" s="85" t="s">
        <v>9</v>
      </c>
      <c r="D29" s="282">
        <v>299999.99999999994</v>
      </c>
      <c r="E29" s="282">
        <v>0</v>
      </c>
      <c r="F29" s="283">
        <f>P!AJ31</f>
        <v>5.0000000000000001E-3</v>
      </c>
      <c r="G29" s="283">
        <f t="shared" si="7"/>
        <v>5.0000000000000001E-3</v>
      </c>
      <c r="H29" s="318"/>
      <c r="I29" s="319"/>
      <c r="J29" s="318"/>
      <c r="K29" s="319"/>
      <c r="L29" s="350"/>
      <c r="M29" s="351"/>
      <c r="N29" s="350"/>
      <c r="O29" s="351"/>
      <c r="P29" s="350"/>
      <c r="Q29" s="351"/>
      <c r="R29" s="350"/>
      <c r="S29" s="351"/>
      <c r="T29" s="350"/>
      <c r="U29" s="351"/>
      <c r="V29" s="350"/>
      <c r="W29" s="351"/>
      <c r="X29" s="350"/>
      <c r="Y29" s="351"/>
      <c r="Z29" s="350"/>
      <c r="AA29" s="351"/>
      <c r="AB29" s="350"/>
      <c r="AC29" s="351"/>
      <c r="AD29" s="350"/>
      <c r="AE29" s="351"/>
      <c r="AF29" s="350"/>
      <c r="AG29" s="351"/>
      <c r="AH29" s="350"/>
      <c r="AI29" s="351"/>
      <c r="AJ29" s="350"/>
      <c r="AK29" s="351"/>
      <c r="AL29" s="350"/>
      <c r="AM29" s="351"/>
      <c r="AN29" s="290">
        <f t="shared" si="8"/>
        <v>0</v>
      </c>
      <c r="AO29" s="291">
        <f>P!AK31</f>
        <v>300000</v>
      </c>
      <c r="AP29" s="292">
        <f t="shared" si="6"/>
        <v>5.0000000000000001E-3</v>
      </c>
      <c r="AQ29" s="87" t="str">
        <f t="shared" si="9"/>
        <v>NZ</v>
      </c>
    </row>
    <row r="30" spans="1:44">
      <c r="A30" s="85">
        <v>28</v>
      </c>
      <c r="B30" s="123" t="s">
        <v>41</v>
      </c>
      <c r="C30" s="85" t="s">
        <v>9</v>
      </c>
      <c r="D30" s="282">
        <v>2398.7813650873295</v>
      </c>
      <c r="E30" s="282">
        <v>0</v>
      </c>
      <c r="F30" s="283">
        <f>P!AJ32</f>
        <v>0</v>
      </c>
      <c r="G30" s="283">
        <f t="shared" si="7"/>
        <v>0</v>
      </c>
      <c r="H30" s="318"/>
      <c r="I30" s="319"/>
      <c r="J30" s="318"/>
      <c r="K30" s="319"/>
      <c r="L30" s="350"/>
      <c r="M30" s="351"/>
      <c r="N30" s="350"/>
      <c r="O30" s="351"/>
      <c r="P30" s="350"/>
      <c r="Q30" s="351"/>
      <c r="R30" s="350"/>
      <c r="S30" s="351"/>
      <c r="T30" s="350"/>
      <c r="U30" s="351"/>
      <c r="V30" s="350"/>
      <c r="W30" s="351"/>
      <c r="X30" s="350"/>
      <c r="Y30" s="351"/>
      <c r="Z30" s="350"/>
      <c r="AA30" s="351"/>
      <c r="AB30" s="350"/>
      <c r="AC30" s="351"/>
      <c r="AD30" s="350"/>
      <c r="AE30" s="351"/>
      <c r="AF30" s="350"/>
      <c r="AG30" s="351"/>
      <c r="AH30" s="350"/>
      <c r="AI30" s="351"/>
      <c r="AJ30" s="350"/>
      <c r="AK30" s="351"/>
      <c r="AL30" s="350"/>
      <c r="AM30" s="351"/>
      <c r="AN30" s="290">
        <f t="shared" si="8"/>
        <v>0</v>
      </c>
      <c r="AO30" s="291">
        <f>P!AK32</f>
        <v>2398.7813650873295</v>
      </c>
      <c r="AP30" s="292">
        <f t="shared" si="6"/>
        <v>0</v>
      </c>
      <c r="AQ30" s="87" t="str">
        <f t="shared" si="9"/>
        <v>০</v>
      </c>
    </row>
    <row r="31" spans="1:44">
      <c r="A31" s="85">
        <v>29</v>
      </c>
      <c r="B31" s="123" t="s">
        <v>42</v>
      </c>
      <c r="C31" s="85" t="s">
        <v>9</v>
      </c>
      <c r="D31" s="282">
        <v>120</v>
      </c>
      <c r="E31" s="282">
        <v>0.39999999999999991</v>
      </c>
      <c r="F31" s="283">
        <f>P!AJ33</f>
        <v>0</v>
      </c>
      <c r="G31" s="283">
        <f t="shared" si="7"/>
        <v>0.39999999999999991</v>
      </c>
      <c r="H31" s="318"/>
      <c r="I31" s="319"/>
      <c r="J31" s="318"/>
      <c r="K31" s="319"/>
      <c r="L31" s="350"/>
      <c r="M31" s="351"/>
      <c r="N31" s="350"/>
      <c r="O31" s="351"/>
      <c r="P31" s="350"/>
      <c r="Q31" s="351"/>
      <c r="R31" s="350"/>
      <c r="S31" s="351"/>
      <c r="T31" s="350"/>
      <c r="U31" s="351"/>
      <c r="V31" s="350"/>
      <c r="W31" s="351"/>
      <c r="X31" s="350"/>
      <c r="Y31" s="351"/>
      <c r="Z31" s="350"/>
      <c r="AA31" s="351"/>
      <c r="AB31" s="350"/>
      <c r="AC31" s="351"/>
      <c r="AD31" s="350"/>
      <c r="AE31" s="351"/>
      <c r="AF31" s="350"/>
      <c r="AG31" s="351"/>
      <c r="AH31" s="350"/>
      <c r="AI31" s="351"/>
      <c r="AJ31" s="350"/>
      <c r="AK31" s="351"/>
      <c r="AL31" s="350"/>
      <c r="AM31" s="351"/>
      <c r="AN31" s="290">
        <f t="shared" si="8"/>
        <v>0</v>
      </c>
      <c r="AO31" s="291">
        <f>P!AK33</f>
        <v>120</v>
      </c>
      <c r="AP31" s="292">
        <f t="shared" si="6"/>
        <v>0.39999999999999991</v>
      </c>
      <c r="AQ31" s="87" t="str">
        <f t="shared" si="9"/>
        <v>NZ</v>
      </c>
    </row>
    <row r="32" spans="1:44">
      <c r="A32" s="85">
        <v>30</v>
      </c>
      <c r="B32" s="123" t="s">
        <v>326</v>
      </c>
      <c r="C32" s="85" t="s">
        <v>31</v>
      </c>
      <c r="D32" s="282">
        <v>130</v>
      </c>
      <c r="E32" s="282">
        <v>0</v>
      </c>
      <c r="F32" s="283">
        <f>P!AJ34</f>
        <v>0</v>
      </c>
      <c r="G32" s="283">
        <f t="shared" si="7"/>
        <v>0</v>
      </c>
      <c r="H32" s="318"/>
      <c r="I32" s="319"/>
      <c r="J32" s="318"/>
      <c r="K32" s="319"/>
      <c r="L32" s="350"/>
      <c r="M32" s="351"/>
      <c r="N32" s="350"/>
      <c r="O32" s="351"/>
      <c r="P32" s="350"/>
      <c r="Q32" s="351"/>
      <c r="R32" s="350"/>
      <c r="S32" s="351"/>
      <c r="T32" s="350"/>
      <c r="U32" s="351"/>
      <c r="V32" s="350"/>
      <c r="W32" s="351"/>
      <c r="X32" s="350"/>
      <c r="Y32" s="351"/>
      <c r="Z32" s="350"/>
      <c r="AA32" s="351"/>
      <c r="AB32" s="350"/>
      <c r="AC32" s="351"/>
      <c r="AD32" s="350"/>
      <c r="AE32" s="351"/>
      <c r="AF32" s="350"/>
      <c r="AG32" s="351"/>
      <c r="AH32" s="350"/>
      <c r="AI32" s="351"/>
      <c r="AJ32" s="350"/>
      <c r="AK32" s="351"/>
      <c r="AL32" s="350"/>
      <c r="AM32" s="351"/>
      <c r="AN32" s="290">
        <f t="shared" si="8"/>
        <v>0</v>
      </c>
      <c r="AO32" s="291">
        <f>P!AK34</f>
        <v>130</v>
      </c>
      <c r="AP32" s="292">
        <f t="shared" si="6"/>
        <v>0</v>
      </c>
      <c r="AQ32" s="87" t="str">
        <f t="shared" si="9"/>
        <v>০</v>
      </c>
    </row>
    <row r="33" spans="1:43">
      <c r="A33" s="85">
        <v>31</v>
      </c>
      <c r="B33" s="123" t="s">
        <v>43</v>
      </c>
      <c r="C33" s="85" t="s">
        <v>31</v>
      </c>
      <c r="D33" s="282">
        <v>0</v>
      </c>
      <c r="E33" s="282">
        <v>0</v>
      </c>
      <c r="F33" s="283">
        <f>P!AJ35</f>
        <v>0</v>
      </c>
      <c r="G33" s="283">
        <f t="shared" si="7"/>
        <v>0</v>
      </c>
      <c r="H33" s="318"/>
      <c r="I33" s="319"/>
      <c r="J33" s="318"/>
      <c r="K33" s="319"/>
      <c r="L33" s="350"/>
      <c r="M33" s="351"/>
      <c r="N33" s="350"/>
      <c r="O33" s="351"/>
      <c r="P33" s="350"/>
      <c r="Q33" s="351"/>
      <c r="R33" s="350"/>
      <c r="S33" s="351"/>
      <c r="T33" s="350"/>
      <c r="U33" s="351"/>
      <c r="V33" s="350"/>
      <c r="W33" s="351"/>
      <c r="X33" s="350"/>
      <c r="Y33" s="351"/>
      <c r="Z33" s="350"/>
      <c r="AA33" s="351"/>
      <c r="AB33" s="350"/>
      <c r="AC33" s="351"/>
      <c r="AD33" s="350"/>
      <c r="AE33" s="351"/>
      <c r="AF33" s="350"/>
      <c r="AG33" s="351"/>
      <c r="AH33" s="350"/>
      <c r="AI33" s="351"/>
      <c r="AJ33" s="350"/>
      <c r="AK33" s="351"/>
      <c r="AL33" s="350"/>
      <c r="AM33" s="351"/>
      <c r="AN33" s="290">
        <f t="shared" si="8"/>
        <v>0</v>
      </c>
      <c r="AO33" s="291">
        <f>P!AK35</f>
        <v>0</v>
      </c>
      <c r="AP33" s="292">
        <f t="shared" si="6"/>
        <v>0</v>
      </c>
      <c r="AQ33" s="87" t="str">
        <f t="shared" si="9"/>
        <v>০</v>
      </c>
    </row>
    <row r="34" spans="1:43">
      <c r="A34" s="85">
        <v>32</v>
      </c>
      <c r="B34" s="123" t="s">
        <v>44</v>
      </c>
      <c r="C34" s="85" t="s">
        <v>31</v>
      </c>
      <c r="D34" s="282">
        <v>135.2427466124723</v>
      </c>
      <c r="E34" s="282">
        <v>26</v>
      </c>
      <c r="F34" s="283">
        <f>P!AJ36</f>
        <v>0</v>
      </c>
      <c r="G34" s="283">
        <f t="shared" si="7"/>
        <v>26</v>
      </c>
      <c r="H34" s="318"/>
      <c r="I34" s="319"/>
      <c r="J34" s="318"/>
      <c r="K34" s="319"/>
      <c r="L34" s="350"/>
      <c r="M34" s="351"/>
      <c r="N34" s="350"/>
      <c r="O34" s="351"/>
      <c r="P34" s="350"/>
      <c r="Q34" s="351"/>
      <c r="R34" s="350"/>
      <c r="S34" s="351"/>
      <c r="T34" s="350"/>
      <c r="U34" s="351"/>
      <c r="V34" s="350"/>
      <c r="W34" s="351"/>
      <c r="X34" s="350"/>
      <c r="Y34" s="351"/>
      <c r="Z34" s="350"/>
      <c r="AA34" s="351"/>
      <c r="AB34" s="350"/>
      <c r="AC34" s="351"/>
      <c r="AD34" s="350"/>
      <c r="AE34" s="351"/>
      <c r="AF34" s="350"/>
      <c r="AG34" s="351"/>
      <c r="AH34" s="350"/>
      <c r="AI34" s="351"/>
      <c r="AJ34" s="350"/>
      <c r="AK34" s="351"/>
      <c r="AL34" s="350"/>
      <c r="AM34" s="351"/>
      <c r="AN34" s="290">
        <f t="shared" si="8"/>
        <v>0</v>
      </c>
      <c r="AO34" s="291">
        <f>P!AK36</f>
        <v>135.2427466124723</v>
      </c>
      <c r="AP34" s="292">
        <f t="shared" si="6"/>
        <v>26</v>
      </c>
      <c r="AQ34" s="87" t="str">
        <f t="shared" si="9"/>
        <v xml:space="preserve"> </v>
      </c>
    </row>
    <row r="35" spans="1:43">
      <c r="A35" s="85">
        <v>33</v>
      </c>
      <c r="B35" s="123" t="s">
        <v>45</v>
      </c>
      <c r="C35" s="85" t="s">
        <v>9</v>
      </c>
      <c r="D35" s="282">
        <v>170</v>
      </c>
      <c r="E35" s="282">
        <v>0.5</v>
      </c>
      <c r="F35" s="283">
        <f>P!AJ37</f>
        <v>3</v>
      </c>
      <c r="G35" s="283">
        <f t="shared" si="7"/>
        <v>3.5</v>
      </c>
      <c r="H35" s="318"/>
      <c r="I35" s="319"/>
      <c r="J35" s="318"/>
      <c r="K35" s="319"/>
      <c r="L35" s="350"/>
      <c r="M35" s="351"/>
      <c r="N35" s="350"/>
      <c r="O35" s="351"/>
      <c r="P35" s="350"/>
      <c r="Q35" s="351"/>
      <c r="R35" s="350"/>
      <c r="S35" s="351"/>
      <c r="T35" s="350"/>
      <c r="U35" s="351"/>
      <c r="V35" s="350"/>
      <c r="W35" s="351"/>
      <c r="X35" s="350"/>
      <c r="Y35" s="351"/>
      <c r="Z35" s="350"/>
      <c r="AA35" s="351"/>
      <c r="AB35" s="350"/>
      <c r="AC35" s="351"/>
      <c r="AD35" s="350"/>
      <c r="AE35" s="351"/>
      <c r="AF35" s="350"/>
      <c r="AG35" s="351"/>
      <c r="AH35" s="350"/>
      <c r="AI35" s="351"/>
      <c r="AJ35" s="350"/>
      <c r="AK35" s="351"/>
      <c r="AL35" s="350"/>
      <c r="AM35" s="351"/>
      <c r="AN35" s="290">
        <f t="shared" si="8"/>
        <v>0</v>
      </c>
      <c r="AO35" s="291">
        <f>P!AK37</f>
        <v>170</v>
      </c>
      <c r="AP35" s="292">
        <f t="shared" si="6"/>
        <v>3.5</v>
      </c>
      <c r="AQ35" s="87" t="str">
        <f t="shared" si="9"/>
        <v xml:space="preserve"> </v>
      </c>
    </row>
    <row r="36" spans="1:43">
      <c r="A36" s="85">
        <v>34</v>
      </c>
      <c r="B36" s="123" t="s">
        <v>46</v>
      </c>
      <c r="C36" s="85" t="s">
        <v>9</v>
      </c>
      <c r="D36" s="282">
        <v>400</v>
      </c>
      <c r="E36" s="282">
        <v>0</v>
      </c>
      <c r="F36" s="283">
        <f>P!AJ38</f>
        <v>1.7</v>
      </c>
      <c r="G36" s="283">
        <f t="shared" si="7"/>
        <v>1.7</v>
      </c>
      <c r="H36" s="318"/>
      <c r="I36" s="319"/>
      <c r="J36" s="318"/>
      <c r="K36" s="319"/>
      <c r="L36" s="350"/>
      <c r="M36" s="351"/>
      <c r="N36" s="350"/>
      <c r="O36" s="351"/>
      <c r="P36" s="350"/>
      <c r="Q36" s="351"/>
      <c r="R36" s="350"/>
      <c r="S36" s="351"/>
      <c r="T36" s="350"/>
      <c r="U36" s="351"/>
      <c r="V36" s="350"/>
      <c r="W36" s="351"/>
      <c r="X36" s="350"/>
      <c r="Y36" s="351"/>
      <c r="Z36" s="350"/>
      <c r="AA36" s="351"/>
      <c r="AB36" s="350"/>
      <c r="AC36" s="351"/>
      <c r="AD36" s="350"/>
      <c r="AE36" s="351"/>
      <c r="AF36" s="350"/>
      <c r="AG36" s="351"/>
      <c r="AH36" s="350"/>
      <c r="AI36" s="351"/>
      <c r="AJ36" s="350"/>
      <c r="AK36" s="351"/>
      <c r="AL36" s="350"/>
      <c r="AM36" s="351"/>
      <c r="AN36" s="290">
        <f t="shared" si="8"/>
        <v>0</v>
      </c>
      <c r="AO36" s="291">
        <f>P!AK38</f>
        <v>294.11764705882354</v>
      </c>
      <c r="AP36" s="292">
        <f t="shared" si="6"/>
        <v>1.7</v>
      </c>
      <c r="AQ36" s="87" t="str">
        <f t="shared" si="9"/>
        <v xml:space="preserve"> </v>
      </c>
    </row>
    <row r="37" spans="1:43">
      <c r="A37" s="85">
        <v>35</v>
      </c>
      <c r="B37" s="123" t="s">
        <v>267</v>
      </c>
      <c r="C37" s="85" t="s">
        <v>9</v>
      </c>
      <c r="D37" s="282">
        <v>0</v>
      </c>
      <c r="E37" s="282">
        <v>0</v>
      </c>
      <c r="F37" s="283">
        <f>P!AJ39</f>
        <v>0</v>
      </c>
      <c r="G37" s="283">
        <f t="shared" si="7"/>
        <v>0</v>
      </c>
      <c r="H37" s="318"/>
      <c r="I37" s="319"/>
      <c r="J37" s="318"/>
      <c r="K37" s="319"/>
      <c r="L37" s="350"/>
      <c r="M37" s="351"/>
      <c r="N37" s="350"/>
      <c r="O37" s="351"/>
      <c r="P37" s="350"/>
      <c r="Q37" s="351"/>
      <c r="R37" s="350"/>
      <c r="S37" s="351"/>
      <c r="T37" s="350"/>
      <c r="U37" s="351"/>
      <c r="V37" s="350"/>
      <c r="W37" s="351"/>
      <c r="X37" s="350"/>
      <c r="Y37" s="351"/>
      <c r="Z37" s="350"/>
      <c r="AA37" s="351"/>
      <c r="AB37" s="350"/>
      <c r="AC37" s="351"/>
      <c r="AD37" s="350"/>
      <c r="AE37" s="351"/>
      <c r="AF37" s="350"/>
      <c r="AG37" s="351"/>
      <c r="AH37" s="350"/>
      <c r="AI37" s="351"/>
      <c r="AJ37" s="350"/>
      <c r="AK37" s="351"/>
      <c r="AL37" s="350"/>
      <c r="AM37" s="351"/>
      <c r="AN37" s="290">
        <f t="shared" si="8"/>
        <v>0</v>
      </c>
      <c r="AO37" s="291">
        <f>P!AK39</f>
        <v>0</v>
      </c>
      <c r="AP37" s="292">
        <f t="shared" si="6"/>
        <v>0</v>
      </c>
      <c r="AQ37" s="87" t="str">
        <f t="shared" si="9"/>
        <v>০</v>
      </c>
    </row>
    <row r="38" spans="1:43">
      <c r="A38" s="85">
        <v>36</v>
      </c>
      <c r="B38" s="123" t="s">
        <v>47</v>
      </c>
      <c r="C38" s="85" t="s">
        <v>9</v>
      </c>
      <c r="D38" s="282">
        <v>120</v>
      </c>
      <c r="E38" s="282">
        <v>0</v>
      </c>
      <c r="F38" s="283">
        <f>P!AJ40</f>
        <v>0.5</v>
      </c>
      <c r="G38" s="283">
        <f t="shared" si="7"/>
        <v>0.5</v>
      </c>
      <c r="H38" s="318"/>
      <c r="I38" s="319"/>
      <c r="J38" s="318"/>
      <c r="K38" s="319"/>
      <c r="L38" s="350"/>
      <c r="M38" s="351"/>
      <c r="N38" s="350"/>
      <c r="O38" s="351"/>
      <c r="P38" s="350"/>
      <c r="Q38" s="351"/>
      <c r="R38" s="350"/>
      <c r="S38" s="351"/>
      <c r="T38" s="350"/>
      <c r="U38" s="351"/>
      <c r="V38" s="350"/>
      <c r="W38" s="351"/>
      <c r="X38" s="350"/>
      <c r="Y38" s="351"/>
      <c r="Z38" s="350"/>
      <c r="AA38" s="351"/>
      <c r="AB38" s="350"/>
      <c r="AC38" s="351"/>
      <c r="AD38" s="350"/>
      <c r="AE38" s="351"/>
      <c r="AF38" s="350"/>
      <c r="AG38" s="351"/>
      <c r="AH38" s="350"/>
      <c r="AI38" s="351"/>
      <c r="AJ38" s="350"/>
      <c r="AK38" s="351"/>
      <c r="AL38" s="350"/>
      <c r="AM38" s="351"/>
      <c r="AN38" s="290">
        <f t="shared" si="8"/>
        <v>0</v>
      </c>
      <c r="AO38" s="358">
        <f>P!AK40</f>
        <v>240</v>
      </c>
      <c r="AP38" s="359">
        <f t="shared" si="6"/>
        <v>0.5</v>
      </c>
      <c r="AQ38" s="87" t="str">
        <f t="shared" si="9"/>
        <v>NZ</v>
      </c>
    </row>
    <row r="39" spans="1:43">
      <c r="A39" s="85">
        <v>37</v>
      </c>
      <c r="B39" s="123" t="s">
        <v>48</v>
      </c>
      <c r="C39" s="85" t="s">
        <v>9</v>
      </c>
      <c r="D39" s="282">
        <v>80.714285714285708</v>
      </c>
      <c r="E39" s="282">
        <v>0</v>
      </c>
      <c r="F39" s="283">
        <f>P!AJ41</f>
        <v>100.5</v>
      </c>
      <c r="G39" s="283">
        <f t="shared" si="7"/>
        <v>100.5</v>
      </c>
      <c r="H39" s="357"/>
      <c r="I39" s="362"/>
      <c r="J39" s="357"/>
      <c r="K39" s="362"/>
      <c r="L39" s="363"/>
      <c r="M39" s="362"/>
      <c r="N39" s="363"/>
      <c r="O39" s="362"/>
      <c r="P39" s="363"/>
      <c r="Q39" s="362"/>
      <c r="R39" s="363"/>
      <c r="S39" s="362"/>
      <c r="T39" s="363"/>
      <c r="U39" s="362"/>
      <c r="V39" s="363"/>
      <c r="W39" s="362"/>
      <c r="X39" s="363"/>
      <c r="Y39" s="362"/>
      <c r="Z39" s="363"/>
      <c r="AA39" s="362"/>
      <c r="AB39" s="363"/>
      <c r="AC39" s="362"/>
      <c r="AD39" s="357"/>
      <c r="AE39" s="362"/>
      <c r="AF39" s="357"/>
      <c r="AG39" s="362"/>
      <c r="AH39" s="357"/>
      <c r="AI39" s="362"/>
      <c r="AJ39" s="357"/>
      <c r="AK39" s="362"/>
      <c r="AL39" s="363"/>
      <c r="AM39" s="362"/>
      <c r="AN39" s="290">
        <f t="shared" si="8"/>
        <v>0</v>
      </c>
      <c r="AO39" s="371">
        <f>P!AK41</f>
        <v>79.900497512437809</v>
      </c>
      <c r="AP39" s="337">
        <f t="shared" si="6"/>
        <v>100.5</v>
      </c>
      <c r="AQ39" s="87" t="str">
        <f t="shared" si="9"/>
        <v xml:space="preserve"> </v>
      </c>
    </row>
    <row r="40" spans="1:43">
      <c r="A40" s="85">
        <v>38</v>
      </c>
      <c r="B40" s="123" t="s">
        <v>49</v>
      </c>
      <c r="C40" s="85" t="s">
        <v>31</v>
      </c>
      <c r="D40" s="282">
        <v>123.33333333333333</v>
      </c>
      <c r="E40" s="282">
        <v>0</v>
      </c>
      <c r="F40" s="283">
        <f>P!AJ42</f>
        <v>8</v>
      </c>
      <c r="G40" s="283">
        <f t="shared" si="7"/>
        <v>8</v>
      </c>
      <c r="H40" s="357"/>
      <c r="I40" s="362"/>
      <c r="J40" s="357"/>
      <c r="K40" s="362"/>
      <c r="L40" s="363"/>
      <c r="M40" s="362"/>
      <c r="N40" s="363"/>
      <c r="O40" s="362"/>
      <c r="P40" s="363"/>
      <c r="Q40" s="362"/>
      <c r="R40" s="363"/>
      <c r="S40" s="362"/>
      <c r="T40" s="363"/>
      <c r="U40" s="362"/>
      <c r="V40" s="363"/>
      <c r="W40" s="362"/>
      <c r="X40" s="363"/>
      <c r="Y40" s="362"/>
      <c r="Z40" s="363"/>
      <c r="AA40" s="362"/>
      <c r="AB40" s="363"/>
      <c r="AC40" s="362"/>
      <c r="AD40" s="357"/>
      <c r="AE40" s="362"/>
      <c r="AF40" s="357"/>
      <c r="AG40" s="362"/>
      <c r="AH40" s="357"/>
      <c r="AI40" s="362"/>
      <c r="AJ40" s="357"/>
      <c r="AK40" s="362"/>
      <c r="AL40" s="363"/>
      <c r="AM40" s="362"/>
      <c r="AN40" s="290">
        <f t="shared" si="8"/>
        <v>0</v>
      </c>
      <c r="AO40" s="371">
        <f>P!AK42</f>
        <v>90</v>
      </c>
      <c r="AP40" s="337">
        <f t="shared" si="6"/>
        <v>8</v>
      </c>
      <c r="AQ40" s="87" t="str">
        <f t="shared" si="9"/>
        <v xml:space="preserve"> </v>
      </c>
    </row>
    <row r="41" spans="1:43">
      <c r="A41" s="85">
        <v>39</v>
      </c>
      <c r="B41" s="123" t="s">
        <v>311</v>
      </c>
      <c r="C41" s="85" t="s">
        <v>31</v>
      </c>
      <c r="D41" s="282">
        <v>8</v>
      </c>
      <c r="E41" s="282">
        <v>108</v>
      </c>
      <c r="F41" s="283">
        <f>P!AJ43</f>
        <v>1000</v>
      </c>
      <c r="G41" s="283">
        <f t="shared" si="7"/>
        <v>1108</v>
      </c>
      <c r="H41" s="318"/>
      <c r="I41" s="319"/>
      <c r="J41" s="318"/>
      <c r="K41" s="319"/>
      <c r="L41" s="350"/>
      <c r="M41" s="351"/>
      <c r="N41" s="350"/>
      <c r="O41" s="351"/>
      <c r="P41" s="350"/>
      <c r="Q41" s="351"/>
      <c r="R41" s="350"/>
      <c r="S41" s="351"/>
      <c r="T41" s="350"/>
      <c r="U41" s="351"/>
      <c r="V41" s="350"/>
      <c r="W41" s="351"/>
      <c r="X41" s="350"/>
      <c r="Y41" s="351"/>
      <c r="Z41" s="350"/>
      <c r="AA41" s="351"/>
      <c r="AB41" s="350"/>
      <c r="AC41" s="351"/>
      <c r="AD41" s="350"/>
      <c r="AE41" s="351"/>
      <c r="AF41" s="350"/>
      <c r="AG41" s="351"/>
      <c r="AH41" s="350"/>
      <c r="AI41" s="351"/>
      <c r="AJ41" s="350"/>
      <c r="AK41" s="351"/>
      <c r="AL41" s="350"/>
      <c r="AM41" s="351"/>
      <c r="AN41" s="290">
        <f t="shared" si="8"/>
        <v>0</v>
      </c>
      <c r="AO41" s="360">
        <f>P!AK43</f>
        <v>8</v>
      </c>
      <c r="AP41" s="361">
        <f t="shared" si="6"/>
        <v>1108</v>
      </c>
      <c r="AQ41" s="87" t="str">
        <f t="shared" si="9"/>
        <v xml:space="preserve"> </v>
      </c>
    </row>
    <row r="42" spans="1:43">
      <c r="A42" s="85">
        <v>40</v>
      </c>
      <c r="B42" s="123" t="s">
        <v>50</v>
      </c>
      <c r="C42" s="85" t="s">
        <v>31</v>
      </c>
      <c r="D42" s="282">
        <v>7.5</v>
      </c>
      <c r="E42" s="282">
        <v>7</v>
      </c>
      <c r="F42" s="283">
        <f>P!AJ44</f>
        <v>0</v>
      </c>
      <c r="G42" s="283">
        <f t="shared" si="7"/>
        <v>7</v>
      </c>
      <c r="H42" s="318"/>
      <c r="I42" s="319"/>
      <c r="J42" s="318"/>
      <c r="K42" s="319"/>
      <c r="L42" s="350"/>
      <c r="M42" s="351"/>
      <c r="N42" s="350"/>
      <c r="O42" s="351"/>
      <c r="P42" s="350"/>
      <c r="Q42" s="351"/>
      <c r="R42" s="350"/>
      <c r="S42" s="351"/>
      <c r="T42" s="350"/>
      <c r="U42" s="351"/>
      <c r="V42" s="350"/>
      <c r="W42" s="351"/>
      <c r="X42" s="350"/>
      <c r="Y42" s="351"/>
      <c r="Z42" s="350"/>
      <c r="AA42" s="351"/>
      <c r="AB42" s="350"/>
      <c r="AC42" s="351"/>
      <c r="AD42" s="350"/>
      <c r="AE42" s="351"/>
      <c r="AF42" s="350"/>
      <c r="AG42" s="351"/>
      <c r="AH42" s="350"/>
      <c r="AI42" s="351"/>
      <c r="AJ42" s="350"/>
      <c r="AK42" s="351"/>
      <c r="AL42" s="350"/>
      <c r="AM42" s="351"/>
      <c r="AN42" s="290">
        <f t="shared" si="8"/>
        <v>0</v>
      </c>
      <c r="AO42" s="291">
        <f>P!AK44</f>
        <v>7.5</v>
      </c>
      <c r="AP42" s="292">
        <f t="shared" si="6"/>
        <v>7</v>
      </c>
      <c r="AQ42" s="87" t="str">
        <f t="shared" si="9"/>
        <v xml:space="preserve"> </v>
      </c>
    </row>
    <row r="43" spans="1:43">
      <c r="A43" s="85">
        <v>41</v>
      </c>
      <c r="B43" s="123" t="s">
        <v>268</v>
      </c>
      <c r="C43" s="85" t="s">
        <v>31</v>
      </c>
      <c r="D43" s="282">
        <v>0.60014919995395422</v>
      </c>
      <c r="E43" s="282">
        <v>51</v>
      </c>
      <c r="F43" s="283">
        <f>P!AJ45</f>
        <v>0</v>
      </c>
      <c r="G43" s="283">
        <f t="shared" si="7"/>
        <v>51</v>
      </c>
      <c r="H43" s="318"/>
      <c r="I43" s="319"/>
      <c r="J43" s="318"/>
      <c r="K43" s="319"/>
      <c r="L43" s="350"/>
      <c r="M43" s="351"/>
      <c r="N43" s="350"/>
      <c r="O43" s="351"/>
      <c r="P43" s="350"/>
      <c r="Q43" s="351"/>
      <c r="R43" s="350"/>
      <c r="S43" s="351"/>
      <c r="T43" s="350"/>
      <c r="U43" s="351"/>
      <c r="V43" s="350"/>
      <c r="W43" s="351"/>
      <c r="X43" s="350"/>
      <c r="Y43" s="351"/>
      <c r="Z43" s="350"/>
      <c r="AA43" s="351"/>
      <c r="AB43" s="350"/>
      <c r="AC43" s="351"/>
      <c r="AD43" s="350"/>
      <c r="AE43" s="351"/>
      <c r="AF43" s="350"/>
      <c r="AG43" s="351"/>
      <c r="AH43" s="350"/>
      <c r="AI43" s="351"/>
      <c r="AJ43" s="350"/>
      <c r="AK43" s="351"/>
      <c r="AL43" s="350"/>
      <c r="AM43" s="351"/>
      <c r="AN43" s="290">
        <f t="shared" si="8"/>
        <v>0</v>
      </c>
      <c r="AO43" s="291">
        <f>P!AK45</f>
        <v>0.60014919995395422</v>
      </c>
      <c r="AP43" s="292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23" t="s">
        <v>51</v>
      </c>
      <c r="C44" s="85" t="s">
        <v>31</v>
      </c>
      <c r="D44" s="282">
        <v>20</v>
      </c>
      <c r="E44" s="282">
        <v>0</v>
      </c>
      <c r="F44" s="283">
        <f>P!AJ46</f>
        <v>0</v>
      </c>
      <c r="G44" s="283">
        <f t="shared" si="7"/>
        <v>0</v>
      </c>
      <c r="H44" s="318"/>
      <c r="I44" s="319"/>
      <c r="J44" s="318"/>
      <c r="K44" s="319"/>
      <c r="L44" s="350"/>
      <c r="M44" s="351"/>
      <c r="N44" s="350"/>
      <c r="O44" s="351"/>
      <c r="P44" s="350"/>
      <c r="Q44" s="351"/>
      <c r="R44" s="350"/>
      <c r="S44" s="351"/>
      <c r="T44" s="350"/>
      <c r="U44" s="351"/>
      <c r="V44" s="350"/>
      <c r="W44" s="351"/>
      <c r="X44" s="350"/>
      <c r="Y44" s="351"/>
      <c r="Z44" s="350"/>
      <c r="AA44" s="351"/>
      <c r="AB44" s="350"/>
      <c r="AC44" s="351"/>
      <c r="AD44" s="350"/>
      <c r="AE44" s="351"/>
      <c r="AF44" s="350"/>
      <c r="AG44" s="351"/>
      <c r="AH44" s="350"/>
      <c r="AI44" s="351"/>
      <c r="AJ44" s="350"/>
      <c r="AK44" s="351"/>
      <c r="AL44" s="350"/>
      <c r="AM44" s="351"/>
      <c r="AN44" s="290">
        <f t="shared" si="8"/>
        <v>0</v>
      </c>
      <c r="AO44" s="291">
        <f>P!AK46</f>
        <v>20</v>
      </c>
      <c r="AP44" s="292">
        <f t="shared" si="6"/>
        <v>0</v>
      </c>
      <c r="AQ44" s="87" t="str">
        <f t="shared" si="9"/>
        <v>০</v>
      </c>
    </row>
    <row r="45" spans="1:43">
      <c r="A45" s="85">
        <v>43</v>
      </c>
      <c r="B45" s="123" t="s">
        <v>367</v>
      </c>
      <c r="C45" s="85" t="s">
        <v>31</v>
      </c>
      <c r="D45" s="282">
        <v>10.046893616760254</v>
      </c>
      <c r="E45" s="282">
        <v>215</v>
      </c>
      <c r="F45" s="283">
        <f>P!AJ47</f>
        <v>1000</v>
      </c>
      <c r="G45" s="283">
        <f t="shared" si="7"/>
        <v>1215</v>
      </c>
      <c r="H45" s="318"/>
      <c r="I45" s="319"/>
      <c r="J45" s="318"/>
      <c r="K45" s="319"/>
      <c r="L45" s="350"/>
      <c r="M45" s="351"/>
      <c r="N45" s="350"/>
      <c r="O45" s="351"/>
      <c r="P45" s="350"/>
      <c r="Q45" s="351"/>
      <c r="R45" s="350"/>
      <c r="S45" s="351"/>
      <c r="T45" s="350"/>
      <c r="U45" s="351"/>
      <c r="V45" s="350"/>
      <c r="W45" s="351"/>
      <c r="X45" s="350"/>
      <c r="Y45" s="351"/>
      <c r="Z45" s="350"/>
      <c r="AA45" s="351"/>
      <c r="AB45" s="350"/>
      <c r="AC45" s="351"/>
      <c r="AD45" s="350"/>
      <c r="AE45" s="351"/>
      <c r="AF45" s="350"/>
      <c r="AG45" s="351"/>
      <c r="AH45" s="350"/>
      <c r="AI45" s="351"/>
      <c r="AJ45" s="350"/>
      <c r="AK45" s="351"/>
      <c r="AL45" s="350"/>
      <c r="AM45" s="351"/>
      <c r="AN45" s="290">
        <f t="shared" si="8"/>
        <v>0</v>
      </c>
      <c r="AO45" s="291">
        <f>P!AK47</f>
        <v>10</v>
      </c>
      <c r="AP45" s="292">
        <f t="shared" si="6"/>
        <v>1215</v>
      </c>
      <c r="AQ45" s="87" t="str">
        <f t="shared" si="9"/>
        <v xml:space="preserve"> </v>
      </c>
    </row>
    <row r="46" spans="1:43">
      <c r="A46" s="85">
        <v>44</v>
      </c>
      <c r="B46" s="123" t="s">
        <v>52</v>
      </c>
      <c r="C46" s="85" t="s">
        <v>31</v>
      </c>
      <c r="D46" s="282">
        <v>4.0832882313083187</v>
      </c>
      <c r="E46" s="282">
        <v>104</v>
      </c>
      <c r="F46" s="283">
        <f>P!AJ48</f>
        <v>0</v>
      </c>
      <c r="G46" s="283">
        <f t="shared" si="7"/>
        <v>104</v>
      </c>
      <c r="H46" s="318"/>
      <c r="I46" s="319"/>
      <c r="J46" s="318"/>
      <c r="K46" s="319"/>
      <c r="L46" s="350"/>
      <c r="M46" s="351"/>
      <c r="N46" s="350"/>
      <c r="O46" s="351"/>
      <c r="P46" s="350"/>
      <c r="Q46" s="351"/>
      <c r="R46" s="350"/>
      <c r="S46" s="351"/>
      <c r="T46" s="350"/>
      <c r="U46" s="351"/>
      <c r="V46" s="350"/>
      <c r="W46" s="351"/>
      <c r="X46" s="350"/>
      <c r="Y46" s="351"/>
      <c r="Z46" s="350"/>
      <c r="AA46" s="351"/>
      <c r="AB46" s="350"/>
      <c r="AC46" s="351"/>
      <c r="AD46" s="350"/>
      <c r="AE46" s="351"/>
      <c r="AF46" s="350"/>
      <c r="AG46" s="351"/>
      <c r="AH46" s="350"/>
      <c r="AI46" s="351"/>
      <c r="AJ46" s="350"/>
      <c r="AK46" s="351"/>
      <c r="AL46" s="350"/>
      <c r="AM46" s="351"/>
      <c r="AN46" s="290">
        <f t="shared" si="8"/>
        <v>0</v>
      </c>
      <c r="AO46" s="291">
        <f>P!AK48</f>
        <v>4.0832882313083187</v>
      </c>
      <c r="AP46" s="292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23" t="s">
        <v>53</v>
      </c>
      <c r="C47" s="85" t="s">
        <v>31</v>
      </c>
      <c r="D47" s="282">
        <v>2.1545454545454548</v>
      </c>
      <c r="E47" s="282">
        <v>0</v>
      </c>
      <c r="F47" s="283">
        <f>P!AJ49</f>
        <v>0</v>
      </c>
      <c r="G47" s="283">
        <f t="shared" si="7"/>
        <v>0</v>
      </c>
      <c r="H47" s="318"/>
      <c r="I47" s="319"/>
      <c r="J47" s="318"/>
      <c r="K47" s="319"/>
      <c r="L47" s="350"/>
      <c r="M47" s="351"/>
      <c r="N47" s="350"/>
      <c r="O47" s="351"/>
      <c r="P47" s="350"/>
      <c r="Q47" s="351"/>
      <c r="R47" s="350"/>
      <c r="S47" s="351"/>
      <c r="T47" s="350"/>
      <c r="U47" s="351"/>
      <c r="V47" s="350"/>
      <c r="W47" s="351"/>
      <c r="X47" s="350"/>
      <c r="Y47" s="351"/>
      <c r="Z47" s="350"/>
      <c r="AA47" s="351"/>
      <c r="AB47" s="350"/>
      <c r="AC47" s="351"/>
      <c r="AD47" s="350"/>
      <c r="AE47" s="351"/>
      <c r="AF47" s="350"/>
      <c r="AG47" s="351"/>
      <c r="AH47" s="350"/>
      <c r="AI47" s="351"/>
      <c r="AJ47" s="350"/>
      <c r="AK47" s="351"/>
      <c r="AL47" s="350"/>
      <c r="AM47" s="351"/>
      <c r="AN47" s="290">
        <f t="shared" si="8"/>
        <v>0</v>
      </c>
      <c r="AO47" s="291">
        <f>P!AK49</f>
        <v>2.1545454545454548</v>
      </c>
      <c r="AP47" s="292">
        <f t="shared" si="6"/>
        <v>0</v>
      </c>
      <c r="AQ47" s="87" t="str">
        <f t="shared" si="9"/>
        <v>০</v>
      </c>
    </row>
    <row r="48" spans="1:43">
      <c r="A48" s="85">
        <v>46</v>
      </c>
      <c r="B48" s="123" t="s">
        <v>54</v>
      </c>
      <c r="C48" s="85" t="s">
        <v>31</v>
      </c>
      <c r="D48" s="282">
        <v>2.2000000000000002</v>
      </c>
      <c r="E48" s="282">
        <v>0</v>
      </c>
      <c r="F48" s="283">
        <f>P!AJ50</f>
        <v>0</v>
      </c>
      <c r="G48" s="283">
        <f t="shared" si="7"/>
        <v>0</v>
      </c>
      <c r="H48" s="318"/>
      <c r="I48" s="319"/>
      <c r="J48" s="318"/>
      <c r="K48" s="319"/>
      <c r="L48" s="350"/>
      <c r="M48" s="351"/>
      <c r="N48" s="350"/>
      <c r="O48" s="351"/>
      <c r="P48" s="350"/>
      <c r="Q48" s="351"/>
      <c r="R48" s="350"/>
      <c r="S48" s="351"/>
      <c r="T48" s="350"/>
      <c r="U48" s="351"/>
      <c r="V48" s="350"/>
      <c r="W48" s="351"/>
      <c r="X48" s="350"/>
      <c r="Y48" s="351"/>
      <c r="Z48" s="350"/>
      <c r="AA48" s="351"/>
      <c r="AB48" s="350"/>
      <c r="AC48" s="351"/>
      <c r="AD48" s="350"/>
      <c r="AE48" s="351"/>
      <c r="AF48" s="350"/>
      <c r="AG48" s="351"/>
      <c r="AH48" s="350"/>
      <c r="AI48" s="351"/>
      <c r="AJ48" s="350"/>
      <c r="AK48" s="351"/>
      <c r="AL48" s="350"/>
      <c r="AM48" s="351"/>
      <c r="AN48" s="290">
        <f t="shared" si="8"/>
        <v>0</v>
      </c>
      <c r="AO48" s="291">
        <f>P!AK50</f>
        <v>2.2000000000000002</v>
      </c>
      <c r="AP48" s="292">
        <f t="shared" si="6"/>
        <v>0</v>
      </c>
      <c r="AQ48" s="87" t="str">
        <f t="shared" si="9"/>
        <v>০</v>
      </c>
    </row>
    <row r="49" spans="1:43">
      <c r="A49" s="85">
        <v>47</v>
      </c>
      <c r="B49" s="123" t="s">
        <v>55</v>
      </c>
      <c r="C49" s="85" t="s">
        <v>31</v>
      </c>
      <c r="D49" s="282">
        <v>0</v>
      </c>
      <c r="E49" s="282">
        <v>0</v>
      </c>
      <c r="F49" s="283">
        <f>P!AJ51</f>
        <v>0</v>
      </c>
      <c r="G49" s="283">
        <f t="shared" si="7"/>
        <v>0</v>
      </c>
      <c r="H49" s="318"/>
      <c r="I49" s="319"/>
      <c r="J49" s="318"/>
      <c r="K49" s="319"/>
      <c r="L49" s="350"/>
      <c r="M49" s="351"/>
      <c r="N49" s="350"/>
      <c r="O49" s="351"/>
      <c r="P49" s="350"/>
      <c r="Q49" s="351"/>
      <c r="R49" s="350"/>
      <c r="S49" s="351"/>
      <c r="T49" s="350"/>
      <c r="U49" s="351"/>
      <c r="V49" s="350"/>
      <c r="W49" s="351"/>
      <c r="X49" s="350"/>
      <c r="Y49" s="351"/>
      <c r="Z49" s="350"/>
      <c r="AA49" s="351"/>
      <c r="AB49" s="350"/>
      <c r="AC49" s="351"/>
      <c r="AD49" s="350"/>
      <c r="AE49" s="351"/>
      <c r="AF49" s="350"/>
      <c r="AG49" s="351"/>
      <c r="AH49" s="350"/>
      <c r="AI49" s="351"/>
      <c r="AJ49" s="350"/>
      <c r="AK49" s="351"/>
      <c r="AL49" s="350"/>
      <c r="AM49" s="351"/>
      <c r="AN49" s="290">
        <f t="shared" si="8"/>
        <v>0</v>
      </c>
      <c r="AO49" s="291">
        <f>P!AK51</f>
        <v>0</v>
      </c>
      <c r="AP49" s="292">
        <f t="shared" si="6"/>
        <v>0</v>
      </c>
      <c r="AQ49" s="87" t="str">
        <f t="shared" si="9"/>
        <v>০</v>
      </c>
    </row>
    <row r="50" spans="1:43">
      <c r="A50" s="85">
        <v>48</v>
      </c>
      <c r="B50" s="123" t="s">
        <v>57</v>
      </c>
      <c r="C50" s="85" t="s">
        <v>31</v>
      </c>
      <c r="D50" s="282">
        <v>60</v>
      </c>
      <c r="E50" s="282">
        <v>0</v>
      </c>
      <c r="F50" s="283">
        <f>P!AJ52</f>
        <v>4</v>
      </c>
      <c r="G50" s="283">
        <f t="shared" si="7"/>
        <v>4</v>
      </c>
      <c r="H50" s="318"/>
      <c r="I50" s="319"/>
      <c r="J50" s="318"/>
      <c r="K50" s="319"/>
      <c r="L50" s="350"/>
      <c r="M50" s="351"/>
      <c r="N50" s="350"/>
      <c r="O50" s="351"/>
      <c r="P50" s="350"/>
      <c r="Q50" s="351"/>
      <c r="R50" s="350"/>
      <c r="S50" s="351"/>
      <c r="T50" s="350"/>
      <c r="U50" s="351"/>
      <c r="V50" s="350"/>
      <c r="W50" s="351"/>
      <c r="X50" s="350"/>
      <c r="Y50" s="351"/>
      <c r="Z50" s="350"/>
      <c r="AA50" s="351"/>
      <c r="AB50" s="350"/>
      <c r="AC50" s="351"/>
      <c r="AD50" s="350"/>
      <c r="AE50" s="351"/>
      <c r="AF50" s="350"/>
      <c r="AG50" s="351"/>
      <c r="AH50" s="350"/>
      <c r="AI50" s="351"/>
      <c r="AJ50" s="350"/>
      <c r="AK50" s="351"/>
      <c r="AL50" s="350"/>
      <c r="AM50" s="351"/>
      <c r="AN50" s="290">
        <f t="shared" si="8"/>
        <v>0</v>
      </c>
      <c r="AO50" s="291">
        <f>P!AK52</f>
        <v>60</v>
      </c>
      <c r="AP50" s="292">
        <f t="shared" si="6"/>
        <v>4</v>
      </c>
      <c r="AQ50" s="87" t="str">
        <f t="shared" si="9"/>
        <v xml:space="preserve"> </v>
      </c>
    </row>
    <row r="51" spans="1:43">
      <c r="A51" s="85">
        <v>49</v>
      </c>
      <c r="B51" s="123" t="s">
        <v>58</v>
      </c>
      <c r="C51" s="85" t="s">
        <v>31</v>
      </c>
      <c r="D51" s="282">
        <v>90</v>
      </c>
      <c r="E51" s="282">
        <v>0</v>
      </c>
      <c r="F51" s="283">
        <f>P!AJ53</f>
        <v>2</v>
      </c>
      <c r="G51" s="283">
        <f t="shared" si="7"/>
        <v>2</v>
      </c>
      <c r="H51" s="318"/>
      <c r="I51" s="319"/>
      <c r="J51" s="318"/>
      <c r="K51" s="319"/>
      <c r="L51" s="350"/>
      <c r="M51" s="351"/>
      <c r="N51" s="350"/>
      <c r="O51" s="351"/>
      <c r="P51" s="350"/>
      <c r="Q51" s="351"/>
      <c r="R51" s="350"/>
      <c r="S51" s="351"/>
      <c r="T51" s="350"/>
      <c r="U51" s="351"/>
      <c r="V51" s="350"/>
      <c r="W51" s="351"/>
      <c r="X51" s="350"/>
      <c r="Y51" s="351"/>
      <c r="Z51" s="350"/>
      <c r="AA51" s="351"/>
      <c r="AB51" s="350"/>
      <c r="AC51" s="351"/>
      <c r="AD51" s="350"/>
      <c r="AE51" s="351"/>
      <c r="AF51" s="350"/>
      <c r="AG51" s="351"/>
      <c r="AH51" s="350"/>
      <c r="AI51" s="351"/>
      <c r="AJ51" s="350"/>
      <c r="AK51" s="351"/>
      <c r="AL51" s="350"/>
      <c r="AM51" s="351"/>
      <c r="AN51" s="290">
        <f t="shared" si="8"/>
        <v>0</v>
      </c>
      <c r="AO51" s="291">
        <f>P!AK53</f>
        <v>90</v>
      </c>
      <c r="AP51" s="292">
        <f t="shared" si="6"/>
        <v>2</v>
      </c>
      <c r="AQ51" s="87" t="str">
        <f t="shared" si="9"/>
        <v xml:space="preserve"> </v>
      </c>
    </row>
    <row r="52" spans="1:43">
      <c r="A52" s="85">
        <v>50</v>
      </c>
      <c r="B52" s="123" t="s">
        <v>59</v>
      </c>
      <c r="C52" s="85" t="s">
        <v>60</v>
      </c>
      <c r="D52" s="282">
        <v>45</v>
      </c>
      <c r="E52" s="282">
        <v>0</v>
      </c>
      <c r="F52" s="283">
        <f>P!AJ54</f>
        <v>4</v>
      </c>
      <c r="G52" s="283">
        <f t="shared" si="7"/>
        <v>4</v>
      </c>
      <c r="H52" s="318"/>
      <c r="I52" s="319"/>
      <c r="J52" s="318"/>
      <c r="K52" s="319"/>
      <c r="L52" s="350"/>
      <c r="M52" s="351"/>
      <c r="N52" s="350"/>
      <c r="O52" s="351"/>
      <c r="P52" s="350"/>
      <c r="Q52" s="351"/>
      <c r="R52" s="350"/>
      <c r="S52" s="351"/>
      <c r="T52" s="350"/>
      <c r="U52" s="351"/>
      <c r="V52" s="350"/>
      <c r="W52" s="351"/>
      <c r="X52" s="350"/>
      <c r="Y52" s="351"/>
      <c r="Z52" s="350"/>
      <c r="AA52" s="351"/>
      <c r="AB52" s="350"/>
      <c r="AC52" s="351"/>
      <c r="AD52" s="350"/>
      <c r="AE52" s="351"/>
      <c r="AF52" s="350"/>
      <c r="AG52" s="351"/>
      <c r="AH52" s="350"/>
      <c r="AI52" s="351"/>
      <c r="AJ52" s="350"/>
      <c r="AK52" s="351"/>
      <c r="AL52" s="350"/>
      <c r="AM52" s="351"/>
      <c r="AN52" s="290">
        <f t="shared" si="8"/>
        <v>0</v>
      </c>
      <c r="AO52" s="291">
        <f>P!AK54</f>
        <v>30</v>
      </c>
      <c r="AP52" s="292">
        <f t="shared" si="6"/>
        <v>4</v>
      </c>
      <c r="AQ52" s="87" t="str">
        <f t="shared" si="9"/>
        <v xml:space="preserve"> </v>
      </c>
    </row>
    <row r="53" spans="1:43">
      <c r="A53" s="85">
        <v>51</v>
      </c>
      <c r="B53" s="123" t="s">
        <v>61</v>
      </c>
      <c r="C53" s="85" t="s">
        <v>31</v>
      </c>
      <c r="D53" s="282">
        <v>1.2</v>
      </c>
      <c r="E53" s="282">
        <v>0</v>
      </c>
      <c r="F53" s="283">
        <f>P!AJ55</f>
        <v>300</v>
      </c>
      <c r="G53" s="283">
        <f t="shared" si="7"/>
        <v>300</v>
      </c>
      <c r="H53" s="318"/>
      <c r="I53" s="319"/>
      <c r="J53" s="318"/>
      <c r="K53" s="319"/>
      <c r="L53" s="350"/>
      <c r="M53" s="351"/>
      <c r="N53" s="350"/>
      <c r="O53" s="351"/>
      <c r="P53" s="350"/>
      <c r="Q53" s="351"/>
      <c r="R53" s="350"/>
      <c r="S53" s="351"/>
      <c r="T53" s="350"/>
      <c r="U53" s="351"/>
      <c r="V53" s="350"/>
      <c r="W53" s="351"/>
      <c r="X53" s="350"/>
      <c r="Y53" s="351"/>
      <c r="Z53" s="350"/>
      <c r="AA53" s="351"/>
      <c r="AB53" s="350"/>
      <c r="AC53" s="351"/>
      <c r="AD53" s="350"/>
      <c r="AE53" s="351"/>
      <c r="AF53" s="350"/>
      <c r="AG53" s="351"/>
      <c r="AH53" s="350"/>
      <c r="AI53" s="351"/>
      <c r="AJ53" s="350"/>
      <c r="AK53" s="351"/>
      <c r="AL53" s="350"/>
      <c r="AM53" s="351"/>
      <c r="AN53" s="290">
        <f t="shared" si="8"/>
        <v>0</v>
      </c>
      <c r="AO53" s="291">
        <f>P!AK55</f>
        <v>0.9</v>
      </c>
      <c r="AP53" s="292">
        <f t="shared" si="6"/>
        <v>300</v>
      </c>
      <c r="AQ53" s="87" t="str">
        <f t="shared" si="9"/>
        <v xml:space="preserve"> </v>
      </c>
    </row>
    <row r="54" spans="1:43">
      <c r="A54" s="85">
        <v>52</v>
      </c>
      <c r="B54" s="123" t="s">
        <v>62</v>
      </c>
      <c r="C54" s="85" t="s">
        <v>31</v>
      </c>
      <c r="D54" s="282">
        <v>0.73549783549783543</v>
      </c>
      <c r="E54" s="282">
        <v>120</v>
      </c>
      <c r="F54" s="283">
        <f>P!AJ56</f>
        <v>400</v>
      </c>
      <c r="G54" s="283">
        <f t="shared" si="7"/>
        <v>520</v>
      </c>
      <c r="H54" s="318"/>
      <c r="I54" s="319"/>
      <c r="J54" s="318"/>
      <c r="K54" s="319"/>
      <c r="L54" s="350"/>
      <c r="M54" s="351"/>
      <c r="N54" s="350"/>
      <c r="O54" s="351"/>
      <c r="P54" s="350"/>
      <c r="Q54" s="351"/>
      <c r="R54" s="350"/>
      <c r="S54" s="351"/>
      <c r="T54" s="350"/>
      <c r="U54" s="351"/>
      <c r="V54" s="350"/>
      <c r="W54" s="351"/>
      <c r="X54" s="350"/>
      <c r="Y54" s="351"/>
      <c r="Z54" s="350"/>
      <c r="AA54" s="351"/>
      <c r="AB54" s="350"/>
      <c r="AC54" s="351"/>
      <c r="AD54" s="350"/>
      <c r="AE54" s="351"/>
      <c r="AF54" s="350"/>
      <c r="AG54" s="351"/>
      <c r="AH54" s="350"/>
      <c r="AI54" s="351"/>
      <c r="AJ54" s="350"/>
      <c r="AK54" s="351"/>
      <c r="AL54" s="350"/>
      <c r="AM54" s="351"/>
      <c r="AN54" s="290">
        <f t="shared" si="8"/>
        <v>0</v>
      </c>
      <c r="AO54" s="291">
        <f>P!AK56</f>
        <v>0.8</v>
      </c>
      <c r="AP54" s="292">
        <f t="shared" si="6"/>
        <v>520</v>
      </c>
      <c r="AQ54" s="87" t="str">
        <f t="shared" si="9"/>
        <v xml:space="preserve"> </v>
      </c>
    </row>
    <row r="55" spans="1:43">
      <c r="A55" s="85">
        <v>53</v>
      </c>
      <c r="B55" s="123" t="s">
        <v>63</v>
      </c>
      <c r="C55" s="85" t="s">
        <v>31</v>
      </c>
      <c r="D55" s="282">
        <v>0.33124999999999999</v>
      </c>
      <c r="E55" s="282">
        <v>100</v>
      </c>
      <c r="F55" s="283">
        <f>P!AJ57</f>
        <v>400</v>
      </c>
      <c r="G55" s="283">
        <f t="shared" si="7"/>
        <v>500</v>
      </c>
      <c r="H55" s="318"/>
      <c r="I55" s="319"/>
      <c r="J55" s="318"/>
      <c r="K55" s="319"/>
      <c r="L55" s="350"/>
      <c r="M55" s="351"/>
      <c r="N55" s="350"/>
      <c r="O55" s="351"/>
      <c r="P55" s="350"/>
      <c r="Q55" s="351"/>
      <c r="R55" s="350"/>
      <c r="S55" s="351"/>
      <c r="T55" s="350"/>
      <c r="U55" s="351"/>
      <c r="V55" s="350"/>
      <c r="W55" s="351"/>
      <c r="X55" s="350"/>
      <c r="Y55" s="351"/>
      <c r="Z55" s="350"/>
      <c r="AA55" s="351"/>
      <c r="AB55" s="350"/>
      <c r="AC55" s="351"/>
      <c r="AD55" s="350"/>
      <c r="AE55" s="351"/>
      <c r="AF55" s="350"/>
      <c r="AG55" s="351"/>
      <c r="AH55" s="350"/>
      <c r="AI55" s="351"/>
      <c r="AJ55" s="350"/>
      <c r="AK55" s="351"/>
      <c r="AL55" s="350"/>
      <c r="AM55" s="351"/>
      <c r="AN55" s="290">
        <f t="shared" si="8"/>
        <v>0</v>
      </c>
      <c r="AO55" s="291">
        <f>P!AK57</f>
        <v>0.25</v>
      </c>
      <c r="AP55" s="292">
        <f t="shared" si="6"/>
        <v>500</v>
      </c>
      <c r="AQ55" s="87" t="str">
        <f t="shared" si="9"/>
        <v xml:space="preserve"> </v>
      </c>
    </row>
    <row r="56" spans="1:43">
      <c r="A56" s="85">
        <v>54</v>
      </c>
      <c r="B56" s="123" t="s">
        <v>64</v>
      </c>
      <c r="C56" s="85" t="s">
        <v>31</v>
      </c>
      <c r="D56" s="282">
        <v>20</v>
      </c>
      <c r="E56" s="282">
        <v>2</v>
      </c>
      <c r="F56" s="283">
        <f>P!AJ58</f>
        <v>71</v>
      </c>
      <c r="G56" s="283">
        <f t="shared" si="7"/>
        <v>73</v>
      </c>
      <c r="H56" s="318"/>
      <c r="I56" s="319"/>
      <c r="J56" s="318"/>
      <c r="K56" s="319"/>
      <c r="L56" s="350"/>
      <c r="M56" s="351"/>
      <c r="N56" s="350"/>
      <c r="O56" s="351"/>
      <c r="P56" s="350"/>
      <c r="Q56" s="351"/>
      <c r="R56" s="350"/>
      <c r="S56" s="351"/>
      <c r="T56" s="350"/>
      <c r="U56" s="351"/>
      <c r="V56" s="350"/>
      <c r="W56" s="351"/>
      <c r="X56" s="350"/>
      <c r="Y56" s="351"/>
      <c r="Z56" s="350"/>
      <c r="AA56" s="351"/>
      <c r="AB56" s="350"/>
      <c r="AC56" s="351"/>
      <c r="AD56" s="350"/>
      <c r="AE56" s="351"/>
      <c r="AF56" s="350"/>
      <c r="AG56" s="351"/>
      <c r="AH56" s="350"/>
      <c r="AI56" s="351"/>
      <c r="AJ56" s="350"/>
      <c r="AK56" s="351"/>
      <c r="AL56" s="350"/>
      <c r="AM56" s="351"/>
      <c r="AN56" s="290">
        <f t="shared" si="8"/>
        <v>0</v>
      </c>
      <c r="AO56" s="291">
        <f>P!AK58</f>
        <v>18.591549295774648</v>
      </c>
      <c r="AP56" s="292">
        <f t="shared" si="6"/>
        <v>73</v>
      </c>
      <c r="AQ56" s="87" t="str">
        <f t="shared" si="9"/>
        <v xml:space="preserve"> </v>
      </c>
    </row>
    <row r="57" spans="1:43">
      <c r="A57" s="85">
        <v>55</v>
      </c>
      <c r="B57" s="123" t="s">
        <v>65</v>
      </c>
      <c r="C57" s="85" t="s">
        <v>66</v>
      </c>
      <c r="D57" s="282">
        <v>950</v>
      </c>
      <c r="E57" s="282">
        <v>0</v>
      </c>
      <c r="F57" s="283">
        <f>P!AJ59</f>
        <v>0</v>
      </c>
      <c r="G57" s="283">
        <f t="shared" si="7"/>
        <v>0</v>
      </c>
      <c r="H57" s="318"/>
      <c r="I57" s="319"/>
      <c r="J57" s="318"/>
      <c r="K57" s="319"/>
      <c r="L57" s="350"/>
      <c r="M57" s="351"/>
      <c r="N57" s="350"/>
      <c r="O57" s="351"/>
      <c r="P57" s="350"/>
      <c r="Q57" s="351"/>
      <c r="R57" s="350"/>
      <c r="S57" s="351"/>
      <c r="T57" s="350"/>
      <c r="U57" s="351"/>
      <c r="V57" s="350"/>
      <c r="W57" s="351"/>
      <c r="X57" s="350"/>
      <c r="Y57" s="351"/>
      <c r="Z57" s="350"/>
      <c r="AA57" s="351"/>
      <c r="AB57" s="350"/>
      <c r="AC57" s="351"/>
      <c r="AD57" s="350"/>
      <c r="AE57" s="351"/>
      <c r="AF57" s="350"/>
      <c r="AG57" s="351"/>
      <c r="AH57" s="350"/>
      <c r="AI57" s="351"/>
      <c r="AJ57" s="350"/>
      <c r="AK57" s="351"/>
      <c r="AL57" s="350"/>
      <c r="AM57" s="351"/>
      <c r="AN57" s="290">
        <f t="shared" si="8"/>
        <v>0</v>
      </c>
      <c r="AO57" s="291">
        <f>P!AK59</f>
        <v>950</v>
      </c>
      <c r="AP57" s="292">
        <f t="shared" si="6"/>
        <v>0</v>
      </c>
      <c r="AQ57" s="87" t="str">
        <f t="shared" si="9"/>
        <v>০</v>
      </c>
    </row>
    <row r="58" spans="1:43">
      <c r="A58" s="85">
        <v>56</v>
      </c>
      <c r="B58" s="123" t="s">
        <v>67</v>
      </c>
      <c r="C58" s="85" t="s">
        <v>31</v>
      </c>
      <c r="D58" s="282">
        <v>125.93397852390443</v>
      </c>
      <c r="E58" s="282">
        <v>0</v>
      </c>
      <c r="F58" s="283">
        <f>P!AJ60</f>
        <v>0</v>
      </c>
      <c r="G58" s="283">
        <f t="shared" si="7"/>
        <v>0</v>
      </c>
      <c r="H58" s="318"/>
      <c r="I58" s="319"/>
      <c r="J58" s="318"/>
      <c r="K58" s="319"/>
      <c r="L58" s="350"/>
      <c r="M58" s="351"/>
      <c r="N58" s="350"/>
      <c r="O58" s="351"/>
      <c r="P58" s="350"/>
      <c r="Q58" s="351"/>
      <c r="R58" s="350"/>
      <c r="S58" s="351"/>
      <c r="T58" s="350"/>
      <c r="U58" s="351"/>
      <c r="V58" s="350"/>
      <c r="W58" s="351"/>
      <c r="X58" s="350"/>
      <c r="Y58" s="351"/>
      <c r="Z58" s="350"/>
      <c r="AA58" s="351"/>
      <c r="AB58" s="350"/>
      <c r="AC58" s="351"/>
      <c r="AD58" s="350"/>
      <c r="AE58" s="351"/>
      <c r="AF58" s="350"/>
      <c r="AG58" s="351"/>
      <c r="AH58" s="350"/>
      <c r="AI58" s="351"/>
      <c r="AJ58" s="350"/>
      <c r="AK58" s="351"/>
      <c r="AL58" s="350"/>
      <c r="AM58" s="351"/>
      <c r="AN58" s="290">
        <f t="shared" si="8"/>
        <v>0</v>
      </c>
      <c r="AO58" s="291">
        <f>P!AK60</f>
        <v>125.93397852390443</v>
      </c>
      <c r="AP58" s="292">
        <f t="shared" si="6"/>
        <v>0</v>
      </c>
      <c r="AQ58" s="87" t="str">
        <f t="shared" si="9"/>
        <v>০</v>
      </c>
    </row>
    <row r="59" spans="1:43">
      <c r="A59" s="85">
        <v>57</v>
      </c>
      <c r="B59" s="123" t="s">
        <v>68</v>
      </c>
      <c r="C59" s="85" t="s">
        <v>31</v>
      </c>
      <c r="D59" s="282">
        <v>120</v>
      </c>
      <c r="E59" s="282">
        <v>0</v>
      </c>
      <c r="F59" s="283">
        <f>P!AJ61</f>
        <v>2</v>
      </c>
      <c r="G59" s="283">
        <f t="shared" si="7"/>
        <v>2</v>
      </c>
      <c r="H59" s="318"/>
      <c r="I59" s="319"/>
      <c r="J59" s="318"/>
      <c r="K59" s="319"/>
      <c r="L59" s="350"/>
      <c r="M59" s="351"/>
      <c r="N59" s="350"/>
      <c r="O59" s="351"/>
      <c r="P59" s="350"/>
      <c r="Q59" s="351"/>
      <c r="R59" s="350"/>
      <c r="S59" s="351"/>
      <c r="T59" s="350"/>
      <c r="U59" s="351"/>
      <c r="V59" s="350"/>
      <c r="W59" s="351"/>
      <c r="X59" s="350"/>
      <c r="Y59" s="351"/>
      <c r="Z59" s="350"/>
      <c r="AA59" s="351"/>
      <c r="AB59" s="350"/>
      <c r="AC59" s="351"/>
      <c r="AD59" s="350"/>
      <c r="AE59" s="351"/>
      <c r="AF59" s="350"/>
      <c r="AG59" s="351"/>
      <c r="AH59" s="350"/>
      <c r="AI59" s="351"/>
      <c r="AJ59" s="350"/>
      <c r="AK59" s="351"/>
      <c r="AL59" s="350"/>
      <c r="AM59" s="351"/>
      <c r="AN59" s="290">
        <f t="shared" si="8"/>
        <v>0</v>
      </c>
      <c r="AO59" s="291">
        <f>P!AK61</f>
        <v>150</v>
      </c>
      <c r="AP59" s="292">
        <f t="shared" si="6"/>
        <v>2</v>
      </c>
      <c r="AQ59" s="87" t="str">
        <f t="shared" si="9"/>
        <v xml:space="preserve"> </v>
      </c>
    </row>
    <row r="60" spans="1:43">
      <c r="A60" s="85">
        <v>58</v>
      </c>
      <c r="B60" s="123" t="s">
        <v>69</v>
      </c>
      <c r="C60" s="85" t="s">
        <v>26</v>
      </c>
      <c r="D60" s="282">
        <v>113.07423104676697</v>
      </c>
      <c r="E60" s="282">
        <v>1.9499999999999993</v>
      </c>
      <c r="F60" s="283">
        <f>P!AJ62</f>
        <v>10</v>
      </c>
      <c r="G60" s="283">
        <f t="shared" si="7"/>
        <v>11.95</v>
      </c>
      <c r="H60" s="318"/>
      <c r="I60" s="319"/>
      <c r="J60" s="318"/>
      <c r="K60" s="319"/>
      <c r="L60" s="350"/>
      <c r="M60" s="351"/>
      <c r="N60" s="350"/>
      <c r="O60" s="351"/>
      <c r="P60" s="350"/>
      <c r="Q60" s="351"/>
      <c r="R60" s="350"/>
      <c r="S60" s="351"/>
      <c r="T60" s="350"/>
      <c r="U60" s="351"/>
      <c r="V60" s="350"/>
      <c r="W60" s="351"/>
      <c r="X60" s="350"/>
      <c r="Y60" s="351"/>
      <c r="Z60" s="350"/>
      <c r="AA60" s="351"/>
      <c r="AB60" s="350"/>
      <c r="AC60" s="351"/>
      <c r="AD60" s="350"/>
      <c r="AE60" s="351"/>
      <c r="AF60" s="350"/>
      <c r="AG60" s="351"/>
      <c r="AH60" s="350"/>
      <c r="AI60" s="351"/>
      <c r="AJ60" s="350"/>
      <c r="AK60" s="351"/>
      <c r="AL60" s="350"/>
      <c r="AM60" s="351"/>
      <c r="AN60" s="290">
        <f t="shared" si="8"/>
        <v>0</v>
      </c>
      <c r="AO60" s="291">
        <f>P!AK62</f>
        <v>110</v>
      </c>
      <c r="AP60" s="292">
        <f t="shared" si="6"/>
        <v>11.95</v>
      </c>
      <c r="AQ60" s="87" t="str">
        <f t="shared" si="9"/>
        <v xml:space="preserve"> </v>
      </c>
    </row>
    <row r="61" spans="1:43">
      <c r="A61" s="85">
        <v>59</v>
      </c>
      <c r="B61" s="123" t="s">
        <v>70</v>
      </c>
      <c r="C61" s="85" t="s">
        <v>9</v>
      </c>
      <c r="D61" s="282">
        <v>622.96296296296293</v>
      </c>
      <c r="E61" s="282">
        <v>0</v>
      </c>
      <c r="F61" s="283">
        <f>P!AJ63</f>
        <v>3</v>
      </c>
      <c r="G61" s="283">
        <f t="shared" si="7"/>
        <v>3</v>
      </c>
      <c r="H61" s="318"/>
      <c r="I61" s="319"/>
      <c r="J61" s="318"/>
      <c r="K61" s="319"/>
      <c r="L61" s="350"/>
      <c r="M61" s="351"/>
      <c r="N61" s="350"/>
      <c r="O61" s="351"/>
      <c r="P61" s="350"/>
      <c r="Q61" s="351"/>
      <c r="R61" s="350"/>
      <c r="S61" s="351"/>
      <c r="T61" s="350"/>
      <c r="U61" s="351"/>
      <c r="V61" s="350"/>
      <c r="W61" s="351"/>
      <c r="X61" s="350"/>
      <c r="Y61" s="351"/>
      <c r="Z61" s="350"/>
      <c r="AA61" s="351"/>
      <c r="AB61" s="350"/>
      <c r="AC61" s="351"/>
      <c r="AD61" s="350"/>
      <c r="AE61" s="351"/>
      <c r="AF61" s="350"/>
      <c r="AG61" s="351"/>
      <c r="AH61" s="350"/>
      <c r="AI61" s="351"/>
      <c r="AJ61" s="350"/>
      <c r="AK61" s="351"/>
      <c r="AL61" s="350"/>
      <c r="AM61" s="351"/>
      <c r="AN61" s="290">
        <f t="shared" si="8"/>
        <v>0</v>
      </c>
      <c r="AO61" s="291">
        <f>P!AK63</f>
        <v>626.66666666666663</v>
      </c>
      <c r="AP61" s="292">
        <f t="shared" si="6"/>
        <v>3</v>
      </c>
      <c r="AQ61" s="87" t="str">
        <f t="shared" si="9"/>
        <v xml:space="preserve"> </v>
      </c>
    </row>
    <row r="62" spans="1:43">
      <c r="A62" s="85">
        <v>60</v>
      </c>
      <c r="B62" s="123" t="s">
        <v>71</v>
      </c>
      <c r="C62" s="85" t="s">
        <v>9</v>
      </c>
      <c r="D62" s="282">
        <v>719.14047872493347</v>
      </c>
      <c r="E62" s="282">
        <v>0.29999999999999982</v>
      </c>
      <c r="F62" s="283">
        <f>P!AJ64</f>
        <v>3.5</v>
      </c>
      <c r="G62" s="283">
        <f t="shared" si="7"/>
        <v>3.8</v>
      </c>
      <c r="H62" s="318"/>
      <c r="I62" s="319"/>
      <c r="J62" s="318"/>
      <c r="K62" s="319"/>
      <c r="L62" s="350"/>
      <c r="M62" s="351"/>
      <c r="N62" s="350"/>
      <c r="O62" s="351"/>
      <c r="P62" s="350"/>
      <c r="Q62" s="351"/>
      <c r="R62" s="350"/>
      <c r="S62" s="351"/>
      <c r="T62" s="350"/>
      <c r="U62" s="351"/>
      <c r="V62" s="350"/>
      <c r="W62" s="351"/>
      <c r="X62" s="350"/>
      <c r="Y62" s="351"/>
      <c r="Z62" s="350"/>
      <c r="AA62" s="351"/>
      <c r="AB62" s="350"/>
      <c r="AC62" s="351"/>
      <c r="AD62" s="350"/>
      <c r="AE62" s="351"/>
      <c r="AF62" s="350"/>
      <c r="AG62" s="351"/>
      <c r="AH62" s="350"/>
      <c r="AI62" s="351"/>
      <c r="AJ62" s="350"/>
      <c r="AK62" s="351"/>
      <c r="AL62" s="350"/>
      <c r="AM62" s="351"/>
      <c r="AN62" s="290">
        <f t="shared" si="8"/>
        <v>0</v>
      </c>
      <c r="AO62" s="291">
        <f>P!AK64</f>
        <v>642.85714285714289</v>
      </c>
      <c r="AP62" s="292">
        <f t="shared" si="6"/>
        <v>3.8</v>
      </c>
      <c r="AQ62" s="87" t="str">
        <f t="shared" si="9"/>
        <v xml:space="preserve"> </v>
      </c>
    </row>
    <row r="63" spans="1:43">
      <c r="A63" s="85">
        <v>61</v>
      </c>
      <c r="B63" s="123" t="s">
        <v>72</v>
      </c>
      <c r="C63" s="85" t="s">
        <v>9</v>
      </c>
      <c r="D63" s="282">
        <v>481.48148148148147</v>
      </c>
      <c r="E63" s="282">
        <v>0</v>
      </c>
      <c r="F63" s="283">
        <f>P!AJ65</f>
        <v>0.2</v>
      </c>
      <c r="G63" s="283">
        <f t="shared" si="7"/>
        <v>0.2</v>
      </c>
      <c r="H63" s="318"/>
      <c r="I63" s="319"/>
      <c r="J63" s="318"/>
      <c r="K63" s="319"/>
      <c r="L63" s="350"/>
      <c r="M63" s="351"/>
      <c r="N63" s="350"/>
      <c r="O63" s="351"/>
      <c r="P63" s="350"/>
      <c r="Q63" s="351"/>
      <c r="R63" s="350"/>
      <c r="S63" s="351"/>
      <c r="T63" s="350"/>
      <c r="U63" s="351"/>
      <c r="V63" s="350"/>
      <c r="W63" s="351"/>
      <c r="X63" s="350"/>
      <c r="Y63" s="351"/>
      <c r="Z63" s="350"/>
      <c r="AA63" s="351"/>
      <c r="AB63" s="350"/>
      <c r="AC63" s="351"/>
      <c r="AD63" s="350"/>
      <c r="AE63" s="351"/>
      <c r="AF63" s="350"/>
      <c r="AG63" s="351"/>
      <c r="AH63" s="350"/>
      <c r="AI63" s="351"/>
      <c r="AJ63" s="350"/>
      <c r="AK63" s="351"/>
      <c r="AL63" s="350"/>
      <c r="AM63" s="351"/>
      <c r="AN63" s="290">
        <f t="shared" si="8"/>
        <v>0</v>
      </c>
      <c r="AO63" s="291">
        <f>P!AK65</f>
        <v>500</v>
      </c>
      <c r="AP63" s="292">
        <f t="shared" si="6"/>
        <v>0.2</v>
      </c>
      <c r="AQ63" s="87" t="str">
        <f t="shared" si="9"/>
        <v>NZ</v>
      </c>
    </row>
    <row r="64" spans="1:43">
      <c r="A64" s="85">
        <v>62</v>
      </c>
      <c r="B64" s="123" t="s">
        <v>73</v>
      </c>
      <c r="C64" s="85" t="s">
        <v>9</v>
      </c>
      <c r="D64" s="282">
        <v>558.57142857142867</v>
      </c>
      <c r="E64" s="282">
        <v>0</v>
      </c>
      <c r="F64" s="283">
        <f>P!AJ66</f>
        <v>0.5</v>
      </c>
      <c r="G64" s="283">
        <f t="shared" si="7"/>
        <v>0.5</v>
      </c>
      <c r="H64" s="318"/>
      <c r="I64" s="319"/>
      <c r="J64" s="318"/>
      <c r="K64" s="319"/>
      <c r="L64" s="350"/>
      <c r="M64" s="351"/>
      <c r="N64" s="350"/>
      <c r="O64" s="351"/>
      <c r="P64" s="350"/>
      <c r="Q64" s="351"/>
      <c r="R64" s="350"/>
      <c r="S64" s="351"/>
      <c r="T64" s="350"/>
      <c r="U64" s="351"/>
      <c r="V64" s="350"/>
      <c r="W64" s="351"/>
      <c r="X64" s="350"/>
      <c r="Y64" s="351"/>
      <c r="Z64" s="350"/>
      <c r="AA64" s="351"/>
      <c r="AB64" s="350"/>
      <c r="AC64" s="351"/>
      <c r="AD64" s="350"/>
      <c r="AE64" s="351"/>
      <c r="AF64" s="350"/>
      <c r="AG64" s="351"/>
      <c r="AH64" s="350"/>
      <c r="AI64" s="351"/>
      <c r="AJ64" s="350"/>
      <c r="AK64" s="351"/>
      <c r="AL64" s="350"/>
      <c r="AM64" s="351"/>
      <c r="AN64" s="290">
        <f t="shared" si="8"/>
        <v>0</v>
      </c>
      <c r="AO64" s="291">
        <f>P!AK66</f>
        <v>240</v>
      </c>
      <c r="AP64" s="292">
        <f t="shared" si="6"/>
        <v>0.5</v>
      </c>
      <c r="AQ64" s="87" t="str">
        <f t="shared" si="9"/>
        <v>NZ</v>
      </c>
    </row>
    <row r="65" spans="1:44">
      <c r="A65" s="85">
        <v>63</v>
      </c>
      <c r="B65" s="123" t="s">
        <v>74</v>
      </c>
      <c r="C65" s="85" t="s">
        <v>9</v>
      </c>
      <c r="D65" s="282">
        <v>885.71428571428567</v>
      </c>
      <c r="E65" s="282">
        <v>0</v>
      </c>
      <c r="F65" s="283">
        <f>P!AJ67</f>
        <v>1.5000000000000004</v>
      </c>
      <c r="G65" s="283">
        <f t="shared" si="7"/>
        <v>1.5000000000000004</v>
      </c>
      <c r="H65" s="318"/>
      <c r="I65" s="319"/>
      <c r="J65" s="318"/>
      <c r="K65" s="319"/>
      <c r="L65" s="350"/>
      <c r="M65" s="351"/>
      <c r="N65" s="350"/>
      <c r="O65" s="351"/>
      <c r="P65" s="350"/>
      <c r="Q65" s="351"/>
      <c r="R65" s="350"/>
      <c r="S65" s="351"/>
      <c r="T65" s="350"/>
      <c r="U65" s="351"/>
      <c r="V65" s="350"/>
      <c r="W65" s="351"/>
      <c r="X65" s="350"/>
      <c r="Y65" s="351"/>
      <c r="Z65" s="350"/>
      <c r="AA65" s="351"/>
      <c r="AB65" s="350"/>
      <c r="AC65" s="351"/>
      <c r="AD65" s="350"/>
      <c r="AE65" s="351"/>
      <c r="AF65" s="350"/>
      <c r="AG65" s="351"/>
      <c r="AH65" s="350"/>
      <c r="AI65" s="351"/>
      <c r="AJ65" s="350"/>
      <c r="AK65" s="351"/>
      <c r="AL65" s="350"/>
      <c r="AM65" s="351"/>
      <c r="AN65" s="290">
        <f t="shared" si="8"/>
        <v>0</v>
      </c>
      <c r="AO65" s="291">
        <f>P!AK67</f>
        <v>873.33333333333303</v>
      </c>
      <c r="AP65" s="292">
        <f t="shared" si="6"/>
        <v>1.5000000000000004</v>
      </c>
      <c r="AQ65" s="87" t="str">
        <f t="shared" si="9"/>
        <v xml:space="preserve"> </v>
      </c>
    </row>
    <row r="66" spans="1:44">
      <c r="A66" s="85">
        <v>64</v>
      </c>
      <c r="B66" s="123" t="s">
        <v>75</v>
      </c>
      <c r="C66" s="85" t="s">
        <v>31</v>
      </c>
      <c r="D66" s="282">
        <v>18</v>
      </c>
      <c r="E66" s="282">
        <v>1</v>
      </c>
      <c r="F66" s="283">
        <f>P!AJ68</f>
        <v>4</v>
      </c>
      <c r="G66" s="283">
        <f t="shared" si="7"/>
        <v>5</v>
      </c>
      <c r="H66" s="318"/>
      <c r="I66" s="319"/>
      <c r="J66" s="318"/>
      <c r="K66" s="319"/>
      <c r="L66" s="350"/>
      <c r="M66" s="351"/>
      <c r="N66" s="350"/>
      <c r="O66" s="351"/>
      <c r="P66" s="350"/>
      <c r="Q66" s="351"/>
      <c r="R66" s="350"/>
      <c r="S66" s="351"/>
      <c r="T66" s="350"/>
      <c r="U66" s="351"/>
      <c r="V66" s="350"/>
      <c r="W66" s="351"/>
      <c r="X66" s="350"/>
      <c r="Y66" s="351"/>
      <c r="Z66" s="350"/>
      <c r="AA66" s="351"/>
      <c r="AB66" s="350"/>
      <c r="AC66" s="351"/>
      <c r="AD66" s="350"/>
      <c r="AE66" s="351"/>
      <c r="AF66" s="350"/>
      <c r="AG66" s="351"/>
      <c r="AH66" s="350"/>
      <c r="AI66" s="351"/>
      <c r="AJ66" s="350"/>
      <c r="AK66" s="351"/>
      <c r="AL66" s="350"/>
      <c r="AM66" s="351"/>
      <c r="AN66" s="290">
        <f t="shared" si="8"/>
        <v>0</v>
      </c>
      <c r="AO66" s="291">
        <f>P!AK68</f>
        <v>18</v>
      </c>
      <c r="AP66" s="292">
        <f t="shared" si="6"/>
        <v>5</v>
      </c>
      <c r="AQ66" s="87" t="str">
        <f t="shared" si="9"/>
        <v xml:space="preserve"> </v>
      </c>
    </row>
    <row r="67" spans="1:44">
      <c r="A67" s="85">
        <v>65</v>
      </c>
      <c r="B67" s="123" t="s">
        <v>76</v>
      </c>
      <c r="C67" s="85" t="s">
        <v>31</v>
      </c>
      <c r="D67" s="282">
        <v>18</v>
      </c>
      <c r="E67" s="282">
        <v>2</v>
      </c>
      <c r="F67" s="283">
        <f>P!AJ69</f>
        <v>4</v>
      </c>
      <c r="G67" s="283">
        <f t="shared" si="7"/>
        <v>6</v>
      </c>
      <c r="H67" s="318"/>
      <c r="I67" s="319"/>
      <c r="J67" s="318"/>
      <c r="K67" s="319"/>
      <c r="L67" s="350"/>
      <c r="M67" s="351"/>
      <c r="N67" s="350"/>
      <c r="O67" s="351"/>
      <c r="P67" s="350"/>
      <c r="Q67" s="351"/>
      <c r="R67" s="350"/>
      <c r="S67" s="351"/>
      <c r="T67" s="350"/>
      <c r="U67" s="351"/>
      <c r="V67" s="350"/>
      <c r="W67" s="351"/>
      <c r="X67" s="350"/>
      <c r="Y67" s="351"/>
      <c r="Z67" s="350"/>
      <c r="AA67" s="351"/>
      <c r="AB67" s="350"/>
      <c r="AC67" s="351"/>
      <c r="AD67" s="350"/>
      <c r="AE67" s="351"/>
      <c r="AF67" s="350"/>
      <c r="AG67" s="351"/>
      <c r="AH67" s="350"/>
      <c r="AI67" s="351"/>
      <c r="AJ67" s="350"/>
      <c r="AK67" s="351"/>
      <c r="AL67" s="350"/>
      <c r="AM67" s="351"/>
      <c r="AN67" s="290">
        <f t="shared" si="8"/>
        <v>0</v>
      </c>
      <c r="AO67" s="291">
        <f>P!AK69</f>
        <v>18</v>
      </c>
      <c r="AP67" s="292">
        <f t="shared" ref="AP67:AP130" si="10">G67-AN67</f>
        <v>6</v>
      </c>
      <c r="AQ67" s="87" t="str">
        <f t="shared" si="9"/>
        <v xml:space="preserve"> </v>
      </c>
    </row>
    <row r="68" spans="1:44">
      <c r="A68" s="85">
        <v>66</v>
      </c>
      <c r="B68" s="123" t="s">
        <v>77</v>
      </c>
      <c r="C68" s="85" t="s">
        <v>9</v>
      </c>
      <c r="D68" s="282">
        <v>5833.333333333333</v>
      </c>
      <c r="E68" s="282">
        <v>0</v>
      </c>
      <c r="F68" s="283">
        <f>P!AJ70</f>
        <v>0.4</v>
      </c>
      <c r="G68" s="283">
        <f t="shared" ref="G68:G133" si="11">E68+F68</f>
        <v>0.4</v>
      </c>
      <c r="H68" s="318"/>
      <c r="I68" s="319"/>
      <c r="J68" s="318"/>
      <c r="K68" s="319"/>
      <c r="L68" s="350"/>
      <c r="M68" s="351"/>
      <c r="N68" s="350"/>
      <c r="O68" s="351"/>
      <c r="P68" s="350"/>
      <c r="Q68" s="351"/>
      <c r="R68" s="350"/>
      <c r="S68" s="351"/>
      <c r="T68" s="350"/>
      <c r="U68" s="351"/>
      <c r="V68" s="350"/>
      <c r="W68" s="351"/>
      <c r="X68" s="350"/>
      <c r="Y68" s="351"/>
      <c r="Z68" s="350"/>
      <c r="AA68" s="351"/>
      <c r="AB68" s="350"/>
      <c r="AC68" s="351"/>
      <c r="AD68" s="350"/>
      <c r="AE68" s="351"/>
      <c r="AF68" s="350"/>
      <c r="AG68" s="351"/>
      <c r="AH68" s="350"/>
      <c r="AI68" s="351"/>
      <c r="AJ68" s="350"/>
      <c r="AK68" s="351"/>
      <c r="AL68" s="350"/>
      <c r="AM68" s="351"/>
      <c r="AN68" s="290">
        <f t="shared" ref="AN68:AN131" si="12">I68+K68+M68+O68+Q68+S68+AC68+U68+W68+Y68+AA68+AE68+AG68+AI68+AK68+AM68</f>
        <v>0</v>
      </c>
      <c r="AO68" s="291">
        <f>P!AK70</f>
        <v>5775</v>
      </c>
      <c r="AP68" s="292">
        <f t="shared" si="10"/>
        <v>0.4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23" t="s">
        <v>78</v>
      </c>
      <c r="C69" s="85" t="s">
        <v>9</v>
      </c>
      <c r="D69" s="282">
        <v>589.47003657732409</v>
      </c>
      <c r="E69" s="282">
        <v>0.11799999999999966</v>
      </c>
      <c r="F69" s="283">
        <f>P!AJ71</f>
        <v>1</v>
      </c>
      <c r="G69" s="283">
        <f t="shared" si="11"/>
        <v>1.1179999999999997</v>
      </c>
      <c r="H69" s="318"/>
      <c r="I69" s="319"/>
      <c r="J69" s="318"/>
      <c r="K69" s="319"/>
      <c r="L69" s="350"/>
      <c r="M69" s="351"/>
      <c r="N69" s="350"/>
      <c r="O69" s="351"/>
      <c r="P69" s="350"/>
      <c r="Q69" s="351"/>
      <c r="R69" s="350"/>
      <c r="S69" s="351"/>
      <c r="T69" s="350"/>
      <c r="U69" s="351"/>
      <c r="V69" s="350"/>
      <c r="W69" s="351"/>
      <c r="X69" s="350"/>
      <c r="Y69" s="351"/>
      <c r="Z69" s="350"/>
      <c r="AA69" s="351"/>
      <c r="AB69" s="350"/>
      <c r="AC69" s="351"/>
      <c r="AD69" s="350"/>
      <c r="AE69" s="351"/>
      <c r="AF69" s="350"/>
      <c r="AG69" s="351"/>
      <c r="AH69" s="350"/>
      <c r="AI69" s="351"/>
      <c r="AJ69" s="350"/>
      <c r="AK69" s="351"/>
      <c r="AL69" s="350"/>
      <c r="AM69" s="351"/>
      <c r="AN69" s="290">
        <f t="shared" si="12"/>
        <v>0</v>
      </c>
      <c r="AO69" s="291">
        <f>P!AK71</f>
        <v>580</v>
      </c>
      <c r="AP69" s="292">
        <f t="shared" si="10"/>
        <v>1.1179999999999997</v>
      </c>
      <c r="AQ69" s="87" t="str">
        <f t="shared" si="13"/>
        <v xml:space="preserve"> </v>
      </c>
      <c r="AR69" s="89"/>
    </row>
    <row r="70" spans="1:44">
      <c r="A70" s="85">
        <v>68</v>
      </c>
      <c r="B70" s="123" t="s">
        <v>79</v>
      </c>
      <c r="C70" s="85" t="s">
        <v>9</v>
      </c>
      <c r="D70" s="282">
        <v>1756.9895221308839</v>
      </c>
      <c r="E70" s="282">
        <v>0</v>
      </c>
      <c r="F70" s="283">
        <f>P!AJ72</f>
        <v>0.17500000000000002</v>
      </c>
      <c r="G70" s="283">
        <f t="shared" si="11"/>
        <v>0.17500000000000002</v>
      </c>
      <c r="H70" s="318"/>
      <c r="I70" s="319"/>
      <c r="J70" s="318"/>
      <c r="K70" s="319"/>
      <c r="L70" s="350"/>
      <c r="M70" s="351"/>
      <c r="N70" s="350"/>
      <c r="O70" s="351"/>
      <c r="P70" s="350"/>
      <c r="Q70" s="351"/>
      <c r="R70" s="350"/>
      <c r="S70" s="351"/>
      <c r="T70" s="350"/>
      <c r="U70" s="351"/>
      <c r="V70" s="350"/>
      <c r="W70" s="351"/>
      <c r="X70" s="350"/>
      <c r="Y70" s="351"/>
      <c r="Z70" s="350"/>
      <c r="AA70" s="351"/>
      <c r="AB70" s="350"/>
      <c r="AC70" s="351"/>
      <c r="AD70" s="350"/>
      <c r="AE70" s="351"/>
      <c r="AF70" s="350"/>
      <c r="AG70" s="351"/>
      <c r="AH70" s="350"/>
      <c r="AI70" s="351"/>
      <c r="AJ70" s="350"/>
      <c r="AK70" s="351"/>
      <c r="AL70" s="350"/>
      <c r="AM70" s="351"/>
      <c r="AN70" s="290">
        <f t="shared" si="12"/>
        <v>0</v>
      </c>
      <c r="AO70" s="291">
        <f>P!AK72</f>
        <v>1828.5714285714284</v>
      </c>
      <c r="AP70" s="292">
        <f t="shared" si="10"/>
        <v>0.17500000000000002</v>
      </c>
      <c r="AQ70" s="87" t="str">
        <f t="shared" si="13"/>
        <v>NZ</v>
      </c>
    </row>
    <row r="71" spans="1:44">
      <c r="A71" s="85">
        <v>69</v>
      </c>
      <c r="B71" s="123" t="s">
        <v>80</v>
      </c>
      <c r="C71" s="85" t="s">
        <v>31</v>
      </c>
      <c r="D71" s="282">
        <v>8</v>
      </c>
      <c r="E71" s="282">
        <v>7</v>
      </c>
      <c r="F71" s="283">
        <f>P!AJ73</f>
        <v>6</v>
      </c>
      <c r="G71" s="283">
        <f t="shared" si="11"/>
        <v>13</v>
      </c>
      <c r="H71" s="318"/>
      <c r="I71" s="319"/>
      <c r="J71" s="318"/>
      <c r="K71" s="319"/>
      <c r="L71" s="350"/>
      <c r="M71" s="351"/>
      <c r="N71" s="350"/>
      <c r="O71" s="351"/>
      <c r="P71" s="350"/>
      <c r="Q71" s="351"/>
      <c r="R71" s="350"/>
      <c r="S71" s="351"/>
      <c r="T71" s="350"/>
      <c r="U71" s="351"/>
      <c r="V71" s="350"/>
      <c r="W71" s="351"/>
      <c r="X71" s="350"/>
      <c r="Y71" s="351"/>
      <c r="Z71" s="350"/>
      <c r="AA71" s="351"/>
      <c r="AB71" s="350"/>
      <c r="AC71" s="351"/>
      <c r="AD71" s="350"/>
      <c r="AE71" s="351"/>
      <c r="AF71" s="350"/>
      <c r="AG71" s="351"/>
      <c r="AH71" s="350"/>
      <c r="AI71" s="351"/>
      <c r="AJ71" s="350"/>
      <c r="AK71" s="351"/>
      <c r="AL71" s="350"/>
      <c r="AM71" s="351"/>
      <c r="AN71" s="290">
        <f t="shared" si="12"/>
        <v>0</v>
      </c>
      <c r="AO71" s="291">
        <f>P!AK73</f>
        <v>8</v>
      </c>
      <c r="AP71" s="292">
        <f t="shared" si="10"/>
        <v>13</v>
      </c>
      <c r="AQ71" s="87" t="str">
        <f t="shared" si="13"/>
        <v xml:space="preserve"> </v>
      </c>
      <c r="AR71" s="90"/>
    </row>
    <row r="72" spans="1:44">
      <c r="A72" s="85">
        <v>70</v>
      </c>
      <c r="B72" s="123" t="s">
        <v>81</v>
      </c>
      <c r="C72" s="85" t="s">
        <v>9</v>
      </c>
      <c r="D72" s="282">
        <v>765</v>
      </c>
      <c r="E72" s="282">
        <v>8.9999999999999858E-2</v>
      </c>
      <c r="F72" s="283">
        <f>P!AJ74</f>
        <v>2.2000000000000002</v>
      </c>
      <c r="G72" s="283">
        <f t="shared" si="11"/>
        <v>2.29</v>
      </c>
      <c r="H72" s="318"/>
      <c r="I72" s="319"/>
      <c r="J72" s="318"/>
      <c r="K72" s="319"/>
      <c r="L72" s="350"/>
      <c r="M72" s="351"/>
      <c r="N72" s="350"/>
      <c r="O72" s="351"/>
      <c r="P72" s="350"/>
      <c r="Q72" s="351"/>
      <c r="R72" s="350"/>
      <c r="S72" s="351"/>
      <c r="T72" s="350"/>
      <c r="U72" s="351"/>
      <c r="V72" s="350"/>
      <c r="W72" s="351"/>
      <c r="X72" s="350"/>
      <c r="Y72" s="351"/>
      <c r="Z72" s="350"/>
      <c r="AA72" s="351"/>
      <c r="AB72" s="350"/>
      <c r="AC72" s="351"/>
      <c r="AD72" s="350"/>
      <c r="AE72" s="351"/>
      <c r="AF72" s="350"/>
      <c r="AG72" s="351"/>
      <c r="AH72" s="350"/>
      <c r="AI72" s="351"/>
      <c r="AJ72" s="350"/>
      <c r="AK72" s="351"/>
      <c r="AL72" s="350"/>
      <c r="AM72" s="351"/>
      <c r="AN72" s="290">
        <f t="shared" si="12"/>
        <v>0</v>
      </c>
      <c r="AO72" s="291">
        <f>P!AK74</f>
        <v>722.72727272727263</v>
      </c>
      <c r="AP72" s="292">
        <f t="shared" si="10"/>
        <v>2.29</v>
      </c>
      <c r="AQ72" s="87" t="str">
        <f t="shared" si="13"/>
        <v xml:space="preserve"> </v>
      </c>
    </row>
    <row r="73" spans="1:44">
      <c r="A73" s="85">
        <v>71</v>
      </c>
      <c r="B73" s="123" t="s">
        <v>82</v>
      </c>
      <c r="C73" s="85" t="s">
        <v>9</v>
      </c>
      <c r="D73" s="282">
        <v>726</v>
      </c>
      <c r="E73" s="282">
        <v>0</v>
      </c>
      <c r="F73" s="283">
        <f>P!AJ75</f>
        <v>2</v>
      </c>
      <c r="G73" s="283">
        <f t="shared" si="11"/>
        <v>2</v>
      </c>
      <c r="H73" s="318"/>
      <c r="I73" s="319"/>
      <c r="J73" s="318"/>
      <c r="K73" s="319"/>
      <c r="L73" s="350"/>
      <c r="M73" s="351"/>
      <c r="N73" s="350"/>
      <c r="O73" s="351"/>
      <c r="P73" s="350"/>
      <c r="Q73" s="351"/>
      <c r="R73" s="350"/>
      <c r="S73" s="351"/>
      <c r="T73" s="350"/>
      <c r="U73" s="351"/>
      <c r="V73" s="350"/>
      <c r="W73" s="351"/>
      <c r="X73" s="350"/>
      <c r="Y73" s="351"/>
      <c r="Z73" s="350"/>
      <c r="AA73" s="351"/>
      <c r="AB73" s="350"/>
      <c r="AC73" s="351"/>
      <c r="AD73" s="350"/>
      <c r="AE73" s="351"/>
      <c r="AF73" s="350"/>
      <c r="AG73" s="351"/>
      <c r="AH73" s="350"/>
      <c r="AI73" s="351"/>
      <c r="AJ73" s="350"/>
      <c r="AK73" s="351"/>
      <c r="AL73" s="350"/>
      <c r="AM73" s="351"/>
      <c r="AN73" s="290">
        <f t="shared" si="12"/>
        <v>0</v>
      </c>
      <c r="AO73" s="291">
        <f>P!AK75</f>
        <v>660</v>
      </c>
      <c r="AP73" s="292">
        <f t="shared" si="10"/>
        <v>2</v>
      </c>
      <c r="AQ73" s="87" t="str">
        <f t="shared" si="13"/>
        <v xml:space="preserve"> </v>
      </c>
    </row>
    <row r="74" spans="1:44">
      <c r="A74" s="85">
        <v>72</v>
      </c>
      <c r="B74" s="123" t="s">
        <v>83</v>
      </c>
      <c r="C74" s="85" t="s">
        <v>9</v>
      </c>
      <c r="D74" s="282">
        <v>0</v>
      </c>
      <c r="E74" s="282">
        <v>0</v>
      </c>
      <c r="F74" s="283">
        <f>P!AJ76</f>
        <v>0</v>
      </c>
      <c r="G74" s="283">
        <f t="shared" si="11"/>
        <v>0</v>
      </c>
      <c r="H74" s="318"/>
      <c r="I74" s="319"/>
      <c r="J74" s="318"/>
      <c r="K74" s="319"/>
      <c r="L74" s="350"/>
      <c r="M74" s="351"/>
      <c r="N74" s="350"/>
      <c r="O74" s="351"/>
      <c r="P74" s="350"/>
      <c r="Q74" s="351"/>
      <c r="R74" s="350"/>
      <c r="S74" s="351"/>
      <c r="T74" s="350"/>
      <c r="U74" s="351"/>
      <c r="V74" s="350"/>
      <c r="W74" s="351"/>
      <c r="X74" s="350"/>
      <c r="Y74" s="351"/>
      <c r="Z74" s="350"/>
      <c r="AA74" s="351"/>
      <c r="AB74" s="350"/>
      <c r="AC74" s="351"/>
      <c r="AD74" s="350"/>
      <c r="AE74" s="351"/>
      <c r="AF74" s="350"/>
      <c r="AG74" s="351"/>
      <c r="AH74" s="350"/>
      <c r="AI74" s="351"/>
      <c r="AJ74" s="350"/>
      <c r="AK74" s="351"/>
      <c r="AL74" s="350"/>
      <c r="AM74" s="351"/>
      <c r="AN74" s="290">
        <f t="shared" si="12"/>
        <v>0</v>
      </c>
      <c r="AO74" s="291">
        <f>P!AK76</f>
        <v>0</v>
      </c>
      <c r="AP74" s="292">
        <f t="shared" si="10"/>
        <v>0</v>
      </c>
      <c r="AQ74" s="87" t="str">
        <f t="shared" si="13"/>
        <v>০</v>
      </c>
    </row>
    <row r="75" spans="1:44">
      <c r="A75" s="85">
        <v>73</v>
      </c>
      <c r="B75" s="123" t="s">
        <v>288</v>
      </c>
      <c r="C75" s="85" t="s">
        <v>9</v>
      </c>
      <c r="D75" s="282">
        <v>1701.0989010989013</v>
      </c>
      <c r="E75" s="282">
        <v>0.99999999999999822</v>
      </c>
      <c r="F75" s="283">
        <f>P!AJ77</f>
        <v>3.7</v>
      </c>
      <c r="G75" s="283">
        <f t="shared" si="11"/>
        <v>4.6999999999999984</v>
      </c>
      <c r="H75" s="318"/>
      <c r="I75" s="319"/>
      <c r="J75" s="318"/>
      <c r="K75" s="319"/>
      <c r="L75" s="350"/>
      <c r="M75" s="351"/>
      <c r="N75" s="350"/>
      <c r="O75" s="351"/>
      <c r="P75" s="350"/>
      <c r="Q75" s="351"/>
      <c r="R75" s="350"/>
      <c r="S75" s="351"/>
      <c r="T75" s="350"/>
      <c r="U75" s="351"/>
      <c r="V75" s="350"/>
      <c r="W75" s="351"/>
      <c r="X75" s="350"/>
      <c r="Y75" s="351"/>
      <c r="Z75" s="350"/>
      <c r="AA75" s="351"/>
      <c r="AB75" s="350"/>
      <c r="AC75" s="351"/>
      <c r="AD75" s="350"/>
      <c r="AE75" s="351"/>
      <c r="AF75" s="350"/>
      <c r="AG75" s="351"/>
      <c r="AH75" s="350"/>
      <c r="AI75" s="351"/>
      <c r="AJ75" s="350"/>
      <c r="AK75" s="351"/>
      <c r="AL75" s="350"/>
      <c r="AM75" s="351"/>
      <c r="AN75" s="290">
        <f t="shared" si="12"/>
        <v>0</v>
      </c>
      <c r="AO75" s="291">
        <f>P!AK77</f>
        <v>1889.1891891891892</v>
      </c>
      <c r="AP75" s="292">
        <f t="shared" si="10"/>
        <v>4.6999999999999984</v>
      </c>
      <c r="AQ75" s="87" t="str">
        <f t="shared" si="13"/>
        <v xml:space="preserve"> </v>
      </c>
    </row>
    <row r="76" spans="1:44">
      <c r="A76" s="85">
        <v>74</v>
      </c>
      <c r="B76" s="123" t="s">
        <v>84</v>
      </c>
      <c r="C76" s="85" t="s">
        <v>9</v>
      </c>
      <c r="D76" s="282">
        <v>1700</v>
      </c>
      <c r="E76" s="282">
        <v>0</v>
      </c>
      <c r="F76" s="283">
        <f>P!AJ78</f>
        <v>0</v>
      </c>
      <c r="G76" s="283">
        <f t="shared" si="11"/>
        <v>0</v>
      </c>
      <c r="H76" s="318"/>
      <c r="I76" s="319"/>
      <c r="J76" s="318"/>
      <c r="K76" s="319"/>
      <c r="L76" s="350"/>
      <c r="M76" s="351"/>
      <c r="N76" s="350"/>
      <c r="O76" s="351"/>
      <c r="P76" s="350"/>
      <c r="Q76" s="351"/>
      <c r="R76" s="350"/>
      <c r="S76" s="351"/>
      <c r="T76" s="350"/>
      <c r="U76" s="351"/>
      <c r="V76" s="350"/>
      <c r="W76" s="351"/>
      <c r="X76" s="350"/>
      <c r="Y76" s="351"/>
      <c r="Z76" s="350"/>
      <c r="AA76" s="351"/>
      <c r="AB76" s="350"/>
      <c r="AC76" s="351"/>
      <c r="AD76" s="350"/>
      <c r="AE76" s="351"/>
      <c r="AF76" s="350"/>
      <c r="AG76" s="351"/>
      <c r="AH76" s="350"/>
      <c r="AI76" s="351"/>
      <c r="AJ76" s="350"/>
      <c r="AK76" s="351"/>
      <c r="AL76" s="350"/>
      <c r="AM76" s="351"/>
      <c r="AN76" s="290">
        <f t="shared" si="12"/>
        <v>0</v>
      </c>
      <c r="AO76" s="291">
        <f>P!AK78</f>
        <v>1700</v>
      </c>
      <c r="AP76" s="292">
        <f t="shared" si="10"/>
        <v>0</v>
      </c>
      <c r="AQ76" s="87" t="str">
        <f t="shared" si="13"/>
        <v>০</v>
      </c>
    </row>
    <row r="77" spans="1:44">
      <c r="A77" s="85">
        <v>75</v>
      </c>
      <c r="B77" s="123" t="s">
        <v>85</v>
      </c>
      <c r="C77" s="85" t="s">
        <v>9</v>
      </c>
      <c r="D77" s="282">
        <v>3515.0329832168036</v>
      </c>
      <c r="E77" s="282">
        <v>2.5000000000000022E-2</v>
      </c>
      <c r="F77" s="283">
        <f>P!AJ79</f>
        <v>0.1</v>
      </c>
      <c r="G77" s="283">
        <f t="shared" si="11"/>
        <v>0.12500000000000003</v>
      </c>
      <c r="H77" s="318"/>
      <c r="I77" s="319"/>
      <c r="J77" s="318"/>
      <c r="K77" s="319"/>
      <c r="L77" s="350"/>
      <c r="M77" s="351"/>
      <c r="N77" s="350"/>
      <c r="O77" s="351"/>
      <c r="P77" s="350"/>
      <c r="Q77" s="351"/>
      <c r="R77" s="350"/>
      <c r="S77" s="351"/>
      <c r="T77" s="350"/>
      <c r="U77" s="351"/>
      <c r="V77" s="350"/>
      <c r="W77" s="351"/>
      <c r="X77" s="350"/>
      <c r="Y77" s="351"/>
      <c r="Z77" s="350"/>
      <c r="AA77" s="351"/>
      <c r="AB77" s="350"/>
      <c r="AC77" s="351"/>
      <c r="AD77" s="350"/>
      <c r="AE77" s="351"/>
      <c r="AF77" s="350"/>
      <c r="AG77" s="351"/>
      <c r="AH77" s="350"/>
      <c r="AI77" s="351"/>
      <c r="AJ77" s="350"/>
      <c r="AK77" s="351"/>
      <c r="AL77" s="350"/>
      <c r="AM77" s="351"/>
      <c r="AN77" s="290">
        <f t="shared" si="12"/>
        <v>0</v>
      </c>
      <c r="AO77" s="291">
        <f>P!AK79</f>
        <v>3600</v>
      </c>
      <c r="AP77" s="293">
        <f t="shared" si="10"/>
        <v>0.12500000000000003</v>
      </c>
      <c r="AQ77" s="87" t="str">
        <f t="shared" si="13"/>
        <v>NZ</v>
      </c>
    </row>
    <row r="78" spans="1:44">
      <c r="A78" s="85">
        <v>76</v>
      </c>
      <c r="B78" s="123" t="s">
        <v>86</v>
      </c>
      <c r="C78" s="85" t="s">
        <v>9</v>
      </c>
      <c r="D78" s="282">
        <v>567.92452830188677</v>
      </c>
      <c r="E78" s="282">
        <v>0.13</v>
      </c>
      <c r="F78" s="283">
        <f>P!AJ80</f>
        <v>0.5</v>
      </c>
      <c r="G78" s="283">
        <f t="shared" si="11"/>
        <v>0.63</v>
      </c>
      <c r="H78" s="318"/>
      <c r="I78" s="319"/>
      <c r="J78" s="318"/>
      <c r="K78" s="319"/>
      <c r="L78" s="350"/>
      <c r="M78" s="351"/>
      <c r="N78" s="350"/>
      <c r="O78" s="351"/>
      <c r="P78" s="350"/>
      <c r="Q78" s="351"/>
      <c r="R78" s="350"/>
      <c r="S78" s="351"/>
      <c r="T78" s="350"/>
      <c r="U78" s="351"/>
      <c r="V78" s="350"/>
      <c r="W78" s="351"/>
      <c r="X78" s="350"/>
      <c r="Y78" s="351"/>
      <c r="Z78" s="350"/>
      <c r="AA78" s="351"/>
      <c r="AB78" s="350"/>
      <c r="AC78" s="351"/>
      <c r="AD78" s="350"/>
      <c r="AE78" s="351"/>
      <c r="AF78" s="350"/>
      <c r="AG78" s="351"/>
      <c r="AH78" s="350"/>
      <c r="AI78" s="351"/>
      <c r="AJ78" s="350"/>
      <c r="AK78" s="351"/>
      <c r="AL78" s="350"/>
      <c r="AM78" s="351"/>
      <c r="AN78" s="290">
        <f t="shared" si="12"/>
        <v>0</v>
      </c>
      <c r="AO78" s="291">
        <f>P!AK80</f>
        <v>550</v>
      </c>
      <c r="AP78" s="292">
        <f t="shared" si="10"/>
        <v>0.63</v>
      </c>
      <c r="AQ78" s="87" t="str">
        <f>IF(AND(AP78&gt;=0, AP78&lt;1),IF(AP78=0,"০","NZ")," ")</f>
        <v>NZ</v>
      </c>
    </row>
    <row r="79" spans="1:44">
      <c r="A79" s="85">
        <v>77</v>
      </c>
      <c r="B79" s="123" t="s">
        <v>87</v>
      </c>
      <c r="C79" s="85" t="s">
        <v>9</v>
      </c>
      <c r="D79" s="282">
        <v>330.57851239669412</v>
      </c>
      <c r="E79" s="282">
        <v>6.0000000000000053E-2</v>
      </c>
      <c r="F79" s="283">
        <f>P!AJ81</f>
        <v>0.1</v>
      </c>
      <c r="G79" s="283">
        <f t="shared" si="11"/>
        <v>0.16000000000000006</v>
      </c>
      <c r="H79" s="318"/>
      <c r="I79" s="319"/>
      <c r="J79" s="318"/>
      <c r="K79" s="319"/>
      <c r="L79" s="350"/>
      <c r="M79" s="351"/>
      <c r="N79" s="350"/>
      <c r="O79" s="351"/>
      <c r="P79" s="350"/>
      <c r="Q79" s="351"/>
      <c r="R79" s="350"/>
      <c r="S79" s="351"/>
      <c r="T79" s="350"/>
      <c r="U79" s="351"/>
      <c r="V79" s="350"/>
      <c r="W79" s="351"/>
      <c r="X79" s="350"/>
      <c r="Y79" s="351"/>
      <c r="Z79" s="350"/>
      <c r="AA79" s="351"/>
      <c r="AB79" s="350"/>
      <c r="AC79" s="351"/>
      <c r="AD79" s="350"/>
      <c r="AE79" s="351"/>
      <c r="AF79" s="350"/>
      <c r="AG79" s="351"/>
      <c r="AH79" s="350"/>
      <c r="AI79" s="351"/>
      <c r="AJ79" s="350"/>
      <c r="AK79" s="351"/>
      <c r="AL79" s="350"/>
      <c r="AM79" s="351"/>
      <c r="AN79" s="290">
        <f t="shared" si="12"/>
        <v>0</v>
      </c>
      <c r="AO79" s="291">
        <f>P!AK81</f>
        <v>300</v>
      </c>
      <c r="AP79" s="292">
        <f t="shared" si="10"/>
        <v>0.16000000000000006</v>
      </c>
      <c r="AQ79" s="87" t="str">
        <f t="shared" si="13"/>
        <v>NZ</v>
      </c>
    </row>
    <row r="80" spans="1:44">
      <c r="A80" s="85">
        <v>78</v>
      </c>
      <c r="B80" s="123" t="s">
        <v>88</v>
      </c>
      <c r="C80" s="85" t="s">
        <v>9</v>
      </c>
      <c r="D80" s="282">
        <v>202.85714579113787</v>
      </c>
      <c r="E80" s="282">
        <v>2.3499999999999996</v>
      </c>
      <c r="F80" s="283">
        <f>P!AJ82</f>
        <v>5.5</v>
      </c>
      <c r="G80" s="283">
        <f t="shared" si="11"/>
        <v>7.85</v>
      </c>
      <c r="H80" s="318"/>
      <c r="I80" s="319"/>
      <c r="J80" s="318"/>
      <c r="K80" s="319"/>
      <c r="L80" s="350"/>
      <c r="M80" s="351"/>
      <c r="N80" s="350"/>
      <c r="O80" s="351"/>
      <c r="P80" s="350"/>
      <c r="Q80" s="351"/>
      <c r="R80" s="350"/>
      <c r="S80" s="351"/>
      <c r="T80" s="350"/>
      <c r="U80" s="351"/>
      <c r="V80" s="350"/>
      <c r="W80" s="351"/>
      <c r="X80" s="350"/>
      <c r="Y80" s="351"/>
      <c r="Z80" s="350"/>
      <c r="AA80" s="351"/>
      <c r="AB80" s="350"/>
      <c r="AC80" s="351"/>
      <c r="AD80" s="350"/>
      <c r="AE80" s="351"/>
      <c r="AF80" s="350"/>
      <c r="AG80" s="351"/>
      <c r="AH80" s="350"/>
      <c r="AI80" s="351"/>
      <c r="AJ80" s="350"/>
      <c r="AK80" s="351"/>
      <c r="AL80" s="350"/>
      <c r="AM80" s="351"/>
      <c r="AN80" s="290">
        <f t="shared" si="12"/>
        <v>0</v>
      </c>
      <c r="AO80" s="291">
        <f>P!AK82</f>
        <v>180</v>
      </c>
      <c r="AP80" s="292">
        <f t="shared" si="10"/>
        <v>7.85</v>
      </c>
      <c r="AQ80" s="87" t="str">
        <f t="shared" si="13"/>
        <v xml:space="preserve"> </v>
      </c>
    </row>
    <row r="81" spans="1:43">
      <c r="A81" s="85">
        <v>79</v>
      </c>
      <c r="B81" s="123" t="s">
        <v>89</v>
      </c>
      <c r="C81" s="85" t="s">
        <v>9</v>
      </c>
      <c r="D81" s="282">
        <v>1200</v>
      </c>
      <c r="E81" s="282">
        <v>0</v>
      </c>
      <c r="F81" s="283">
        <f>P!AJ83</f>
        <v>0</v>
      </c>
      <c r="G81" s="283">
        <f t="shared" si="11"/>
        <v>0</v>
      </c>
      <c r="H81" s="318"/>
      <c r="I81" s="319"/>
      <c r="J81" s="318"/>
      <c r="K81" s="319"/>
      <c r="L81" s="350"/>
      <c r="M81" s="351"/>
      <c r="N81" s="350"/>
      <c r="O81" s="351"/>
      <c r="P81" s="350"/>
      <c r="Q81" s="351"/>
      <c r="R81" s="350"/>
      <c r="S81" s="351"/>
      <c r="T81" s="350"/>
      <c r="U81" s="351"/>
      <c r="V81" s="350"/>
      <c r="W81" s="351"/>
      <c r="X81" s="350"/>
      <c r="Y81" s="351"/>
      <c r="Z81" s="350"/>
      <c r="AA81" s="351"/>
      <c r="AB81" s="350"/>
      <c r="AC81" s="351"/>
      <c r="AD81" s="350"/>
      <c r="AE81" s="351"/>
      <c r="AF81" s="350"/>
      <c r="AG81" s="351"/>
      <c r="AH81" s="350"/>
      <c r="AI81" s="351"/>
      <c r="AJ81" s="350"/>
      <c r="AK81" s="351"/>
      <c r="AL81" s="350"/>
      <c r="AM81" s="351"/>
      <c r="AN81" s="290">
        <f t="shared" si="12"/>
        <v>0</v>
      </c>
      <c r="AO81" s="291">
        <f>P!AK83</f>
        <v>1200</v>
      </c>
      <c r="AP81" s="292">
        <f t="shared" si="10"/>
        <v>0</v>
      </c>
      <c r="AQ81" s="87" t="str">
        <f t="shared" si="13"/>
        <v>০</v>
      </c>
    </row>
    <row r="82" spans="1:43">
      <c r="A82" s="85">
        <v>80</v>
      </c>
      <c r="B82" s="123" t="s">
        <v>269</v>
      </c>
      <c r="C82" s="85" t="s">
        <v>9</v>
      </c>
      <c r="D82" s="282">
        <v>160</v>
      </c>
      <c r="E82" s="282">
        <v>0</v>
      </c>
      <c r="F82" s="283">
        <f>P!AJ84</f>
        <v>0</v>
      </c>
      <c r="G82" s="283">
        <f t="shared" si="11"/>
        <v>0</v>
      </c>
      <c r="H82" s="318"/>
      <c r="I82" s="319"/>
      <c r="J82" s="318"/>
      <c r="K82" s="319"/>
      <c r="L82" s="350"/>
      <c r="M82" s="351"/>
      <c r="N82" s="350"/>
      <c r="O82" s="351"/>
      <c r="P82" s="350"/>
      <c r="Q82" s="351"/>
      <c r="R82" s="350"/>
      <c r="S82" s="351"/>
      <c r="T82" s="350"/>
      <c r="U82" s="351"/>
      <c r="V82" s="350"/>
      <c r="W82" s="351"/>
      <c r="X82" s="350"/>
      <c r="Y82" s="351"/>
      <c r="Z82" s="350"/>
      <c r="AA82" s="351"/>
      <c r="AB82" s="350"/>
      <c r="AC82" s="351"/>
      <c r="AD82" s="350"/>
      <c r="AE82" s="351"/>
      <c r="AF82" s="350"/>
      <c r="AG82" s="351"/>
      <c r="AH82" s="350"/>
      <c r="AI82" s="351"/>
      <c r="AJ82" s="350"/>
      <c r="AK82" s="351"/>
      <c r="AL82" s="350"/>
      <c r="AM82" s="351"/>
      <c r="AN82" s="290">
        <f t="shared" si="12"/>
        <v>0</v>
      </c>
      <c r="AO82" s="291">
        <f>P!AK84</f>
        <v>160</v>
      </c>
      <c r="AP82" s="292">
        <f t="shared" si="10"/>
        <v>0</v>
      </c>
      <c r="AQ82" s="87" t="str">
        <f t="shared" si="13"/>
        <v>০</v>
      </c>
    </row>
    <row r="83" spans="1:43">
      <c r="A83" s="85">
        <v>81</v>
      </c>
      <c r="B83" s="123" t="s">
        <v>235</v>
      </c>
      <c r="C83" s="85" t="s">
        <v>9</v>
      </c>
      <c r="D83" s="282">
        <v>2900</v>
      </c>
      <c r="E83" s="282">
        <v>0.15000000000000005</v>
      </c>
      <c r="F83" s="283">
        <f>P!AJ85</f>
        <v>0</v>
      </c>
      <c r="G83" s="283">
        <f t="shared" si="11"/>
        <v>0.15000000000000005</v>
      </c>
      <c r="H83" s="318"/>
      <c r="I83" s="319"/>
      <c r="J83" s="318"/>
      <c r="K83" s="319"/>
      <c r="L83" s="350"/>
      <c r="M83" s="351"/>
      <c r="N83" s="350"/>
      <c r="O83" s="351"/>
      <c r="P83" s="350"/>
      <c r="Q83" s="351"/>
      <c r="R83" s="350"/>
      <c r="S83" s="351"/>
      <c r="T83" s="350"/>
      <c r="U83" s="351"/>
      <c r="V83" s="350"/>
      <c r="W83" s="351"/>
      <c r="X83" s="350"/>
      <c r="Y83" s="351"/>
      <c r="Z83" s="350"/>
      <c r="AA83" s="351"/>
      <c r="AB83" s="350"/>
      <c r="AC83" s="351"/>
      <c r="AD83" s="350"/>
      <c r="AE83" s="351"/>
      <c r="AF83" s="350"/>
      <c r="AG83" s="351"/>
      <c r="AH83" s="350"/>
      <c r="AI83" s="351"/>
      <c r="AJ83" s="350"/>
      <c r="AK83" s="351"/>
      <c r="AL83" s="350"/>
      <c r="AM83" s="351"/>
      <c r="AN83" s="290">
        <f t="shared" si="12"/>
        <v>0</v>
      </c>
      <c r="AO83" s="291">
        <f>P!AK85</f>
        <v>2900</v>
      </c>
      <c r="AP83" s="292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23" t="s">
        <v>90</v>
      </c>
      <c r="C84" s="85" t="s">
        <v>9</v>
      </c>
      <c r="D84" s="282">
        <v>2570.3244566880926</v>
      </c>
      <c r="E84" s="282">
        <v>0</v>
      </c>
      <c r="F84" s="283">
        <f>P!AJ86</f>
        <v>0.1</v>
      </c>
      <c r="G84" s="283">
        <f t="shared" si="11"/>
        <v>0.1</v>
      </c>
      <c r="H84" s="318"/>
      <c r="I84" s="319"/>
      <c r="J84" s="318"/>
      <c r="K84" s="319"/>
      <c r="L84" s="350"/>
      <c r="M84" s="351"/>
      <c r="N84" s="350"/>
      <c r="O84" s="351"/>
      <c r="P84" s="350"/>
      <c r="Q84" s="351"/>
      <c r="R84" s="350"/>
      <c r="S84" s="351"/>
      <c r="T84" s="350"/>
      <c r="U84" s="351"/>
      <c r="V84" s="350"/>
      <c r="W84" s="351"/>
      <c r="X84" s="350"/>
      <c r="Y84" s="351"/>
      <c r="Z84" s="350"/>
      <c r="AA84" s="351"/>
      <c r="AB84" s="350"/>
      <c r="AC84" s="351"/>
      <c r="AD84" s="350"/>
      <c r="AE84" s="351"/>
      <c r="AF84" s="350"/>
      <c r="AG84" s="351"/>
      <c r="AH84" s="350"/>
      <c r="AI84" s="351"/>
      <c r="AJ84" s="350"/>
      <c r="AK84" s="351"/>
      <c r="AL84" s="350"/>
      <c r="AM84" s="351"/>
      <c r="AN84" s="290">
        <f t="shared" si="12"/>
        <v>0</v>
      </c>
      <c r="AO84" s="291">
        <f>P!AK86</f>
        <v>2800</v>
      </c>
      <c r="AP84" s="292">
        <f t="shared" si="10"/>
        <v>0.1</v>
      </c>
      <c r="AQ84" s="87" t="str">
        <f t="shared" si="13"/>
        <v>NZ</v>
      </c>
    </row>
    <row r="85" spans="1:43">
      <c r="A85" s="85">
        <v>83</v>
      </c>
      <c r="B85" s="123" t="s">
        <v>91</v>
      </c>
      <c r="C85" s="85" t="s">
        <v>9</v>
      </c>
      <c r="D85" s="282">
        <v>299.71428571428572</v>
      </c>
      <c r="E85" s="282">
        <v>0</v>
      </c>
      <c r="F85" s="283">
        <f>P!AJ87</f>
        <v>0.4</v>
      </c>
      <c r="G85" s="283">
        <f t="shared" si="11"/>
        <v>0.4</v>
      </c>
      <c r="H85" s="318"/>
      <c r="I85" s="319"/>
      <c r="J85" s="318"/>
      <c r="K85" s="319"/>
      <c r="L85" s="350"/>
      <c r="M85" s="351"/>
      <c r="N85" s="350"/>
      <c r="O85" s="351"/>
      <c r="P85" s="350"/>
      <c r="Q85" s="351"/>
      <c r="R85" s="350"/>
      <c r="S85" s="351"/>
      <c r="T85" s="350"/>
      <c r="U85" s="351"/>
      <c r="V85" s="350"/>
      <c r="W85" s="351"/>
      <c r="X85" s="350"/>
      <c r="Y85" s="351"/>
      <c r="Z85" s="350"/>
      <c r="AA85" s="351"/>
      <c r="AB85" s="350"/>
      <c r="AC85" s="351"/>
      <c r="AD85" s="350"/>
      <c r="AE85" s="351"/>
      <c r="AF85" s="350"/>
      <c r="AG85" s="351"/>
      <c r="AH85" s="350"/>
      <c r="AI85" s="351"/>
      <c r="AJ85" s="350"/>
      <c r="AK85" s="351"/>
      <c r="AL85" s="350"/>
      <c r="AM85" s="351"/>
      <c r="AN85" s="290">
        <f t="shared" si="12"/>
        <v>0</v>
      </c>
      <c r="AO85" s="291">
        <f>P!AK87</f>
        <v>225</v>
      </c>
      <c r="AP85" s="292">
        <f t="shared" si="10"/>
        <v>0.4</v>
      </c>
      <c r="AQ85" s="87" t="str">
        <f t="shared" si="13"/>
        <v>NZ</v>
      </c>
    </row>
    <row r="86" spans="1:43">
      <c r="A86" s="85">
        <v>84</v>
      </c>
      <c r="B86" s="123" t="s">
        <v>274</v>
      </c>
      <c r="C86" s="85" t="s">
        <v>9</v>
      </c>
      <c r="D86" s="282">
        <v>1743.2043658783764</v>
      </c>
      <c r="E86" s="282">
        <v>0.13500000000000012</v>
      </c>
      <c r="F86" s="283">
        <f>P!AJ88</f>
        <v>0.45</v>
      </c>
      <c r="G86" s="283">
        <f t="shared" si="11"/>
        <v>0.58500000000000019</v>
      </c>
      <c r="H86" s="318"/>
      <c r="I86" s="319"/>
      <c r="J86" s="318"/>
      <c r="K86" s="319"/>
      <c r="L86" s="350"/>
      <c r="M86" s="351"/>
      <c r="N86" s="350"/>
      <c r="O86" s="351"/>
      <c r="P86" s="350"/>
      <c r="Q86" s="351"/>
      <c r="R86" s="350"/>
      <c r="S86" s="351"/>
      <c r="T86" s="350"/>
      <c r="U86" s="351"/>
      <c r="V86" s="350"/>
      <c r="W86" s="351"/>
      <c r="X86" s="350"/>
      <c r="Y86" s="351"/>
      <c r="Z86" s="350"/>
      <c r="AA86" s="351"/>
      <c r="AB86" s="350"/>
      <c r="AC86" s="351"/>
      <c r="AD86" s="350"/>
      <c r="AE86" s="351"/>
      <c r="AF86" s="350"/>
      <c r="AG86" s="351"/>
      <c r="AH86" s="350"/>
      <c r="AI86" s="351"/>
      <c r="AJ86" s="350"/>
      <c r="AK86" s="351"/>
      <c r="AL86" s="350"/>
      <c r="AM86" s="351"/>
      <c r="AN86" s="290">
        <f t="shared" si="12"/>
        <v>0</v>
      </c>
      <c r="AO86" s="291">
        <f>P!AK88</f>
        <v>1800</v>
      </c>
      <c r="AP86" s="293">
        <f t="shared" si="10"/>
        <v>0.58500000000000019</v>
      </c>
      <c r="AQ86" s="87" t="str">
        <f t="shared" si="13"/>
        <v>NZ</v>
      </c>
    </row>
    <row r="87" spans="1:43">
      <c r="A87" s="85">
        <v>85</v>
      </c>
      <c r="B87" s="123" t="s">
        <v>92</v>
      </c>
      <c r="C87" s="85" t="s">
        <v>9</v>
      </c>
      <c r="D87" s="282">
        <v>66.99978949840127</v>
      </c>
      <c r="E87" s="282">
        <v>22</v>
      </c>
      <c r="F87" s="283">
        <f>P!AJ89</f>
        <v>48</v>
      </c>
      <c r="G87" s="283">
        <f t="shared" si="11"/>
        <v>70</v>
      </c>
      <c r="H87" s="318"/>
      <c r="I87" s="319"/>
      <c r="J87" s="318"/>
      <c r="K87" s="319"/>
      <c r="L87" s="350"/>
      <c r="M87" s="351"/>
      <c r="N87" s="350"/>
      <c r="O87" s="351"/>
      <c r="P87" s="350"/>
      <c r="Q87" s="351"/>
      <c r="R87" s="350"/>
      <c r="S87" s="351"/>
      <c r="T87" s="350"/>
      <c r="U87" s="351"/>
      <c r="V87" s="350"/>
      <c r="W87" s="351"/>
      <c r="X87" s="350"/>
      <c r="Y87" s="351"/>
      <c r="Z87" s="350"/>
      <c r="AA87" s="351"/>
      <c r="AB87" s="350"/>
      <c r="AC87" s="351"/>
      <c r="AD87" s="350"/>
      <c r="AE87" s="351"/>
      <c r="AF87" s="350"/>
      <c r="AG87" s="351"/>
      <c r="AH87" s="350"/>
      <c r="AI87" s="351"/>
      <c r="AJ87" s="350"/>
      <c r="AK87" s="351"/>
      <c r="AL87" s="350"/>
      <c r="AM87" s="351"/>
      <c r="AN87" s="290">
        <f t="shared" si="12"/>
        <v>0</v>
      </c>
      <c r="AO87" s="291">
        <f>P!AK89</f>
        <v>67</v>
      </c>
      <c r="AP87" s="292">
        <f t="shared" si="10"/>
        <v>70</v>
      </c>
      <c r="AQ87" s="87" t="str">
        <f t="shared" si="13"/>
        <v xml:space="preserve"> </v>
      </c>
    </row>
    <row r="88" spans="1:43">
      <c r="A88" s="85">
        <v>86</v>
      </c>
      <c r="B88" s="123" t="s">
        <v>93</v>
      </c>
      <c r="C88" s="85" t="s">
        <v>9</v>
      </c>
      <c r="D88" s="282">
        <v>119.30506118796464</v>
      </c>
      <c r="E88" s="282">
        <v>2.0499999999999972</v>
      </c>
      <c r="F88" s="283">
        <f>P!AJ90</f>
        <v>45</v>
      </c>
      <c r="G88" s="283">
        <f t="shared" si="11"/>
        <v>47.05</v>
      </c>
      <c r="H88" s="318"/>
      <c r="I88" s="319"/>
      <c r="J88" s="318"/>
      <c r="K88" s="319"/>
      <c r="L88" s="350"/>
      <c r="M88" s="351"/>
      <c r="N88" s="350"/>
      <c r="O88" s="351"/>
      <c r="P88" s="350"/>
      <c r="Q88" s="351"/>
      <c r="R88" s="350"/>
      <c r="S88" s="351"/>
      <c r="T88" s="350"/>
      <c r="U88" s="351"/>
      <c r="V88" s="350"/>
      <c r="W88" s="351"/>
      <c r="X88" s="350"/>
      <c r="Y88" s="351"/>
      <c r="Z88" s="350"/>
      <c r="AA88" s="351"/>
      <c r="AB88" s="350"/>
      <c r="AC88" s="351"/>
      <c r="AD88" s="350"/>
      <c r="AE88" s="351"/>
      <c r="AF88" s="350"/>
      <c r="AG88" s="351"/>
      <c r="AH88" s="350"/>
      <c r="AI88" s="351"/>
      <c r="AJ88" s="350"/>
      <c r="AK88" s="351"/>
      <c r="AL88" s="350"/>
      <c r="AM88" s="351"/>
      <c r="AN88" s="290">
        <f t="shared" si="12"/>
        <v>0</v>
      </c>
      <c r="AO88" s="291">
        <f>P!AK90</f>
        <v>115</v>
      </c>
      <c r="AP88" s="292">
        <f t="shared" si="10"/>
        <v>47.05</v>
      </c>
      <c r="AQ88" s="87" t="str">
        <f t="shared" si="13"/>
        <v xml:space="preserve"> </v>
      </c>
    </row>
    <row r="89" spans="1:43">
      <c r="A89" s="85">
        <v>87</v>
      </c>
      <c r="B89" s="123" t="s">
        <v>94</v>
      </c>
      <c r="C89" s="85" t="s">
        <v>31</v>
      </c>
      <c r="D89" s="282">
        <v>10.823922977737094</v>
      </c>
      <c r="E89" s="282">
        <v>32</v>
      </c>
      <c r="F89" s="283">
        <f>P!AJ91</f>
        <v>752</v>
      </c>
      <c r="G89" s="283">
        <f t="shared" si="11"/>
        <v>784</v>
      </c>
      <c r="H89" s="318"/>
      <c r="I89" s="319"/>
      <c r="J89" s="318"/>
      <c r="K89" s="319"/>
      <c r="L89" s="350"/>
      <c r="M89" s="351"/>
      <c r="N89" s="350"/>
      <c r="O89" s="351"/>
      <c r="P89" s="350"/>
      <c r="Q89" s="351"/>
      <c r="R89" s="350"/>
      <c r="S89" s="351"/>
      <c r="T89" s="350"/>
      <c r="U89" s="351"/>
      <c r="V89" s="350"/>
      <c r="W89" s="351"/>
      <c r="X89" s="350"/>
      <c r="Y89" s="351"/>
      <c r="Z89" s="350"/>
      <c r="AA89" s="351"/>
      <c r="AB89" s="350"/>
      <c r="AC89" s="351"/>
      <c r="AD89" s="350"/>
      <c r="AE89" s="351"/>
      <c r="AF89" s="350"/>
      <c r="AG89" s="351"/>
      <c r="AH89" s="350"/>
      <c r="AI89" s="351"/>
      <c r="AJ89" s="350"/>
      <c r="AK89" s="351"/>
      <c r="AL89" s="350"/>
      <c r="AM89" s="351"/>
      <c r="AN89" s="290">
        <f t="shared" si="12"/>
        <v>0</v>
      </c>
      <c r="AO89" s="291">
        <f>P!AK91</f>
        <v>10</v>
      </c>
      <c r="AP89" s="292">
        <f t="shared" si="10"/>
        <v>784</v>
      </c>
      <c r="AQ89" s="87" t="str">
        <f t="shared" si="13"/>
        <v xml:space="preserve"> </v>
      </c>
    </row>
    <row r="90" spans="1:43">
      <c r="A90" s="85">
        <v>88</v>
      </c>
      <c r="B90" s="123" t="s">
        <v>327</v>
      </c>
      <c r="C90" s="85" t="s">
        <v>31</v>
      </c>
      <c r="D90" s="282">
        <v>20</v>
      </c>
      <c r="E90" s="282">
        <v>0</v>
      </c>
      <c r="F90" s="283">
        <f>P!AJ92</f>
        <v>0</v>
      </c>
      <c r="G90" s="283">
        <f t="shared" si="11"/>
        <v>0</v>
      </c>
      <c r="H90" s="318"/>
      <c r="I90" s="319"/>
      <c r="J90" s="318"/>
      <c r="K90" s="319"/>
      <c r="L90" s="350"/>
      <c r="M90" s="351"/>
      <c r="N90" s="350"/>
      <c r="O90" s="351"/>
      <c r="P90" s="350"/>
      <c r="Q90" s="351"/>
      <c r="R90" s="350"/>
      <c r="S90" s="351"/>
      <c r="T90" s="350"/>
      <c r="U90" s="351"/>
      <c r="V90" s="350"/>
      <c r="W90" s="351"/>
      <c r="X90" s="350"/>
      <c r="Y90" s="351"/>
      <c r="Z90" s="350"/>
      <c r="AA90" s="351"/>
      <c r="AB90" s="350"/>
      <c r="AC90" s="351"/>
      <c r="AD90" s="350"/>
      <c r="AE90" s="351"/>
      <c r="AF90" s="350"/>
      <c r="AG90" s="351"/>
      <c r="AH90" s="350"/>
      <c r="AI90" s="351"/>
      <c r="AJ90" s="350"/>
      <c r="AK90" s="351"/>
      <c r="AL90" s="350"/>
      <c r="AM90" s="351"/>
      <c r="AN90" s="290">
        <f t="shared" si="12"/>
        <v>0</v>
      </c>
      <c r="AO90" s="291">
        <f>P!AK92</f>
        <v>20</v>
      </c>
      <c r="AP90" s="292">
        <f t="shared" si="10"/>
        <v>0</v>
      </c>
      <c r="AQ90" s="87" t="str">
        <f t="shared" si="13"/>
        <v>০</v>
      </c>
    </row>
    <row r="91" spans="1:43">
      <c r="A91" s="85">
        <v>89</v>
      </c>
      <c r="B91" s="123" t="s">
        <v>95</v>
      </c>
      <c r="C91" s="85" t="s">
        <v>31</v>
      </c>
      <c r="D91" s="282">
        <v>347.5</v>
      </c>
      <c r="E91" s="282">
        <v>2</v>
      </c>
      <c r="F91" s="283">
        <f>P!AJ93</f>
        <v>0</v>
      </c>
      <c r="G91" s="283">
        <f t="shared" si="11"/>
        <v>2</v>
      </c>
      <c r="H91" s="318"/>
      <c r="I91" s="319"/>
      <c r="J91" s="318"/>
      <c r="K91" s="319"/>
      <c r="L91" s="350"/>
      <c r="M91" s="351"/>
      <c r="N91" s="350"/>
      <c r="O91" s="351"/>
      <c r="P91" s="350"/>
      <c r="Q91" s="351"/>
      <c r="R91" s="350"/>
      <c r="S91" s="351"/>
      <c r="T91" s="350"/>
      <c r="U91" s="351"/>
      <c r="V91" s="350"/>
      <c r="W91" s="351"/>
      <c r="X91" s="350"/>
      <c r="Y91" s="351"/>
      <c r="Z91" s="350"/>
      <c r="AA91" s="351"/>
      <c r="AB91" s="350"/>
      <c r="AC91" s="351"/>
      <c r="AD91" s="350"/>
      <c r="AE91" s="351"/>
      <c r="AF91" s="350"/>
      <c r="AG91" s="351"/>
      <c r="AH91" s="350"/>
      <c r="AI91" s="351"/>
      <c r="AJ91" s="350"/>
      <c r="AK91" s="351"/>
      <c r="AL91" s="350"/>
      <c r="AM91" s="351"/>
      <c r="AN91" s="290">
        <f t="shared" si="12"/>
        <v>0</v>
      </c>
      <c r="AO91" s="291">
        <f>P!AK93</f>
        <v>347.5</v>
      </c>
      <c r="AP91" s="292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23" t="s">
        <v>96</v>
      </c>
      <c r="C92" s="85" t="s">
        <v>9</v>
      </c>
      <c r="D92" s="282">
        <v>219.86363636363635</v>
      </c>
      <c r="E92" s="282">
        <v>1</v>
      </c>
      <c r="F92" s="283">
        <f>P!AJ94</f>
        <v>5</v>
      </c>
      <c r="G92" s="283">
        <f t="shared" si="11"/>
        <v>6</v>
      </c>
      <c r="H92" s="318"/>
      <c r="I92" s="319"/>
      <c r="J92" s="318"/>
      <c r="K92" s="319"/>
      <c r="L92" s="350"/>
      <c r="M92" s="351"/>
      <c r="N92" s="350"/>
      <c r="O92" s="351"/>
      <c r="P92" s="350"/>
      <c r="Q92" s="351"/>
      <c r="R92" s="350"/>
      <c r="S92" s="351"/>
      <c r="T92" s="350"/>
      <c r="U92" s="351"/>
      <c r="V92" s="350"/>
      <c r="W92" s="351"/>
      <c r="X92" s="350"/>
      <c r="Y92" s="351"/>
      <c r="Z92" s="350"/>
      <c r="AA92" s="351"/>
      <c r="AB92" s="350"/>
      <c r="AC92" s="351"/>
      <c r="AD92" s="350"/>
      <c r="AE92" s="351"/>
      <c r="AF92" s="350"/>
      <c r="AG92" s="351"/>
      <c r="AH92" s="350"/>
      <c r="AI92" s="351"/>
      <c r="AJ92" s="350"/>
      <c r="AK92" s="351"/>
      <c r="AL92" s="350"/>
      <c r="AM92" s="351"/>
      <c r="AN92" s="290">
        <f t="shared" si="12"/>
        <v>0</v>
      </c>
      <c r="AO92" s="291">
        <f>P!AK94</f>
        <v>220</v>
      </c>
      <c r="AP92" s="292">
        <f t="shared" si="10"/>
        <v>6</v>
      </c>
      <c r="AQ92" s="87" t="str">
        <f t="shared" si="13"/>
        <v xml:space="preserve"> </v>
      </c>
    </row>
    <row r="93" spans="1:43">
      <c r="A93" s="85">
        <v>91</v>
      </c>
      <c r="B93" s="123" t="s">
        <v>97</v>
      </c>
      <c r="C93" s="85" t="s">
        <v>26</v>
      </c>
      <c r="D93" s="282">
        <v>0</v>
      </c>
      <c r="E93" s="282">
        <v>0</v>
      </c>
      <c r="F93" s="283">
        <f>P!AJ95</f>
        <v>0</v>
      </c>
      <c r="G93" s="283">
        <f t="shared" si="11"/>
        <v>0</v>
      </c>
      <c r="H93" s="318"/>
      <c r="I93" s="319"/>
      <c r="J93" s="318"/>
      <c r="K93" s="319"/>
      <c r="L93" s="350"/>
      <c r="M93" s="351"/>
      <c r="N93" s="350"/>
      <c r="O93" s="351"/>
      <c r="P93" s="350"/>
      <c r="Q93" s="351"/>
      <c r="R93" s="350"/>
      <c r="S93" s="351"/>
      <c r="T93" s="350"/>
      <c r="U93" s="351"/>
      <c r="V93" s="350"/>
      <c r="W93" s="351"/>
      <c r="X93" s="350"/>
      <c r="Y93" s="351"/>
      <c r="Z93" s="350"/>
      <c r="AA93" s="351"/>
      <c r="AB93" s="350"/>
      <c r="AC93" s="351"/>
      <c r="AD93" s="350"/>
      <c r="AE93" s="351"/>
      <c r="AF93" s="350"/>
      <c r="AG93" s="351"/>
      <c r="AH93" s="350"/>
      <c r="AI93" s="351"/>
      <c r="AJ93" s="350"/>
      <c r="AK93" s="351"/>
      <c r="AL93" s="350"/>
      <c r="AM93" s="351"/>
      <c r="AN93" s="290">
        <f t="shared" si="12"/>
        <v>0</v>
      </c>
      <c r="AO93" s="291">
        <f>P!AK95</f>
        <v>0</v>
      </c>
      <c r="AP93" s="292">
        <f t="shared" si="10"/>
        <v>0</v>
      </c>
      <c r="AQ93" s="87" t="str">
        <f t="shared" si="13"/>
        <v>০</v>
      </c>
    </row>
    <row r="94" spans="1:43">
      <c r="A94" s="85">
        <v>92</v>
      </c>
      <c r="B94" s="123" t="s">
        <v>98</v>
      </c>
      <c r="C94" s="85" t="s">
        <v>26</v>
      </c>
      <c r="D94" s="282">
        <v>100</v>
      </c>
      <c r="E94" s="282">
        <v>0</v>
      </c>
      <c r="F94" s="283">
        <f>P!AJ96</f>
        <v>0</v>
      </c>
      <c r="G94" s="283">
        <f t="shared" si="11"/>
        <v>0</v>
      </c>
      <c r="H94" s="318"/>
      <c r="I94" s="319"/>
      <c r="J94" s="318"/>
      <c r="K94" s="319"/>
      <c r="L94" s="350"/>
      <c r="M94" s="351"/>
      <c r="N94" s="350"/>
      <c r="O94" s="351"/>
      <c r="P94" s="350"/>
      <c r="Q94" s="351"/>
      <c r="R94" s="350"/>
      <c r="S94" s="351"/>
      <c r="T94" s="350"/>
      <c r="U94" s="351"/>
      <c r="V94" s="350"/>
      <c r="W94" s="351"/>
      <c r="X94" s="350"/>
      <c r="Y94" s="351"/>
      <c r="Z94" s="350"/>
      <c r="AA94" s="351"/>
      <c r="AB94" s="350"/>
      <c r="AC94" s="351"/>
      <c r="AD94" s="350"/>
      <c r="AE94" s="351"/>
      <c r="AF94" s="350"/>
      <c r="AG94" s="351"/>
      <c r="AH94" s="350"/>
      <c r="AI94" s="351"/>
      <c r="AJ94" s="350"/>
      <c r="AK94" s="351"/>
      <c r="AL94" s="350"/>
      <c r="AM94" s="351"/>
      <c r="AN94" s="290">
        <f t="shared" si="12"/>
        <v>0</v>
      </c>
      <c r="AO94" s="291">
        <f>P!AK96</f>
        <v>100</v>
      </c>
      <c r="AP94" s="292">
        <f t="shared" si="10"/>
        <v>0</v>
      </c>
      <c r="AQ94" s="87" t="str">
        <f t="shared" si="13"/>
        <v>০</v>
      </c>
    </row>
    <row r="95" spans="1:43">
      <c r="A95" s="85">
        <v>93</v>
      </c>
      <c r="B95" s="123" t="s">
        <v>99</v>
      </c>
      <c r="C95" s="85" t="s">
        <v>31</v>
      </c>
      <c r="D95" s="282">
        <v>78.683474311990935</v>
      </c>
      <c r="E95" s="282">
        <v>0</v>
      </c>
      <c r="F95" s="283">
        <f>P!AJ97</f>
        <v>15</v>
      </c>
      <c r="G95" s="283">
        <f t="shared" si="11"/>
        <v>15</v>
      </c>
      <c r="H95" s="318"/>
      <c r="I95" s="319"/>
      <c r="J95" s="318"/>
      <c r="K95" s="319"/>
      <c r="L95" s="350"/>
      <c r="M95" s="351"/>
      <c r="N95" s="350"/>
      <c r="O95" s="351"/>
      <c r="P95" s="350"/>
      <c r="Q95" s="351"/>
      <c r="R95" s="350"/>
      <c r="S95" s="351"/>
      <c r="T95" s="350"/>
      <c r="U95" s="351"/>
      <c r="V95" s="350"/>
      <c r="W95" s="351"/>
      <c r="X95" s="350"/>
      <c r="Y95" s="351"/>
      <c r="Z95" s="350"/>
      <c r="AA95" s="351"/>
      <c r="AB95" s="350"/>
      <c r="AC95" s="351"/>
      <c r="AD95" s="350"/>
      <c r="AE95" s="351"/>
      <c r="AF95" s="350"/>
      <c r="AG95" s="351"/>
      <c r="AH95" s="350"/>
      <c r="AI95" s="351"/>
      <c r="AJ95" s="350"/>
      <c r="AK95" s="351"/>
      <c r="AL95" s="350"/>
      <c r="AM95" s="351"/>
      <c r="AN95" s="290">
        <f t="shared" si="12"/>
        <v>0</v>
      </c>
      <c r="AO95" s="291">
        <f>P!AK97</f>
        <v>93.733333333333334</v>
      </c>
      <c r="AP95" s="292">
        <f t="shared" si="10"/>
        <v>15</v>
      </c>
      <c r="AQ95" s="87" t="str">
        <f t="shared" si="13"/>
        <v xml:space="preserve"> </v>
      </c>
    </row>
    <row r="96" spans="1:43">
      <c r="A96" s="85">
        <v>94</v>
      </c>
      <c r="B96" s="123" t="s">
        <v>100</v>
      </c>
      <c r="C96" s="85" t="s">
        <v>31</v>
      </c>
      <c r="D96" s="282">
        <v>130</v>
      </c>
      <c r="E96" s="282">
        <v>0</v>
      </c>
      <c r="F96" s="283">
        <f>P!AJ98</f>
        <v>0</v>
      </c>
      <c r="G96" s="283">
        <f t="shared" si="11"/>
        <v>0</v>
      </c>
      <c r="H96" s="318"/>
      <c r="I96" s="319"/>
      <c r="J96" s="318"/>
      <c r="K96" s="319"/>
      <c r="L96" s="350"/>
      <c r="M96" s="351"/>
      <c r="N96" s="350"/>
      <c r="O96" s="351"/>
      <c r="P96" s="350"/>
      <c r="Q96" s="351"/>
      <c r="R96" s="350"/>
      <c r="S96" s="351"/>
      <c r="T96" s="350"/>
      <c r="U96" s="351"/>
      <c r="V96" s="350"/>
      <c r="W96" s="351"/>
      <c r="X96" s="350"/>
      <c r="Y96" s="351"/>
      <c r="Z96" s="350"/>
      <c r="AA96" s="351"/>
      <c r="AB96" s="350"/>
      <c r="AC96" s="351"/>
      <c r="AD96" s="350"/>
      <c r="AE96" s="351"/>
      <c r="AF96" s="350"/>
      <c r="AG96" s="351"/>
      <c r="AH96" s="350"/>
      <c r="AI96" s="351"/>
      <c r="AJ96" s="350"/>
      <c r="AK96" s="351"/>
      <c r="AL96" s="350"/>
      <c r="AM96" s="351"/>
      <c r="AN96" s="290">
        <f t="shared" si="12"/>
        <v>0</v>
      </c>
      <c r="AO96" s="291">
        <f>P!AK98</f>
        <v>130</v>
      </c>
      <c r="AP96" s="292">
        <f t="shared" si="10"/>
        <v>0</v>
      </c>
      <c r="AQ96" s="87" t="str">
        <f t="shared" si="13"/>
        <v>০</v>
      </c>
    </row>
    <row r="97" spans="1:45">
      <c r="A97" s="85">
        <v>95</v>
      </c>
      <c r="B97" s="123" t="s">
        <v>101</v>
      </c>
      <c r="C97" s="85" t="s">
        <v>31</v>
      </c>
      <c r="D97" s="282">
        <v>450</v>
      </c>
      <c r="E97" s="282">
        <v>0</v>
      </c>
      <c r="F97" s="283">
        <f>P!AJ99</f>
        <v>0</v>
      </c>
      <c r="G97" s="283">
        <f t="shared" si="11"/>
        <v>0</v>
      </c>
      <c r="H97" s="318"/>
      <c r="I97" s="319"/>
      <c r="J97" s="318"/>
      <c r="K97" s="319"/>
      <c r="L97" s="350"/>
      <c r="M97" s="351"/>
      <c r="N97" s="350"/>
      <c r="O97" s="351"/>
      <c r="P97" s="350"/>
      <c r="Q97" s="351"/>
      <c r="R97" s="350"/>
      <c r="S97" s="351"/>
      <c r="T97" s="350"/>
      <c r="U97" s="351"/>
      <c r="V97" s="350"/>
      <c r="W97" s="351"/>
      <c r="X97" s="350"/>
      <c r="Y97" s="351"/>
      <c r="Z97" s="350"/>
      <c r="AA97" s="351"/>
      <c r="AB97" s="350"/>
      <c r="AC97" s="351"/>
      <c r="AD97" s="350"/>
      <c r="AE97" s="351"/>
      <c r="AF97" s="350"/>
      <c r="AG97" s="351"/>
      <c r="AH97" s="350"/>
      <c r="AI97" s="351"/>
      <c r="AJ97" s="350"/>
      <c r="AK97" s="351"/>
      <c r="AL97" s="350"/>
      <c r="AM97" s="351"/>
      <c r="AN97" s="290">
        <f t="shared" si="12"/>
        <v>0</v>
      </c>
      <c r="AO97" s="291">
        <f>P!AK99</f>
        <v>450</v>
      </c>
      <c r="AP97" s="292">
        <f t="shared" si="10"/>
        <v>0</v>
      </c>
      <c r="AQ97" s="87" t="str">
        <f t="shared" si="13"/>
        <v>০</v>
      </c>
    </row>
    <row r="98" spans="1:45">
      <c r="A98" s="85">
        <v>96</v>
      </c>
      <c r="B98" s="123" t="s">
        <v>336</v>
      </c>
      <c r="C98" s="85" t="s">
        <v>9</v>
      </c>
      <c r="D98" s="282">
        <v>120</v>
      </c>
      <c r="E98" s="282">
        <v>1</v>
      </c>
      <c r="F98" s="283">
        <f>P!AJ100</f>
        <v>1</v>
      </c>
      <c r="G98" s="283">
        <f t="shared" si="11"/>
        <v>2</v>
      </c>
      <c r="H98" s="318"/>
      <c r="I98" s="319"/>
      <c r="J98" s="318"/>
      <c r="K98" s="319"/>
      <c r="L98" s="350"/>
      <c r="M98" s="351"/>
      <c r="N98" s="350"/>
      <c r="O98" s="351"/>
      <c r="P98" s="350"/>
      <c r="Q98" s="351"/>
      <c r="R98" s="350"/>
      <c r="S98" s="351"/>
      <c r="T98" s="350"/>
      <c r="U98" s="351"/>
      <c r="V98" s="350"/>
      <c r="W98" s="351"/>
      <c r="X98" s="350"/>
      <c r="Y98" s="351"/>
      <c r="Z98" s="350"/>
      <c r="AA98" s="351"/>
      <c r="AB98" s="350"/>
      <c r="AC98" s="351"/>
      <c r="AD98" s="350"/>
      <c r="AE98" s="351"/>
      <c r="AF98" s="350"/>
      <c r="AG98" s="351"/>
      <c r="AH98" s="350"/>
      <c r="AI98" s="351"/>
      <c r="AJ98" s="350"/>
      <c r="AK98" s="351"/>
      <c r="AL98" s="350"/>
      <c r="AM98" s="351"/>
      <c r="AN98" s="290">
        <f t="shared" si="12"/>
        <v>0</v>
      </c>
      <c r="AO98" s="291">
        <f>P!AK100</f>
        <v>210</v>
      </c>
      <c r="AP98" s="292">
        <f t="shared" si="10"/>
        <v>2</v>
      </c>
      <c r="AQ98" s="87" t="str">
        <f t="shared" si="13"/>
        <v xml:space="preserve"> </v>
      </c>
      <c r="AS98" s="91"/>
    </row>
    <row r="99" spans="1:45">
      <c r="A99" s="85">
        <v>97</v>
      </c>
      <c r="B99" s="123" t="s">
        <v>102</v>
      </c>
      <c r="C99" s="85" t="s">
        <v>31</v>
      </c>
      <c r="D99" s="282">
        <v>471.36290807288583</v>
      </c>
      <c r="E99" s="282">
        <v>0.77500000000000013</v>
      </c>
      <c r="F99" s="283">
        <f>P!AJ101</f>
        <v>0.9</v>
      </c>
      <c r="G99" s="283">
        <f t="shared" si="11"/>
        <v>1.6750000000000003</v>
      </c>
      <c r="H99" s="318"/>
      <c r="I99" s="319"/>
      <c r="J99" s="318"/>
      <c r="K99" s="319"/>
      <c r="L99" s="350"/>
      <c r="M99" s="351"/>
      <c r="N99" s="350"/>
      <c r="O99" s="351"/>
      <c r="P99" s="350"/>
      <c r="Q99" s="351"/>
      <c r="R99" s="350"/>
      <c r="S99" s="351"/>
      <c r="T99" s="350"/>
      <c r="U99" s="351"/>
      <c r="V99" s="350"/>
      <c r="W99" s="351"/>
      <c r="X99" s="350"/>
      <c r="Y99" s="351"/>
      <c r="Z99" s="350"/>
      <c r="AA99" s="351"/>
      <c r="AB99" s="350"/>
      <c r="AC99" s="351"/>
      <c r="AD99" s="350"/>
      <c r="AE99" s="351"/>
      <c r="AF99" s="350"/>
      <c r="AG99" s="351"/>
      <c r="AH99" s="350"/>
      <c r="AI99" s="351"/>
      <c r="AJ99" s="350"/>
      <c r="AK99" s="351"/>
      <c r="AL99" s="350"/>
      <c r="AM99" s="351"/>
      <c r="AN99" s="290">
        <f t="shared" si="12"/>
        <v>0</v>
      </c>
      <c r="AO99" s="291">
        <f>P!AK101</f>
        <v>577.77777777777771</v>
      </c>
      <c r="AP99" s="293">
        <f t="shared" si="10"/>
        <v>1.6750000000000003</v>
      </c>
      <c r="AQ99" s="87" t="str">
        <f t="shared" si="13"/>
        <v xml:space="preserve"> </v>
      </c>
    </row>
    <row r="100" spans="1:45">
      <c r="A100" s="85">
        <v>98</v>
      </c>
      <c r="B100" s="123" t="s">
        <v>103</v>
      </c>
      <c r="C100" s="85" t="s">
        <v>31</v>
      </c>
      <c r="D100" s="282">
        <v>168.75</v>
      </c>
      <c r="E100" s="282">
        <v>0</v>
      </c>
      <c r="F100" s="283">
        <f>P!AJ102</f>
        <v>0</v>
      </c>
      <c r="G100" s="283">
        <f t="shared" si="11"/>
        <v>0</v>
      </c>
      <c r="H100" s="318"/>
      <c r="I100" s="319"/>
      <c r="J100" s="318"/>
      <c r="K100" s="319"/>
      <c r="L100" s="350"/>
      <c r="M100" s="351"/>
      <c r="N100" s="350"/>
      <c r="O100" s="351"/>
      <c r="P100" s="350"/>
      <c r="Q100" s="351"/>
      <c r="R100" s="350"/>
      <c r="S100" s="351"/>
      <c r="T100" s="350"/>
      <c r="U100" s="351"/>
      <c r="V100" s="350"/>
      <c r="W100" s="351"/>
      <c r="X100" s="350"/>
      <c r="Y100" s="351"/>
      <c r="Z100" s="350"/>
      <c r="AA100" s="351"/>
      <c r="AB100" s="350"/>
      <c r="AC100" s="351"/>
      <c r="AD100" s="350"/>
      <c r="AE100" s="351"/>
      <c r="AF100" s="350"/>
      <c r="AG100" s="351"/>
      <c r="AH100" s="350"/>
      <c r="AI100" s="351"/>
      <c r="AJ100" s="350"/>
      <c r="AK100" s="351"/>
      <c r="AL100" s="350"/>
      <c r="AM100" s="351"/>
      <c r="AN100" s="290">
        <f t="shared" si="12"/>
        <v>0</v>
      </c>
      <c r="AO100" s="291">
        <f>P!AK102</f>
        <v>168.75</v>
      </c>
      <c r="AP100" s="292">
        <f t="shared" si="10"/>
        <v>0</v>
      </c>
      <c r="AQ100" s="87" t="str">
        <f t="shared" si="13"/>
        <v>০</v>
      </c>
    </row>
    <row r="101" spans="1:45">
      <c r="A101" s="85">
        <v>99</v>
      </c>
      <c r="B101" s="123" t="s">
        <v>299</v>
      </c>
      <c r="C101" s="85" t="s">
        <v>31</v>
      </c>
      <c r="D101" s="282">
        <v>65</v>
      </c>
      <c r="E101" s="282">
        <v>0</v>
      </c>
      <c r="F101" s="283">
        <f>P!AJ103</f>
        <v>0</v>
      </c>
      <c r="G101" s="283">
        <f t="shared" si="11"/>
        <v>0</v>
      </c>
      <c r="H101" s="318"/>
      <c r="I101" s="319"/>
      <c r="J101" s="318"/>
      <c r="K101" s="319"/>
      <c r="L101" s="350"/>
      <c r="M101" s="351"/>
      <c r="N101" s="350"/>
      <c r="O101" s="351"/>
      <c r="P101" s="350"/>
      <c r="Q101" s="351"/>
      <c r="R101" s="350"/>
      <c r="S101" s="351"/>
      <c r="T101" s="350"/>
      <c r="U101" s="351"/>
      <c r="V101" s="350"/>
      <c r="W101" s="351"/>
      <c r="X101" s="350"/>
      <c r="Y101" s="351"/>
      <c r="Z101" s="350"/>
      <c r="AA101" s="351"/>
      <c r="AB101" s="350"/>
      <c r="AC101" s="351"/>
      <c r="AD101" s="350"/>
      <c r="AE101" s="351"/>
      <c r="AF101" s="350"/>
      <c r="AG101" s="351"/>
      <c r="AH101" s="350"/>
      <c r="AI101" s="351"/>
      <c r="AJ101" s="350"/>
      <c r="AK101" s="351"/>
      <c r="AL101" s="350"/>
      <c r="AM101" s="351"/>
      <c r="AN101" s="290">
        <f t="shared" si="12"/>
        <v>0</v>
      </c>
      <c r="AO101" s="291">
        <f>P!AK103</f>
        <v>65</v>
      </c>
      <c r="AP101" s="292">
        <f t="shared" si="10"/>
        <v>0</v>
      </c>
      <c r="AQ101" s="87" t="str">
        <f t="shared" si="13"/>
        <v>০</v>
      </c>
    </row>
    <row r="102" spans="1:45">
      <c r="A102" s="85">
        <v>100</v>
      </c>
      <c r="B102" s="123" t="s">
        <v>303</v>
      </c>
      <c r="C102" s="85" t="s">
        <v>31</v>
      </c>
      <c r="D102" s="282">
        <v>0</v>
      </c>
      <c r="E102" s="282">
        <v>0</v>
      </c>
      <c r="F102" s="283">
        <f>P!AJ104</f>
        <v>0</v>
      </c>
      <c r="G102" s="283">
        <f t="shared" si="11"/>
        <v>0</v>
      </c>
      <c r="H102" s="318"/>
      <c r="I102" s="319"/>
      <c r="J102" s="318"/>
      <c r="K102" s="319"/>
      <c r="L102" s="350"/>
      <c r="M102" s="351"/>
      <c r="N102" s="350"/>
      <c r="O102" s="351"/>
      <c r="P102" s="350"/>
      <c r="Q102" s="351"/>
      <c r="R102" s="350"/>
      <c r="S102" s="351"/>
      <c r="T102" s="350"/>
      <c r="U102" s="351"/>
      <c r="V102" s="350"/>
      <c r="W102" s="351"/>
      <c r="X102" s="350"/>
      <c r="Y102" s="351"/>
      <c r="Z102" s="350"/>
      <c r="AA102" s="351"/>
      <c r="AB102" s="350"/>
      <c r="AC102" s="351"/>
      <c r="AD102" s="350"/>
      <c r="AE102" s="351"/>
      <c r="AF102" s="350"/>
      <c r="AG102" s="351"/>
      <c r="AH102" s="350"/>
      <c r="AI102" s="351"/>
      <c r="AJ102" s="350"/>
      <c r="AK102" s="351"/>
      <c r="AL102" s="350"/>
      <c r="AM102" s="351"/>
      <c r="AN102" s="290">
        <f t="shared" si="12"/>
        <v>0</v>
      </c>
      <c r="AO102" s="291">
        <f>P!AK104</f>
        <v>0</v>
      </c>
      <c r="AP102" s="292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23" t="s">
        <v>301</v>
      </c>
      <c r="C103" s="85" t="s">
        <v>31</v>
      </c>
      <c r="D103" s="282">
        <v>233.33333333333334</v>
      </c>
      <c r="E103" s="282">
        <v>0</v>
      </c>
      <c r="F103" s="283">
        <f>P!AJ105</f>
        <v>0</v>
      </c>
      <c r="G103" s="283">
        <f t="shared" si="11"/>
        <v>0</v>
      </c>
      <c r="H103" s="318"/>
      <c r="I103" s="319"/>
      <c r="J103" s="318"/>
      <c r="K103" s="319"/>
      <c r="L103" s="350"/>
      <c r="M103" s="351"/>
      <c r="N103" s="350"/>
      <c r="O103" s="351"/>
      <c r="P103" s="350"/>
      <c r="Q103" s="351"/>
      <c r="R103" s="350"/>
      <c r="S103" s="351"/>
      <c r="T103" s="350"/>
      <c r="U103" s="351"/>
      <c r="V103" s="350"/>
      <c r="W103" s="351"/>
      <c r="X103" s="350"/>
      <c r="Y103" s="351"/>
      <c r="Z103" s="350"/>
      <c r="AA103" s="351"/>
      <c r="AB103" s="350"/>
      <c r="AC103" s="351"/>
      <c r="AD103" s="350"/>
      <c r="AE103" s="351"/>
      <c r="AF103" s="350"/>
      <c r="AG103" s="351"/>
      <c r="AH103" s="350"/>
      <c r="AI103" s="351"/>
      <c r="AJ103" s="350"/>
      <c r="AK103" s="351"/>
      <c r="AL103" s="350"/>
      <c r="AM103" s="351"/>
      <c r="AN103" s="290">
        <f t="shared" si="12"/>
        <v>0</v>
      </c>
      <c r="AO103" s="291">
        <f>P!AK105</f>
        <v>233.33333333333334</v>
      </c>
      <c r="AP103" s="292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23" t="s">
        <v>104</v>
      </c>
      <c r="C104" s="85" t="s">
        <v>31</v>
      </c>
      <c r="D104" s="282">
        <v>160</v>
      </c>
      <c r="E104" s="282">
        <v>0</v>
      </c>
      <c r="F104" s="283">
        <f>P!AJ106</f>
        <v>31</v>
      </c>
      <c r="G104" s="283">
        <f t="shared" si="11"/>
        <v>31</v>
      </c>
      <c r="H104" s="318"/>
      <c r="I104" s="319"/>
      <c r="J104" s="318"/>
      <c r="K104" s="319"/>
      <c r="L104" s="350"/>
      <c r="M104" s="351"/>
      <c r="N104" s="350"/>
      <c r="O104" s="351"/>
      <c r="P104" s="350"/>
      <c r="Q104" s="351"/>
      <c r="R104" s="350"/>
      <c r="S104" s="351"/>
      <c r="T104" s="350"/>
      <c r="U104" s="351"/>
      <c r="V104" s="350"/>
      <c r="W104" s="351"/>
      <c r="X104" s="350"/>
      <c r="Y104" s="351"/>
      <c r="Z104" s="350"/>
      <c r="AA104" s="351"/>
      <c r="AB104" s="350"/>
      <c r="AC104" s="351"/>
      <c r="AD104" s="350"/>
      <c r="AE104" s="351"/>
      <c r="AF104" s="350"/>
      <c r="AG104" s="351"/>
      <c r="AH104" s="350"/>
      <c r="AI104" s="351"/>
      <c r="AJ104" s="350"/>
      <c r="AK104" s="351"/>
      <c r="AL104" s="350"/>
      <c r="AM104" s="351"/>
      <c r="AN104" s="290">
        <f t="shared" si="12"/>
        <v>0</v>
      </c>
      <c r="AO104" s="291">
        <f>P!AK106</f>
        <v>160</v>
      </c>
      <c r="AP104" s="292">
        <f t="shared" si="10"/>
        <v>31</v>
      </c>
      <c r="AQ104" s="87" t="str">
        <f t="shared" si="13"/>
        <v xml:space="preserve"> </v>
      </c>
    </row>
    <row r="105" spans="1:45">
      <c r="A105" s="85">
        <v>103</v>
      </c>
      <c r="B105" s="123" t="s">
        <v>105</v>
      </c>
      <c r="C105" s="85" t="s">
        <v>31</v>
      </c>
      <c r="D105" s="282">
        <v>181.81818181818181</v>
      </c>
      <c r="E105" s="282">
        <v>0</v>
      </c>
      <c r="F105" s="283">
        <f>P!AJ107</f>
        <v>0</v>
      </c>
      <c r="G105" s="283">
        <f t="shared" si="11"/>
        <v>0</v>
      </c>
      <c r="H105" s="318"/>
      <c r="I105" s="319"/>
      <c r="J105" s="318"/>
      <c r="K105" s="319"/>
      <c r="L105" s="350"/>
      <c r="M105" s="351"/>
      <c r="N105" s="350"/>
      <c r="O105" s="351"/>
      <c r="P105" s="350"/>
      <c r="Q105" s="351"/>
      <c r="R105" s="350"/>
      <c r="S105" s="351"/>
      <c r="T105" s="350"/>
      <c r="U105" s="351"/>
      <c r="V105" s="350"/>
      <c r="W105" s="351"/>
      <c r="X105" s="350"/>
      <c r="Y105" s="351"/>
      <c r="Z105" s="350"/>
      <c r="AA105" s="351"/>
      <c r="AB105" s="350"/>
      <c r="AC105" s="351"/>
      <c r="AD105" s="350"/>
      <c r="AE105" s="351"/>
      <c r="AF105" s="350"/>
      <c r="AG105" s="351"/>
      <c r="AH105" s="350"/>
      <c r="AI105" s="351"/>
      <c r="AJ105" s="350"/>
      <c r="AK105" s="351"/>
      <c r="AL105" s="350"/>
      <c r="AM105" s="351"/>
      <c r="AN105" s="290">
        <f t="shared" si="12"/>
        <v>0</v>
      </c>
      <c r="AO105" s="291">
        <f>P!AK107</f>
        <v>181.81818181818181</v>
      </c>
      <c r="AP105" s="292">
        <f t="shared" si="10"/>
        <v>0</v>
      </c>
      <c r="AQ105" s="87" t="str">
        <f t="shared" si="13"/>
        <v>০</v>
      </c>
    </row>
    <row r="106" spans="1:45">
      <c r="A106" s="85">
        <v>104</v>
      </c>
      <c r="B106" s="123" t="s">
        <v>379</v>
      </c>
      <c r="C106" s="85" t="s">
        <v>107</v>
      </c>
      <c r="D106" s="282">
        <v>120</v>
      </c>
      <c r="E106" s="282">
        <v>0</v>
      </c>
      <c r="F106" s="283">
        <f>P!AJ108</f>
        <v>4</v>
      </c>
      <c r="G106" s="283">
        <f t="shared" si="11"/>
        <v>4</v>
      </c>
      <c r="H106" s="318"/>
      <c r="I106" s="319"/>
      <c r="J106" s="318"/>
      <c r="K106" s="319"/>
      <c r="L106" s="350"/>
      <c r="M106" s="351"/>
      <c r="N106" s="350"/>
      <c r="O106" s="351"/>
      <c r="P106" s="350"/>
      <c r="Q106" s="351"/>
      <c r="R106" s="350"/>
      <c r="S106" s="351"/>
      <c r="T106" s="350"/>
      <c r="U106" s="351"/>
      <c r="V106" s="350"/>
      <c r="W106" s="351"/>
      <c r="X106" s="350"/>
      <c r="Y106" s="351"/>
      <c r="Z106" s="350"/>
      <c r="AA106" s="351"/>
      <c r="AB106" s="350"/>
      <c r="AC106" s="351"/>
      <c r="AD106" s="350"/>
      <c r="AE106" s="351"/>
      <c r="AF106" s="350"/>
      <c r="AG106" s="351"/>
      <c r="AH106" s="350"/>
      <c r="AI106" s="351"/>
      <c r="AJ106" s="350"/>
      <c r="AK106" s="351"/>
      <c r="AL106" s="350"/>
      <c r="AM106" s="351"/>
      <c r="AN106" s="290">
        <f t="shared" si="12"/>
        <v>0</v>
      </c>
      <c r="AO106" s="291">
        <f>P!AK108</f>
        <v>180</v>
      </c>
      <c r="AP106" s="292">
        <f t="shared" si="10"/>
        <v>4</v>
      </c>
      <c r="AQ106" s="87" t="str">
        <f t="shared" si="13"/>
        <v xml:space="preserve"> </v>
      </c>
    </row>
    <row r="107" spans="1:45">
      <c r="A107" s="85">
        <v>105</v>
      </c>
      <c r="B107" s="123" t="s">
        <v>108</v>
      </c>
      <c r="C107" s="85" t="s">
        <v>9</v>
      </c>
      <c r="D107" s="282">
        <v>883.5164835164835</v>
      </c>
      <c r="E107" s="282">
        <v>0.34999999999999992</v>
      </c>
      <c r="F107" s="283">
        <f>P!AJ109</f>
        <v>0</v>
      </c>
      <c r="G107" s="283">
        <f t="shared" si="11"/>
        <v>0.34999999999999992</v>
      </c>
      <c r="H107" s="318"/>
      <c r="I107" s="319"/>
      <c r="J107" s="318"/>
      <c r="K107" s="319"/>
      <c r="L107" s="350"/>
      <c r="M107" s="351"/>
      <c r="N107" s="350"/>
      <c r="O107" s="351"/>
      <c r="P107" s="350"/>
      <c r="Q107" s="351"/>
      <c r="R107" s="350"/>
      <c r="S107" s="351"/>
      <c r="T107" s="350"/>
      <c r="U107" s="351"/>
      <c r="V107" s="350"/>
      <c r="W107" s="351"/>
      <c r="X107" s="350"/>
      <c r="Y107" s="351"/>
      <c r="Z107" s="350"/>
      <c r="AA107" s="351"/>
      <c r="AB107" s="350"/>
      <c r="AC107" s="351"/>
      <c r="AD107" s="350"/>
      <c r="AE107" s="351"/>
      <c r="AF107" s="350"/>
      <c r="AG107" s="351"/>
      <c r="AH107" s="350"/>
      <c r="AI107" s="351"/>
      <c r="AJ107" s="350"/>
      <c r="AK107" s="351"/>
      <c r="AL107" s="350"/>
      <c r="AM107" s="351"/>
      <c r="AN107" s="290">
        <f t="shared" si="12"/>
        <v>0</v>
      </c>
      <c r="AO107" s="291">
        <f>P!AK109</f>
        <v>883.5164835164835</v>
      </c>
      <c r="AP107" s="292">
        <f t="shared" si="10"/>
        <v>0.34999999999999992</v>
      </c>
      <c r="AQ107" s="87" t="str">
        <f t="shared" si="13"/>
        <v>NZ</v>
      </c>
    </row>
    <row r="108" spans="1:45">
      <c r="A108" s="85">
        <v>106</v>
      </c>
      <c r="B108" s="123" t="s">
        <v>109</v>
      </c>
      <c r="C108" s="85" t="s">
        <v>31</v>
      </c>
      <c r="D108" s="282">
        <v>475</v>
      </c>
      <c r="E108" s="282">
        <v>0</v>
      </c>
      <c r="F108" s="283">
        <f>P!AJ110</f>
        <v>0</v>
      </c>
      <c r="G108" s="283">
        <f t="shared" si="11"/>
        <v>0</v>
      </c>
      <c r="H108" s="318"/>
      <c r="I108" s="319"/>
      <c r="J108" s="318"/>
      <c r="K108" s="319"/>
      <c r="L108" s="350"/>
      <c r="M108" s="351"/>
      <c r="N108" s="350"/>
      <c r="O108" s="351"/>
      <c r="P108" s="350"/>
      <c r="Q108" s="351"/>
      <c r="R108" s="350"/>
      <c r="S108" s="351"/>
      <c r="T108" s="350"/>
      <c r="U108" s="351"/>
      <c r="V108" s="350"/>
      <c r="W108" s="351"/>
      <c r="X108" s="350"/>
      <c r="Y108" s="351"/>
      <c r="Z108" s="350"/>
      <c r="AA108" s="351"/>
      <c r="AB108" s="350"/>
      <c r="AC108" s="351"/>
      <c r="AD108" s="350"/>
      <c r="AE108" s="351"/>
      <c r="AF108" s="350"/>
      <c r="AG108" s="351"/>
      <c r="AH108" s="350"/>
      <c r="AI108" s="351"/>
      <c r="AJ108" s="350"/>
      <c r="AK108" s="351"/>
      <c r="AL108" s="350"/>
      <c r="AM108" s="351"/>
      <c r="AN108" s="290">
        <f t="shared" si="12"/>
        <v>0</v>
      </c>
      <c r="AO108" s="291">
        <f>P!AK110</f>
        <v>475</v>
      </c>
      <c r="AP108" s="292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23" t="s">
        <v>110</v>
      </c>
      <c r="C109" s="85" t="s">
        <v>31</v>
      </c>
      <c r="D109" s="282">
        <v>275</v>
      </c>
      <c r="E109" s="282">
        <v>0</v>
      </c>
      <c r="F109" s="283">
        <f>P!AJ111</f>
        <v>1</v>
      </c>
      <c r="G109" s="283">
        <f t="shared" si="11"/>
        <v>1</v>
      </c>
      <c r="H109" s="318"/>
      <c r="I109" s="319"/>
      <c r="J109" s="318"/>
      <c r="K109" s="319"/>
      <c r="L109" s="350"/>
      <c r="M109" s="351"/>
      <c r="N109" s="350"/>
      <c r="O109" s="351"/>
      <c r="P109" s="350"/>
      <c r="Q109" s="351"/>
      <c r="R109" s="350"/>
      <c r="S109" s="351"/>
      <c r="T109" s="350"/>
      <c r="U109" s="351"/>
      <c r="V109" s="350"/>
      <c r="W109" s="351"/>
      <c r="X109" s="350"/>
      <c r="Y109" s="351"/>
      <c r="Z109" s="350"/>
      <c r="AA109" s="351"/>
      <c r="AB109" s="350"/>
      <c r="AC109" s="351"/>
      <c r="AD109" s="350"/>
      <c r="AE109" s="351"/>
      <c r="AF109" s="350"/>
      <c r="AG109" s="351"/>
      <c r="AH109" s="350"/>
      <c r="AI109" s="351"/>
      <c r="AJ109" s="350"/>
      <c r="AK109" s="351"/>
      <c r="AL109" s="350"/>
      <c r="AM109" s="351"/>
      <c r="AN109" s="290">
        <f t="shared" si="12"/>
        <v>0</v>
      </c>
      <c r="AO109" s="291">
        <f>P!AK111</f>
        <v>220</v>
      </c>
      <c r="AP109" s="292">
        <f t="shared" si="10"/>
        <v>1</v>
      </c>
      <c r="AQ109" s="87" t="str">
        <f t="shared" si="13"/>
        <v xml:space="preserve"> </v>
      </c>
    </row>
    <row r="110" spans="1:45">
      <c r="A110" s="85">
        <v>108</v>
      </c>
      <c r="B110" s="123" t="s">
        <v>117</v>
      </c>
      <c r="C110" s="85" t="s">
        <v>9</v>
      </c>
      <c r="D110" s="282">
        <v>0</v>
      </c>
      <c r="E110" s="282">
        <v>0</v>
      </c>
      <c r="F110" s="283">
        <f>P!AJ112</f>
        <v>0</v>
      </c>
      <c r="G110" s="283">
        <f t="shared" si="11"/>
        <v>0</v>
      </c>
      <c r="H110" s="318"/>
      <c r="I110" s="319"/>
      <c r="J110" s="318"/>
      <c r="K110" s="319"/>
      <c r="L110" s="350"/>
      <c r="M110" s="351"/>
      <c r="N110" s="350"/>
      <c r="O110" s="351"/>
      <c r="P110" s="350"/>
      <c r="Q110" s="351"/>
      <c r="R110" s="350"/>
      <c r="S110" s="351"/>
      <c r="T110" s="350"/>
      <c r="U110" s="351"/>
      <c r="V110" s="350"/>
      <c r="W110" s="351"/>
      <c r="X110" s="350"/>
      <c r="Y110" s="351"/>
      <c r="Z110" s="350"/>
      <c r="AA110" s="351"/>
      <c r="AB110" s="350"/>
      <c r="AC110" s="351"/>
      <c r="AD110" s="350"/>
      <c r="AE110" s="351"/>
      <c r="AF110" s="350"/>
      <c r="AG110" s="351"/>
      <c r="AH110" s="350"/>
      <c r="AI110" s="351"/>
      <c r="AJ110" s="350"/>
      <c r="AK110" s="351"/>
      <c r="AL110" s="350"/>
      <c r="AM110" s="351"/>
      <c r="AN110" s="290">
        <f t="shared" si="12"/>
        <v>0</v>
      </c>
      <c r="AO110" s="291">
        <f>P!AK112</f>
        <v>0</v>
      </c>
      <c r="AP110" s="292">
        <f t="shared" si="10"/>
        <v>0</v>
      </c>
      <c r="AQ110" s="87" t="str">
        <f t="shared" si="13"/>
        <v>০</v>
      </c>
    </row>
    <row r="111" spans="1:45">
      <c r="A111" s="85">
        <v>109</v>
      </c>
      <c r="B111" s="134" t="s">
        <v>422</v>
      </c>
      <c r="C111" s="85" t="s">
        <v>9</v>
      </c>
      <c r="D111" s="282">
        <v>9</v>
      </c>
      <c r="E111" s="282">
        <v>0</v>
      </c>
      <c r="F111" s="283">
        <f>P!AJ113</f>
        <v>0</v>
      </c>
      <c r="G111" s="283">
        <f t="shared" si="11"/>
        <v>0</v>
      </c>
      <c r="H111" s="318"/>
      <c r="I111" s="319"/>
      <c r="J111" s="318"/>
      <c r="K111" s="319"/>
      <c r="L111" s="350"/>
      <c r="M111" s="351"/>
      <c r="N111" s="350"/>
      <c r="O111" s="351"/>
      <c r="P111" s="350"/>
      <c r="Q111" s="351"/>
      <c r="R111" s="350"/>
      <c r="S111" s="351"/>
      <c r="T111" s="350"/>
      <c r="U111" s="351"/>
      <c r="V111" s="350"/>
      <c r="W111" s="351"/>
      <c r="X111" s="350"/>
      <c r="Y111" s="351"/>
      <c r="Z111" s="350"/>
      <c r="AA111" s="351"/>
      <c r="AB111" s="350"/>
      <c r="AC111" s="351"/>
      <c r="AD111" s="350"/>
      <c r="AE111" s="351"/>
      <c r="AF111" s="350"/>
      <c r="AG111" s="351"/>
      <c r="AH111" s="350"/>
      <c r="AI111" s="351"/>
      <c r="AJ111" s="350"/>
      <c r="AK111" s="351"/>
      <c r="AL111" s="350"/>
      <c r="AM111" s="351"/>
      <c r="AN111" s="290">
        <f t="shared" si="12"/>
        <v>0</v>
      </c>
      <c r="AO111" s="291">
        <f>P!AK113</f>
        <v>9</v>
      </c>
      <c r="AP111" s="292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23" t="s">
        <v>304</v>
      </c>
      <c r="C112" s="85" t="s">
        <v>9</v>
      </c>
      <c r="D112" s="282">
        <v>1816</v>
      </c>
      <c r="E112" s="282">
        <v>0</v>
      </c>
      <c r="F112" s="283">
        <f>P!AJ114</f>
        <v>2</v>
      </c>
      <c r="G112" s="283">
        <f t="shared" si="11"/>
        <v>2</v>
      </c>
      <c r="H112" s="318"/>
      <c r="I112" s="319"/>
      <c r="J112" s="318"/>
      <c r="K112" s="319"/>
      <c r="L112" s="350"/>
      <c r="M112" s="319"/>
      <c r="N112" s="350"/>
      <c r="O112" s="319"/>
      <c r="P112" s="350"/>
      <c r="Q112" s="319"/>
      <c r="R112" s="350"/>
      <c r="S112" s="319"/>
      <c r="T112" s="350"/>
      <c r="U112" s="319"/>
      <c r="V112" s="350"/>
      <c r="W112" s="319"/>
      <c r="X112" s="350"/>
      <c r="Y112" s="319"/>
      <c r="Z112" s="350"/>
      <c r="AA112" s="319"/>
      <c r="AB112" s="350"/>
      <c r="AC112" s="319"/>
      <c r="AD112" s="318"/>
      <c r="AE112" s="319"/>
      <c r="AF112" s="318"/>
      <c r="AG112" s="319"/>
      <c r="AH112" s="318"/>
      <c r="AI112" s="319"/>
      <c r="AJ112" s="318"/>
      <c r="AK112" s="319"/>
      <c r="AL112" s="350"/>
      <c r="AM112" s="319"/>
      <c r="AN112" s="290">
        <f t="shared" si="12"/>
        <v>0</v>
      </c>
      <c r="AO112" s="291">
        <f>P!AK114</f>
        <v>1170</v>
      </c>
      <c r="AP112" s="292">
        <f t="shared" si="10"/>
        <v>2</v>
      </c>
      <c r="AQ112" s="87" t="str">
        <f t="shared" si="13"/>
        <v xml:space="preserve"> </v>
      </c>
    </row>
    <row r="113" spans="1:43">
      <c r="A113" s="85">
        <v>111</v>
      </c>
      <c r="B113" s="123" t="s">
        <v>112</v>
      </c>
      <c r="C113" s="85" t="s">
        <v>9</v>
      </c>
      <c r="D113" s="282">
        <v>3360</v>
      </c>
      <c r="E113" s="282">
        <v>0</v>
      </c>
      <c r="F113" s="283">
        <f>P!AJ115</f>
        <v>0</v>
      </c>
      <c r="G113" s="283">
        <f t="shared" si="11"/>
        <v>0</v>
      </c>
      <c r="H113" s="318"/>
      <c r="I113" s="319"/>
      <c r="J113" s="318"/>
      <c r="K113" s="319"/>
      <c r="L113" s="350"/>
      <c r="M113" s="319"/>
      <c r="N113" s="350"/>
      <c r="O113" s="319"/>
      <c r="P113" s="350"/>
      <c r="Q113" s="319"/>
      <c r="R113" s="350"/>
      <c r="S113" s="319"/>
      <c r="T113" s="350"/>
      <c r="U113" s="319"/>
      <c r="V113" s="350"/>
      <c r="W113" s="319"/>
      <c r="X113" s="350"/>
      <c r="Y113" s="319"/>
      <c r="Z113" s="350"/>
      <c r="AA113" s="319"/>
      <c r="AB113" s="350"/>
      <c r="AC113" s="319"/>
      <c r="AD113" s="318"/>
      <c r="AE113" s="319"/>
      <c r="AF113" s="318"/>
      <c r="AG113" s="319"/>
      <c r="AH113" s="318"/>
      <c r="AI113" s="319"/>
      <c r="AJ113" s="318"/>
      <c r="AK113" s="319"/>
      <c r="AL113" s="350"/>
      <c r="AM113" s="319"/>
      <c r="AN113" s="290">
        <f t="shared" si="12"/>
        <v>0</v>
      </c>
      <c r="AO113" s="291">
        <f>P!AK115</f>
        <v>3360</v>
      </c>
      <c r="AP113" s="292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23" t="s">
        <v>113</v>
      </c>
      <c r="C114" s="85" t="s">
        <v>9</v>
      </c>
      <c r="D114" s="282">
        <v>480</v>
      </c>
      <c r="E114" s="282">
        <v>0</v>
      </c>
      <c r="F114" s="283">
        <f>P!AJ116</f>
        <v>0</v>
      </c>
      <c r="G114" s="283">
        <f t="shared" si="11"/>
        <v>0</v>
      </c>
      <c r="H114" s="318"/>
      <c r="I114" s="319"/>
      <c r="J114" s="318"/>
      <c r="K114" s="319"/>
      <c r="L114" s="350"/>
      <c r="M114" s="319"/>
      <c r="N114" s="350"/>
      <c r="O114" s="319"/>
      <c r="P114" s="350"/>
      <c r="Q114" s="319"/>
      <c r="R114" s="350"/>
      <c r="S114" s="319"/>
      <c r="T114" s="350"/>
      <c r="U114" s="319"/>
      <c r="V114" s="350"/>
      <c r="W114" s="319"/>
      <c r="X114" s="350"/>
      <c r="Y114" s="319"/>
      <c r="Z114" s="350"/>
      <c r="AA114" s="319"/>
      <c r="AB114" s="350"/>
      <c r="AC114" s="319"/>
      <c r="AD114" s="318"/>
      <c r="AE114" s="319"/>
      <c r="AF114" s="318"/>
      <c r="AG114" s="319"/>
      <c r="AH114" s="318"/>
      <c r="AI114" s="319"/>
      <c r="AJ114" s="318"/>
      <c r="AK114" s="319"/>
      <c r="AL114" s="350"/>
      <c r="AM114" s="319"/>
      <c r="AN114" s="290">
        <f t="shared" si="12"/>
        <v>0</v>
      </c>
      <c r="AO114" s="291">
        <f>P!AK116</f>
        <v>480</v>
      </c>
      <c r="AP114" s="292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23" t="s">
        <v>114</v>
      </c>
      <c r="C115" s="85" t="s">
        <v>9</v>
      </c>
      <c r="D115" s="282">
        <v>203.7037037037037</v>
      </c>
      <c r="E115" s="282">
        <v>0</v>
      </c>
      <c r="F115" s="283">
        <f>P!AJ117</f>
        <v>0</v>
      </c>
      <c r="G115" s="283">
        <f t="shared" si="11"/>
        <v>0</v>
      </c>
      <c r="H115" s="318"/>
      <c r="I115" s="319"/>
      <c r="J115" s="318"/>
      <c r="K115" s="319"/>
      <c r="L115" s="350"/>
      <c r="M115" s="319"/>
      <c r="N115" s="350"/>
      <c r="O115" s="319"/>
      <c r="P115" s="350"/>
      <c r="Q115" s="319"/>
      <c r="R115" s="350"/>
      <c r="S115" s="319"/>
      <c r="T115" s="350"/>
      <c r="U115" s="319"/>
      <c r="V115" s="350"/>
      <c r="W115" s="319"/>
      <c r="X115" s="350"/>
      <c r="Y115" s="319"/>
      <c r="Z115" s="350"/>
      <c r="AA115" s="319"/>
      <c r="AB115" s="350"/>
      <c r="AC115" s="319"/>
      <c r="AD115" s="318"/>
      <c r="AE115" s="319"/>
      <c r="AF115" s="318"/>
      <c r="AG115" s="319"/>
      <c r="AH115" s="318"/>
      <c r="AI115" s="319"/>
      <c r="AJ115" s="318"/>
      <c r="AK115" s="319"/>
      <c r="AL115" s="350"/>
      <c r="AM115" s="319"/>
      <c r="AN115" s="290">
        <f t="shared" si="12"/>
        <v>0</v>
      </c>
      <c r="AO115" s="291">
        <f>P!AK117</f>
        <v>203.7037037037037</v>
      </c>
      <c r="AP115" s="292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23" t="s">
        <v>343</v>
      </c>
      <c r="C116" s="85" t="s">
        <v>31</v>
      </c>
      <c r="D116" s="282">
        <v>8.1333333333333329</v>
      </c>
      <c r="E116" s="282">
        <v>2</v>
      </c>
      <c r="F116" s="283">
        <f>P!AJ118</f>
        <v>368</v>
      </c>
      <c r="G116" s="283">
        <f t="shared" si="11"/>
        <v>370</v>
      </c>
      <c r="H116" s="318"/>
      <c r="I116" s="319"/>
      <c r="J116" s="318"/>
      <c r="K116" s="319"/>
      <c r="L116" s="350"/>
      <c r="M116" s="351"/>
      <c r="N116" s="350"/>
      <c r="O116" s="351"/>
      <c r="P116" s="350"/>
      <c r="Q116" s="351"/>
      <c r="R116" s="350"/>
      <c r="S116" s="351"/>
      <c r="T116" s="350"/>
      <c r="U116" s="351"/>
      <c r="V116" s="350"/>
      <c r="W116" s="351"/>
      <c r="X116" s="350"/>
      <c r="Y116" s="351"/>
      <c r="Z116" s="350"/>
      <c r="AA116" s="351"/>
      <c r="AB116" s="350"/>
      <c r="AC116" s="351"/>
      <c r="AD116" s="350"/>
      <c r="AE116" s="351"/>
      <c r="AF116" s="350"/>
      <c r="AG116" s="351"/>
      <c r="AH116" s="350"/>
      <c r="AI116" s="351"/>
      <c r="AJ116" s="350"/>
      <c r="AK116" s="351"/>
      <c r="AL116" s="350"/>
      <c r="AM116" s="351"/>
      <c r="AN116" s="290">
        <f t="shared" si="12"/>
        <v>0</v>
      </c>
      <c r="AO116" s="291">
        <f>P!AK118</f>
        <v>8.8586956521739122</v>
      </c>
      <c r="AP116" s="292">
        <f t="shared" si="10"/>
        <v>370</v>
      </c>
      <c r="AQ116" s="87" t="str">
        <f t="shared" si="13"/>
        <v xml:space="preserve"> </v>
      </c>
    </row>
    <row r="117" spans="1:43">
      <c r="A117" s="85">
        <v>115</v>
      </c>
      <c r="B117" s="123" t="s">
        <v>115</v>
      </c>
      <c r="C117" s="85" t="s">
        <v>9</v>
      </c>
      <c r="D117" s="282">
        <v>520</v>
      </c>
      <c r="E117" s="282">
        <v>0</v>
      </c>
      <c r="F117" s="283">
        <f>P!AJ119</f>
        <v>0</v>
      </c>
      <c r="G117" s="283">
        <f t="shared" si="11"/>
        <v>0</v>
      </c>
      <c r="H117" s="318"/>
      <c r="I117" s="319"/>
      <c r="J117" s="318"/>
      <c r="K117" s="319"/>
      <c r="L117" s="350"/>
      <c r="M117" s="351"/>
      <c r="N117" s="350"/>
      <c r="O117" s="351"/>
      <c r="P117" s="350"/>
      <c r="Q117" s="351"/>
      <c r="R117" s="350"/>
      <c r="S117" s="351"/>
      <c r="T117" s="350"/>
      <c r="U117" s="351"/>
      <c r="V117" s="350"/>
      <c r="W117" s="351"/>
      <c r="X117" s="350"/>
      <c r="Y117" s="351"/>
      <c r="Z117" s="350"/>
      <c r="AA117" s="351"/>
      <c r="AB117" s="350"/>
      <c r="AC117" s="351"/>
      <c r="AD117" s="350"/>
      <c r="AE117" s="351"/>
      <c r="AF117" s="350"/>
      <c r="AG117" s="351"/>
      <c r="AH117" s="350"/>
      <c r="AI117" s="351"/>
      <c r="AJ117" s="350"/>
      <c r="AK117" s="351"/>
      <c r="AL117" s="350"/>
      <c r="AM117" s="351"/>
      <c r="AN117" s="290">
        <f t="shared" si="12"/>
        <v>0</v>
      </c>
      <c r="AO117" s="291">
        <f>P!AK119</f>
        <v>520</v>
      </c>
      <c r="AP117" s="292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23" t="s">
        <v>116</v>
      </c>
      <c r="C118" s="85" t="s">
        <v>31</v>
      </c>
      <c r="D118" s="282">
        <v>180</v>
      </c>
      <c r="E118" s="282">
        <v>0</v>
      </c>
      <c r="F118" s="283">
        <f>P!AJ120</f>
        <v>0</v>
      </c>
      <c r="G118" s="283">
        <f t="shared" si="11"/>
        <v>0</v>
      </c>
      <c r="H118" s="318"/>
      <c r="I118" s="319"/>
      <c r="J118" s="318"/>
      <c r="K118" s="319"/>
      <c r="L118" s="350"/>
      <c r="M118" s="351"/>
      <c r="N118" s="350"/>
      <c r="O118" s="351"/>
      <c r="P118" s="350"/>
      <c r="Q118" s="351"/>
      <c r="R118" s="350"/>
      <c r="S118" s="351"/>
      <c r="T118" s="350"/>
      <c r="U118" s="351"/>
      <c r="V118" s="350"/>
      <c r="W118" s="351"/>
      <c r="X118" s="350"/>
      <c r="Y118" s="351"/>
      <c r="Z118" s="350"/>
      <c r="AA118" s="351"/>
      <c r="AB118" s="350"/>
      <c r="AC118" s="351"/>
      <c r="AD118" s="350"/>
      <c r="AE118" s="351"/>
      <c r="AF118" s="350"/>
      <c r="AG118" s="351"/>
      <c r="AH118" s="350"/>
      <c r="AI118" s="351"/>
      <c r="AJ118" s="350"/>
      <c r="AK118" s="351"/>
      <c r="AL118" s="350"/>
      <c r="AM118" s="351"/>
      <c r="AN118" s="290">
        <f t="shared" si="12"/>
        <v>0</v>
      </c>
      <c r="AO118" s="291">
        <f>P!AK120</f>
        <v>180</v>
      </c>
      <c r="AP118" s="292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23" t="s">
        <v>270</v>
      </c>
      <c r="C119" s="85" t="s">
        <v>118</v>
      </c>
      <c r="D119" s="282">
        <v>25</v>
      </c>
      <c r="E119" s="282">
        <v>0</v>
      </c>
      <c r="F119" s="283">
        <f>P!AJ121</f>
        <v>0</v>
      </c>
      <c r="G119" s="283">
        <f t="shared" si="11"/>
        <v>0</v>
      </c>
      <c r="H119" s="318"/>
      <c r="I119" s="319"/>
      <c r="J119" s="318"/>
      <c r="K119" s="319"/>
      <c r="L119" s="350"/>
      <c r="M119" s="351"/>
      <c r="N119" s="350"/>
      <c r="O119" s="351"/>
      <c r="P119" s="350"/>
      <c r="Q119" s="351"/>
      <c r="R119" s="350"/>
      <c r="S119" s="351"/>
      <c r="T119" s="350"/>
      <c r="U119" s="351"/>
      <c r="V119" s="350"/>
      <c r="W119" s="351"/>
      <c r="X119" s="350"/>
      <c r="Y119" s="351"/>
      <c r="Z119" s="350"/>
      <c r="AA119" s="351"/>
      <c r="AB119" s="350"/>
      <c r="AC119" s="351"/>
      <c r="AD119" s="350"/>
      <c r="AE119" s="351"/>
      <c r="AF119" s="350"/>
      <c r="AG119" s="351"/>
      <c r="AH119" s="350"/>
      <c r="AI119" s="351"/>
      <c r="AJ119" s="350"/>
      <c r="AK119" s="351"/>
      <c r="AL119" s="350"/>
      <c r="AM119" s="351"/>
      <c r="AN119" s="290">
        <f t="shared" si="12"/>
        <v>0</v>
      </c>
      <c r="AO119" s="291">
        <f>P!AK121</f>
        <v>25</v>
      </c>
      <c r="AP119" s="292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23" t="s">
        <v>119</v>
      </c>
      <c r="C120" s="85" t="s">
        <v>9</v>
      </c>
      <c r="D120" s="282">
        <v>145.1795332136445</v>
      </c>
      <c r="E120" s="282">
        <v>0.10000000000000142</v>
      </c>
      <c r="F120" s="283">
        <f>P!AJ122</f>
        <v>0</v>
      </c>
      <c r="G120" s="283">
        <f t="shared" si="11"/>
        <v>0.10000000000000142</v>
      </c>
      <c r="H120" s="318"/>
      <c r="I120" s="319"/>
      <c r="J120" s="318"/>
      <c r="K120" s="319"/>
      <c r="L120" s="350"/>
      <c r="M120" s="351"/>
      <c r="N120" s="350"/>
      <c r="O120" s="351"/>
      <c r="P120" s="350"/>
      <c r="Q120" s="351"/>
      <c r="R120" s="350"/>
      <c r="S120" s="351"/>
      <c r="T120" s="350"/>
      <c r="U120" s="351"/>
      <c r="V120" s="350"/>
      <c r="W120" s="351"/>
      <c r="X120" s="350"/>
      <c r="Y120" s="351"/>
      <c r="Z120" s="350"/>
      <c r="AA120" s="351"/>
      <c r="AB120" s="350"/>
      <c r="AC120" s="351"/>
      <c r="AD120" s="350"/>
      <c r="AE120" s="351"/>
      <c r="AF120" s="350"/>
      <c r="AG120" s="351"/>
      <c r="AH120" s="350"/>
      <c r="AI120" s="351"/>
      <c r="AJ120" s="350"/>
      <c r="AK120" s="351"/>
      <c r="AL120" s="350"/>
      <c r="AM120" s="351"/>
      <c r="AN120" s="290">
        <f t="shared" si="12"/>
        <v>0</v>
      </c>
      <c r="AO120" s="291">
        <f>P!AK122</f>
        <v>145.1795332136445</v>
      </c>
      <c r="AP120" s="292">
        <f t="shared" si="10"/>
        <v>0.10000000000000142</v>
      </c>
      <c r="AQ120" s="87" t="str">
        <f t="shared" si="13"/>
        <v>NZ</v>
      </c>
    </row>
    <row r="121" spans="1:43">
      <c r="A121" s="85">
        <v>119</v>
      </c>
      <c r="B121" s="123" t="s">
        <v>120</v>
      </c>
      <c r="C121" s="85" t="s">
        <v>9</v>
      </c>
      <c r="D121" s="282">
        <v>113.81194022010349</v>
      </c>
      <c r="E121" s="282">
        <v>0.7</v>
      </c>
      <c r="F121" s="283">
        <f>P!AJ123</f>
        <v>0</v>
      </c>
      <c r="G121" s="283">
        <f t="shared" si="11"/>
        <v>0.7</v>
      </c>
      <c r="H121" s="318"/>
      <c r="I121" s="319"/>
      <c r="J121" s="318"/>
      <c r="K121" s="319"/>
      <c r="L121" s="350"/>
      <c r="M121" s="351"/>
      <c r="N121" s="350"/>
      <c r="O121" s="351"/>
      <c r="P121" s="350"/>
      <c r="Q121" s="351"/>
      <c r="R121" s="350"/>
      <c r="S121" s="351"/>
      <c r="T121" s="350"/>
      <c r="U121" s="351"/>
      <c r="V121" s="350"/>
      <c r="W121" s="351"/>
      <c r="X121" s="350"/>
      <c r="Y121" s="351"/>
      <c r="Z121" s="350"/>
      <c r="AA121" s="351"/>
      <c r="AB121" s="350"/>
      <c r="AC121" s="351"/>
      <c r="AD121" s="350"/>
      <c r="AE121" s="351"/>
      <c r="AF121" s="350"/>
      <c r="AG121" s="351"/>
      <c r="AH121" s="350"/>
      <c r="AI121" s="351"/>
      <c r="AJ121" s="350"/>
      <c r="AK121" s="351"/>
      <c r="AL121" s="350"/>
      <c r="AM121" s="351"/>
      <c r="AN121" s="290">
        <f t="shared" si="12"/>
        <v>0</v>
      </c>
      <c r="AO121" s="291">
        <f>P!AK123</f>
        <v>113.81194022010349</v>
      </c>
      <c r="AP121" s="292">
        <f t="shared" si="10"/>
        <v>0.7</v>
      </c>
      <c r="AQ121" s="87" t="str">
        <f t="shared" si="13"/>
        <v>NZ</v>
      </c>
    </row>
    <row r="122" spans="1:43">
      <c r="A122" s="85">
        <v>120</v>
      </c>
      <c r="B122" s="123" t="s">
        <v>121</v>
      </c>
      <c r="C122" s="85" t="s">
        <v>31</v>
      </c>
      <c r="D122" s="282">
        <v>6.583333333333333</v>
      </c>
      <c r="E122" s="282">
        <v>0</v>
      </c>
      <c r="F122" s="283">
        <f>P!AJ124</f>
        <v>0</v>
      </c>
      <c r="G122" s="283">
        <f t="shared" si="11"/>
        <v>0</v>
      </c>
      <c r="H122" s="318"/>
      <c r="I122" s="319"/>
      <c r="J122" s="318"/>
      <c r="K122" s="319"/>
      <c r="L122" s="350"/>
      <c r="M122" s="351"/>
      <c r="N122" s="350"/>
      <c r="O122" s="351"/>
      <c r="P122" s="350"/>
      <c r="Q122" s="351"/>
      <c r="R122" s="350"/>
      <c r="S122" s="351"/>
      <c r="T122" s="350"/>
      <c r="U122" s="351"/>
      <c r="V122" s="350"/>
      <c r="W122" s="351"/>
      <c r="X122" s="350"/>
      <c r="Y122" s="351"/>
      <c r="Z122" s="350"/>
      <c r="AA122" s="351"/>
      <c r="AB122" s="350"/>
      <c r="AC122" s="351"/>
      <c r="AD122" s="350"/>
      <c r="AE122" s="351"/>
      <c r="AF122" s="350"/>
      <c r="AG122" s="351"/>
      <c r="AH122" s="350"/>
      <c r="AI122" s="351"/>
      <c r="AJ122" s="350"/>
      <c r="AK122" s="351"/>
      <c r="AL122" s="350"/>
      <c r="AM122" s="351"/>
      <c r="AN122" s="290">
        <f t="shared" si="12"/>
        <v>0</v>
      </c>
      <c r="AO122" s="291">
        <f>P!AK124</f>
        <v>6.583333333333333</v>
      </c>
      <c r="AP122" s="292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23" t="s">
        <v>394</v>
      </c>
      <c r="C123" s="85" t="s">
        <v>9</v>
      </c>
      <c r="D123" s="282">
        <v>1300</v>
      </c>
      <c r="E123" s="282">
        <v>0</v>
      </c>
      <c r="F123" s="283">
        <f>P!AJ125</f>
        <v>5</v>
      </c>
      <c r="G123" s="283">
        <f t="shared" si="11"/>
        <v>5</v>
      </c>
      <c r="H123" s="318"/>
      <c r="I123" s="319"/>
      <c r="J123" s="318"/>
      <c r="K123" s="319"/>
      <c r="L123" s="350"/>
      <c r="M123" s="351"/>
      <c r="N123" s="350"/>
      <c r="O123" s="351"/>
      <c r="P123" s="350"/>
      <c r="Q123" s="351"/>
      <c r="R123" s="350"/>
      <c r="S123" s="351"/>
      <c r="T123" s="350"/>
      <c r="U123" s="351"/>
      <c r="V123" s="350"/>
      <c r="W123" s="351"/>
      <c r="X123" s="350"/>
      <c r="Y123" s="351"/>
      <c r="Z123" s="350"/>
      <c r="AA123" s="351"/>
      <c r="AB123" s="350"/>
      <c r="AC123" s="351"/>
      <c r="AD123" s="350"/>
      <c r="AE123" s="351"/>
      <c r="AF123" s="350"/>
      <c r="AG123" s="351"/>
      <c r="AH123" s="350"/>
      <c r="AI123" s="351"/>
      <c r="AJ123" s="350"/>
      <c r="AK123" s="351"/>
      <c r="AL123" s="350"/>
      <c r="AM123" s="351"/>
      <c r="AN123" s="290">
        <f t="shared" si="12"/>
        <v>0</v>
      </c>
      <c r="AO123" s="358">
        <f>P!AK125</f>
        <v>658</v>
      </c>
      <c r="AP123" s="359">
        <f t="shared" si="10"/>
        <v>5</v>
      </c>
      <c r="AQ123" s="87" t="str">
        <f t="shared" si="13"/>
        <v xml:space="preserve"> </v>
      </c>
    </row>
    <row r="124" spans="1:43">
      <c r="A124" s="85">
        <v>122</v>
      </c>
      <c r="B124" s="123" t="s">
        <v>123</v>
      </c>
      <c r="C124" s="85" t="s">
        <v>31</v>
      </c>
      <c r="D124" s="282">
        <v>10</v>
      </c>
      <c r="E124" s="282">
        <v>0</v>
      </c>
      <c r="F124" s="283">
        <f>P!AJ126</f>
        <v>412</v>
      </c>
      <c r="G124" s="334">
        <f t="shared" si="11"/>
        <v>412</v>
      </c>
      <c r="H124" s="350"/>
      <c r="I124" s="351"/>
      <c r="J124" s="350"/>
      <c r="K124" s="351"/>
      <c r="L124" s="350"/>
      <c r="M124" s="351"/>
      <c r="N124" s="350"/>
      <c r="O124" s="351"/>
      <c r="P124" s="363"/>
      <c r="Q124" s="364"/>
      <c r="R124" s="363"/>
      <c r="S124" s="364"/>
      <c r="T124" s="363"/>
      <c r="U124" s="364"/>
      <c r="V124" s="363"/>
      <c r="W124" s="364"/>
      <c r="X124" s="363"/>
      <c r="Y124" s="364"/>
      <c r="Z124" s="363"/>
      <c r="AA124" s="364"/>
      <c r="AB124" s="363"/>
      <c r="AC124" s="364"/>
      <c r="AD124" s="363"/>
      <c r="AE124" s="364"/>
      <c r="AF124" s="363"/>
      <c r="AG124" s="364"/>
      <c r="AH124" s="363"/>
      <c r="AI124" s="364"/>
      <c r="AJ124" s="363"/>
      <c r="AK124" s="364"/>
      <c r="AL124" s="363"/>
      <c r="AM124" s="364"/>
      <c r="AN124" s="290">
        <f t="shared" si="12"/>
        <v>0</v>
      </c>
      <c r="AO124" s="371">
        <f>P!AK126</f>
        <v>10</v>
      </c>
      <c r="AP124" s="337">
        <f t="shared" si="10"/>
        <v>412</v>
      </c>
      <c r="AQ124" s="87" t="str">
        <f t="shared" si="13"/>
        <v xml:space="preserve"> </v>
      </c>
    </row>
    <row r="125" spans="1:43">
      <c r="A125" s="85">
        <v>123</v>
      </c>
      <c r="B125" s="123" t="s">
        <v>273</v>
      </c>
      <c r="C125" s="85" t="s">
        <v>9</v>
      </c>
      <c r="D125" s="282">
        <v>340</v>
      </c>
      <c r="E125" s="282">
        <v>0</v>
      </c>
      <c r="F125" s="283">
        <f>P!AJ127</f>
        <v>0</v>
      </c>
      <c r="G125" s="334">
        <f t="shared" si="11"/>
        <v>0</v>
      </c>
      <c r="H125" s="350"/>
      <c r="I125" s="351"/>
      <c r="J125" s="350"/>
      <c r="K125" s="351"/>
      <c r="L125" s="350"/>
      <c r="M125" s="351"/>
      <c r="N125" s="350"/>
      <c r="O125" s="351"/>
      <c r="P125" s="363"/>
      <c r="Q125" s="364"/>
      <c r="R125" s="363"/>
      <c r="S125" s="364"/>
      <c r="T125" s="363"/>
      <c r="U125" s="364"/>
      <c r="V125" s="363"/>
      <c r="W125" s="364"/>
      <c r="X125" s="363"/>
      <c r="Y125" s="364"/>
      <c r="Z125" s="363"/>
      <c r="AA125" s="364"/>
      <c r="AB125" s="363"/>
      <c r="AC125" s="364"/>
      <c r="AD125" s="363"/>
      <c r="AE125" s="364"/>
      <c r="AF125" s="363"/>
      <c r="AG125" s="364"/>
      <c r="AH125" s="363"/>
      <c r="AI125" s="364"/>
      <c r="AJ125" s="363"/>
      <c r="AK125" s="364"/>
      <c r="AL125" s="363"/>
      <c r="AM125" s="364"/>
      <c r="AN125" s="290">
        <f t="shared" si="12"/>
        <v>0</v>
      </c>
      <c r="AO125" s="371">
        <f>P!AK127</f>
        <v>340</v>
      </c>
      <c r="AP125" s="337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23" t="s">
        <v>324</v>
      </c>
      <c r="C126" s="85" t="s">
        <v>9</v>
      </c>
      <c r="D126" s="282">
        <v>110</v>
      </c>
      <c r="E126" s="282">
        <v>0</v>
      </c>
      <c r="F126" s="283">
        <f>P!AJ128</f>
        <v>2</v>
      </c>
      <c r="G126" s="334">
        <f t="shared" si="11"/>
        <v>2</v>
      </c>
      <c r="H126" s="350"/>
      <c r="I126" s="351"/>
      <c r="J126" s="350"/>
      <c r="K126" s="351"/>
      <c r="L126" s="350"/>
      <c r="M126" s="351"/>
      <c r="N126" s="350"/>
      <c r="O126" s="351"/>
      <c r="P126" s="363"/>
      <c r="Q126" s="364"/>
      <c r="R126" s="363"/>
      <c r="S126" s="364"/>
      <c r="T126" s="363"/>
      <c r="U126" s="364"/>
      <c r="V126" s="363"/>
      <c r="W126" s="364"/>
      <c r="X126" s="363"/>
      <c r="Y126" s="364"/>
      <c r="Z126" s="363"/>
      <c r="AA126" s="364"/>
      <c r="AB126" s="363"/>
      <c r="AC126" s="364"/>
      <c r="AD126" s="363"/>
      <c r="AE126" s="364"/>
      <c r="AF126" s="363"/>
      <c r="AG126" s="364"/>
      <c r="AH126" s="363"/>
      <c r="AI126" s="364"/>
      <c r="AJ126" s="363"/>
      <c r="AK126" s="364"/>
      <c r="AL126" s="363"/>
      <c r="AM126" s="364"/>
      <c r="AN126" s="290">
        <f t="shared" si="12"/>
        <v>0</v>
      </c>
      <c r="AO126" s="371">
        <f>P!AK128</f>
        <v>40</v>
      </c>
      <c r="AP126" s="337">
        <f t="shared" si="10"/>
        <v>2</v>
      </c>
      <c r="AQ126" s="87" t="str">
        <f t="shared" si="13"/>
        <v xml:space="preserve"> </v>
      </c>
    </row>
    <row r="127" spans="1:43">
      <c r="A127" s="85">
        <v>125</v>
      </c>
      <c r="B127" s="123" t="s">
        <v>271</v>
      </c>
      <c r="C127" s="85" t="s">
        <v>9</v>
      </c>
      <c r="D127" s="282">
        <v>291.71717171717171</v>
      </c>
      <c r="E127" s="282">
        <v>0</v>
      </c>
      <c r="F127" s="283">
        <f>P!AJ129</f>
        <v>10.3</v>
      </c>
      <c r="G127" s="334">
        <f t="shared" si="11"/>
        <v>10.3</v>
      </c>
      <c r="H127" s="350"/>
      <c r="I127" s="351"/>
      <c r="J127" s="350"/>
      <c r="K127" s="351"/>
      <c r="L127" s="350"/>
      <c r="M127" s="351"/>
      <c r="N127" s="350"/>
      <c r="O127" s="351"/>
      <c r="P127" s="363"/>
      <c r="Q127" s="364"/>
      <c r="R127" s="363"/>
      <c r="S127" s="364"/>
      <c r="T127" s="363"/>
      <c r="U127" s="364"/>
      <c r="V127" s="363"/>
      <c r="W127" s="364"/>
      <c r="X127" s="363"/>
      <c r="Y127" s="364"/>
      <c r="Z127" s="363"/>
      <c r="AA127" s="364"/>
      <c r="AB127" s="363"/>
      <c r="AC127" s="364"/>
      <c r="AD127" s="363"/>
      <c r="AE127" s="364"/>
      <c r="AF127" s="363"/>
      <c r="AG127" s="364"/>
      <c r="AH127" s="363"/>
      <c r="AI127" s="364"/>
      <c r="AJ127" s="363"/>
      <c r="AK127" s="364"/>
      <c r="AL127" s="363"/>
      <c r="AM127" s="364"/>
      <c r="AN127" s="290">
        <f t="shared" si="12"/>
        <v>0</v>
      </c>
      <c r="AO127" s="371">
        <f>P!AK129</f>
        <v>393.39805825242718</v>
      </c>
      <c r="AP127" s="337">
        <f t="shared" si="10"/>
        <v>10.3</v>
      </c>
      <c r="AQ127" s="87" t="str">
        <f t="shared" si="13"/>
        <v xml:space="preserve"> </v>
      </c>
    </row>
    <row r="128" spans="1:43">
      <c r="A128" s="85">
        <v>126</v>
      </c>
      <c r="B128" s="123" t="s">
        <v>275</v>
      </c>
      <c r="C128" s="85" t="s">
        <v>9</v>
      </c>
      <c r="D128" s="282">
        <v>550</v>
      </c>
      <c r="E128" s="282">
        <v>0</v>
      </c>
      <c r="F128" s="283">
        <f>P!AJ130</f>
        <v>0</v>
      </c>
      <c r="G128" s="334">
        <f t="shared" si="11"/>
        <v>0</v>
      </c>
      <c r="H128" s="350"/>
      <c r="I128" s="351"/>
      <c r="J128" s="350"/>
      <c r="K128" s="351"/>
      <c r="L128" s="350"/>
      <c r="M128" s="351"/>
      <c r="N128" s="350"/>
      <c r="O128" s="351"/>
      <c r="P128" s="363"/>
      <c r="Q128" s="364"/>
      <c r="R128" s="363"/>
      <c r="S128" s="364"/>
      <c r="T128" s="363"/>
      <c r="U128" s="364"/>
      <c r="V128" s="363"/>
      <c r="W128" s="364"/>
      <c r="X128" s="363"/>
      <c r="Y128" s="364"/>
      <c r="Z128" s="363"/>
      <c r="AA128" s="364"/>
      <c r="AB128" s="363"/>
      <c r="AC128" s="364"/>
      <c r="AD128" s="363"/>
      <c r="AE128" s="364"/>
      <c r="AF128" s="363"/>
      <c r="AG128" s="364"/>
      <c r="AH128" s="363"/>
      <c r="AI128" s="364"/>
      <c r="AJ128" s="363"/>
      <c r="AK128" s="364"/>
      <c r="AL128" s="363"/>
      <c r="AM128" s="364"/>
      <c r="AN128" s="290">
        <f t="shared" si="12"/>
        <v>0</v>
      </c>
      <c r="AO128" s="371">
        <f>P!AK130</f>
        <v>550</v>
      </c>
      <c r="AP128" s="337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23" t="s">
        <v>272</v>
      </c>
      <c r="C129" s="85" t="s">
        <v>9</v>
      </c>
      <c r="D129" s="282">
        <v>280</v>
      </c>
      <c r="E129" s="282">
        <v>0</v>
      </c>
      <c r="F129" s="283">
        <f>P!AJ131</f>
        <v>0</v>
      </c>
      <c r="G129" s="334">
        <f t="shared" si="11"/>
        <v>0</v>
      </c>
      <c r="H129" s="350"/>
      <c r="I129" s="351"/>
      <c r="J129" s="350"/>
      <c r="K129" s="351"/>
      <c r="L129" s="350"/>
      <c r="M129" s="351"/>
      <c r="N129" s="350"/>
      <c r="O129" s="351"/>
      <c r="P129" s="363"/>
      <c r="Q129" s="364"/>
      <c r="R129" s="363"/>
      <c r="S129" s="364"/>
      <c r="T129" s="363"/>
      <c r="U129" s="364"/>
      <c r="V129" s="363"/>
      <c r="W129" s="364"/>
      <c r="X129" s="363"/>
      <c r="Y129" s="364"/>
      <c r="Z129" s="363"/>
      <c r="AA129" s="364"/>
      <c r="AB129" s="363"/>
      <c r="AC129" s="364"/>
      <c r="AD129" s="363"/>
      <c r="AE129" s="364"/>
      <c r="AF129" s="363"/>
      <c r="AG129" s="364"/>
      <c r="AH129" s="363"/>
      <c r="AI129" s="364"/>
      <c r="AJ129" s="363"/>
      <c r="AK129" s="364"/>
      <c r="AL129" s="363"/>
      <c r="AM129" s="364"/>
      <c r="AN129" s="290">
        <f t="shared" si="12"/>
        <v>0</v>
      </c>
      <c r="AO129" s="371">
        <f>P!AK131</f>
        <v>280</v>
      </c>
      <c r="AP129" s="337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23" t="s">
        <v>124</v>
      </c>
      <c r="C130" s="85" t="s">
        <v>9</v>
      </c>
      <c r="D130" s="282">
        <v>97.5</v>
      </c>
      <c r="E130" s="282">
        <v>0</v>
      </c>
      <c r="F130" s="283">
        <f>P!AJ132</f>
        <v>7</v>
      </c>
      <c r="G130" s="334">
        <f t="shared" si="11"/>
        <v>7</v>
      </c>
      <c r="H130" s="350"/>
      <c r="I130" s="351"/>
      <c r="J130" s="350"/>
      <c r="K130" s="351"/>
      <c r="L130" s="350"/>
      <c r="M130" s="351"/>
      <c r="N130" s="350"/>
      <c r="O130" s="351"/>
      <c r="P130" s="363"/>
      <c r="Q130" s="364"/>
      <c r="R130" s="363"/>
      <c r="S130" s="364"/>
      <c r="T130" s="363"/>
      <c r="U130" s="364"/>
      <c r="V130" s="363"/>
      <c r="W130" s="364"/>
      <c r="X130" s="363"/>
      <c r="Y130" s="364"/>
      <c r="Z130" s="363"/>
      <c r="AA130" s="364"/>
      <c r="AB130" s="363"/>
      <c r="AC130" s="364"/>
      <c r="AD130" s="363"/>
      <c r="AE130" s="364"/>
      <c r="AF130" s="363"/>
      <c r="AG130" s="364"/>
      <c r="AH130" s="363"/>
      <c r="AI130" s="364"/>
      <c r="AJ130" s="363"/>
      <c r="AK130" s="364"/>
      <c r="AL130" s="363"/>
      <c r="AM130" s="364"/>
      <c r="AN130" s="290">
        <f t="shared" si="12"/>
        <v>0</v>
      </c>
      <c r="AO130" s="371">
        <f>P!AK132</f>
        <v>120</v>
      </c>
      <c r="AP130" s="337">
        <f t="shared" si="10"/>
        <v>7</v>
      </c>
      <c r="AQ130" s="87" t="str">
        <f t="shared" si="13"/>
        <v xml:space="preserve"> </v>
      </c>
    </row>
    <row r="131" spans="1:43">
      <c r="A131" s="85">
        <v>129</v>
      </c>
      <c r="B131" s="123" t="s">
        <v>383</v>
      </c>
      <c r="C131" s="85" t="s">
        <v>9</v>
      </c>
      <c r="D131" s="282">
        <v>69.587301587301582</v>
      </c>
      <c r="E131" s="282">
        <v>0</v>
      </c>
      <c r="F131" s="283">
        <f>P!AJ133</f>
        <v>8</v>
      </c>
      <c r="G131" s="334">
        <f t="shared" si="11"/>
        <v>8</v>
      </c>
      <c r="H131" s="350"/>
      <c r="I131" s="351"/>
      <c r="J131" s="350"/>
      <c r="K131" s="351"/>
      <c r="L131" s="350"/>
      <c r="M131" s="351"/>
      <c r="N131" s="350"/>
      <c r="O131" s="351"/>
      <c r="P131" s="363"/>
      <c r="Q131" s="364"/>
      <c r="R131" s="363"/>
      <c r="S131" s="364"/>
      <c r="T131" s="363"/>
      <c r="U131" s="364"/>
      <c r="V131" s="363"/>
      <c r="W131" s="364"/>
      <c r="X131" s="363"/>
      <c r="Y131" s="364"/>
      <c r="Z131" s="363"/>
      <c r="AA131" s="364"/>
      <c r="AB131" s="363"/>
      <c r="AC131" s="364"/>
      <c r="AD131" s="363"/>
      <c r="AE131" s="364"/>
      <c r="AF131" s="363"/>
      <c r="AG131" s="364"/>
      <c r="AH131" s="363"/>
      <c r="AI131" s="364"/>
      <c r="AJ131" s="363"/>
      <c r="AK131" s="364"/>
      <c r="AL131" s="363"/>
      <c r="AM131" s="364"/>
      <c r="AN131" s="290">
        <f t="shared" si="12"/>
        <v>0</v>
      </c>
      <c r="AO131" s="371">
        <f>P!AK133</f>
        <v>160</v>
      </c>
      <c r="AP131" s="337">
        <f t="shared" ref="AP131:AP194" si="14">G131-AN131</f>
        <v>8</v>
      </c>
      <c r="AQ131" s="87" t="str">
        <f t="shared" si="13"/>
        <v xml:space="preserve"> </v>
      </c>
    </row>
    <row r="132" spans="1:43">
      <c r="A132" s="85">
        <v>130</v>
      </c>
      <c r="B132" s="123" t="s">
        <v>395</v>
      </c>
      <c r="C132" s="85" t="s">
        <v>9</v>
      </c>
      <c r="D132" s="282">
        <v>113.20284697508896</v>
      </c>
      <c r="E132" s="282">
        <v>0</v>
      </c>
      <c r="F132" s="283">
        <f>P!AJ134</f>
        <v>25</v>
      </c>
      <c r="G132" s="334">
        <f t="shared" si="11"/>
        <v>25</v>
      </c>
      <c r="H132" s="350"/>
      <c r="I132" s="351"/>
      <c r="J132" s="350"/>
      <c r="K132" s="351"/>
      <c r="L132" s="350"/>
      <c r="M132" s="351"/>
      <c r="N132" s="350"/>
      <c r="O132" s="351"/>
      <c r="P132" s="363"/>
      <c r="Q132" s="364"/>
      <c r="R132" s="363"/>
      <c r="S132" s="364"/>
      <c r="T132" s="363"/>
      <c r="U132" s="364"/>
      <c r="V132" s="363"/>
      <c r="W132" s="364"/>
      <c r="X132" s="363"/>
      <c r="Y132" s="364"/>
      <c r="Z132" s="363"/>
      <c r="AA132" s="364"/>
      <c r="AB132" s="363"/>
      <c r="AC132" s="364"/>
      <c r="AD132" s="363"/>
      <c r="AE132" s="364"/>
      <c r="AF132" s="363"/>
      <c r="AG132" s="364"/>
      <c r="AH132" s="363"/>
      <c r="AI132" s="364"/>
      <c r="AJ132" s="363"/>
      <c r="AK132" s="364"/>
      <c r="AL132" s="363"/>
      <c r="AM132" s="364"/>
      <c r="AN132" s="290">
        <f t="shared" ref="AN132:AN195" si="15">I132+K132+M132+O132+Q132+S132+AC132+U132+W132+Y132+AA132+AE132+AG132+AI132+AK132+AM132</f>
        <v>0</v>
      </c>
      <c r="AO132" s="371">
        <f>P!AK134</f>
        <v>109.2</v>
      </c>
      <c r="AP132" s="337">
        <f t="shared" si="14"/>
        <v>25</v>
      </c>
      <c r="AQ132" s="87" t="str">
        <f t="shared" ref="AQ132:AQ195" si="16">IF(AND(AP132&gt;=0, AP132&lt;1),IF(AP132=0,"০","NZ")," ")</f>
        <v xml:space="preserve"> </v>
      </c>
    </row>
    <row r="133" spans="1:43">
      <c r="A133" s="85">
        <v>131</v>
      </c>
      <c r="B133" s="123" t="s">
        <v>294</v>
      </c>
      <c r="C133" s="85" t="s">
        <v>9</v>
      </c>
      <c r="D133" s="282">
        <v>171.66666666666666</v>
      </c>
      <c r="E133" s="282">
        <v>0</v>
      </c>
      <c r="F133" s="283">
        <f>P!AJ135</f>
        <v>18</v>
      </c>
      <c r="G133" s="334">
        <f t="shared" si="11"/>
        <v>18</v>
      </c>
      <c r="H133" s="350"/>
      <c r="I133" s="351"/>
      <c r="J133" s="350"/>
      <c r="K133" s="351"/>
      <c r="L133" s="350"/>
      <c r="M133" s="351"/>
      <c r="N133" s="350"/>
      <c r="O133" s="351"/>
      <c r="P133" s="363"/>
      <c r="Q133" s="364"/>
      <c r="R133" s="363"/>
      <c r="S133" s="364"/>
      <c r="T133" s="363"/>
      <c r="U133" s="364"/>
      <c r="V133" s="363"/>
      <c r="W133" s="364"/>
      <c r="X133" s="363"/>
      <c r="Y133" s="364"/>
      <c r="Z133" s="363"/>
      <c r="AA133" s="364"/>
      <c r="AB133" s="363"/>
      <c r="AC133" s="364"/>
      <c r="AD133" s="363"/>
      <c r="AE133" s="364"/>
      <c r="AF133" s="363"/>
      <c r="AG133" s="364"/>
      <c r="AH133" s="363"/>
      <c r="AI133" s="364"/>
      <c r="AJ133" s="363"/>
      <c r="AK133" s="364"/>
      <c r="AL133" s="363"/>
      <c r="AM133" s="364"/>
      <c r="AN133" s="290">
        <f t="shared" si="15"/>
        <v>0</v>
      </c>
      <c r="AO133" s="371">
        <f>P!AK135</f>
        <v>150</v>
      </c>
      <c r="AP133" s="337">
        <f t="shared" si="14"/>
        <v>18</v>
      </c>
      <c r="AQ133" s="87" t="str">
        <f t="shared" si="16"/>
        <v xml:space="preserve"> </v>
      </c>
    </row>
    <row r="134" spans="1:43">
      <c r="A134" s="85">
        <v>132</v>
      </c>
      <c r="B134" s="123" t="s">
        <v>384</v>
      </c>
      <c r="C134" s="85" t="s">
        <v>31</v>
      </c>
      <c r="D134" s="282">
        <v>50</v>
      </c>
      <c r="E134" s="282">
        <v>0</v>
      </c>
      <c r="F134" s="283">
        <f>P!AJ136</f>
        <v>0</v>
      </c>
      <c r="G134" s="334">
        <f>E134+F134</f>
        <v>0</v>
      </c>
      <c r="H134" s="350"/>
      <c r="I134" s="351"/>
      <c r="J134" s="350"/>
      <c r="K134" s="351"/>
      <c r="L134" s="350"/>
      <c r="M134" s="351"/>
      <c r="N134" s="350"/>
      <c r="O134" s="351"/>
      <c r="P134" s="363"/>
      <c r="Q134" s="364"/>
      <c r="R134" s="363"/>
      <c r="S134" s="364"/>
      <c r="T134" s="363"/>
      <c r="U134" s="364"/>
      <c r="V134" s="363"/>
      <c r="W134" s="364"/>
      <c r="X134" s="363"/>
      <c r="Y134" s="364"/>
      <c r="Z134" s="363"/>
      <c r="AA134" s="364"/>
      <c r="AB134" s="363"/>
      <c r="AC134" s="364"/>
      <c r="AD134" s="363"/>
      <c r="AE134" s="364"/>
      <c r="AF134" s="363"/>
      <c r="AG134" s="364"/>
      <c r="AH134" s="363"/>
      <c r="AI134" s="364"/>
      <c r="AJ134" s="363"/>
      <c r="AK134" s="364"/>
      <c r="AL134" s="363"/>
      <c r="AM134" s="364"/>
      <c r="AN134" s="290">
        <f t="shared" si="15"/>
        <v>0</v>
      </c>
      <c r="AO134" s="371">
        <f>P!AK136</f>
        <v>50</v>
      </c>
      <c r="AP134" s="337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23" t="s">
        <v>425</v>
      </c>
      <c r="C135" s="85" t="s">
        <v>9</v>
      </c>
      <c r="D135" s="282">
        <v>180</v>
      </c>
      <c r="E135" s="282">
        <v>0</v>
      </c>
      <c r="F135" s="283">
        <f>P!AJ137</f>
        <v>1.5</v>
      </c>
      <c r="G135" s="334">
        <f>E135+F135</f>
        <v>1.5</v>
      </c>
      <c r="H135" s="350"/>
      <c r="I135" s="351"/>
      <c r="J135" s="350"/>
      <c r="K135" s="351"/>
      <c r="L135" s="350"/>
      <c r="M135" s="351"/>
      <c r="N135" s="350"/>
      <c r="O135" s="351"/>
      <c r="P135" s="363"/>
      <c r="Q135" s="364"/>
      <c r="R135" s="363"/>
      <c r="S135" s="364"/>
      <c r="T135" s="363"/>
      <c r="U135" s="364"/>
      <c r="V135" s="363"/>
      <c r="W135" s="364"/>
      <c r="X135" s="363"/>
      <c r="Y135" s="364"/>
      <c r="Z135" s="363"/>
      <c r="AA135" s="364"/>
      <c r="AB135" s="363"/>
      <c r="AC135" s="364"/>
      <c r="AD135" s="363"/>
      <c r="AE135" s="364"/>
      <c r="AF135" s="363"/>
      <c r="AG135" s="364"/>
      <c r="AH135" s="363"/>
      <c r="AI135" s="364"/>
      <c r="AJ135" s="363"/>
      <c r="AK135" s="364"/>
      <c r="AL135" s="363"/>
      <c r="AM135" s="364"/>
      <c r="AN135" s="290">
        <f t="shared" si="15"/>
        <v>0</v>
      </c>
      <c r="AO135" s="371">
        <f>P!AK137</f>
        <v>250</v>
      </c>
      <c r="AP135" s="337">
        <f t="shared" si="14"/>
        <v>1.5</v>
      </c>
      <c r="AQ135" s="87" t="str">
        <f t="shared" si="16"/>
        <v xml:space="preserve"> </v>
      </c>
    </row>
    <row r="136" spans="1:43">
      <c r="A136" s="85">
        <v>134</v>
      </c>
      <c r="B136" s="123" t="s">
        <v>405</v>
      </c>
      <c r="C136" s="85" t="s">
        <v>9</v>
      </c>
      <c r="D136" s="282">
        <v>460</v>
      </c>
      <c r="E136" s="282">
        <v>0</v>
      </c>
      <c r="F136" s="283">
        <f>P!AJ138</f>
        <v>8</v>
      </c>
      <c r="G136" s="334">
        <f t="shared" ref="G136:G196" si="17">E136+F136</f>
        <v>8</v>
      </c>
      <c r="H136" s="350"/>
      <c r="I136" s="351"/>
      <c r="J136" s="350"/>
      <c r="K136" s="351"/>
      <c r="L136" s="350"/>
      <c r="M136" s="351"/>
      <c r="N136" s="350"/>
      <c r="O136" s="351"/>
      <c r="P136" s="363"/>
      <c r="Q136" s="364"/>
      <c r="R136" s="363"/>
      <c r="S136" s="364"/>
      <c r="T136" s="363"/>
      <c r="U136" s="364"/>
      <c r="V136" s="363"/>
      <c r="W136" s="364"/>
      <c r="X136" s="363"/>
      <c r="Y136" s="364"/>
      <c r="Z136" s="363"/>
      <c r="AA136" s="364"/>
      <c r="AB136" s="363"/>
      <c r="AC136" s="364"/>
      <c r="AD136" s="363"/>
      <c r="AE136" s="364"/>
      <c r="AF136" s="363"/>
      <c r="AG136" s="364"/>
      <c r="AH136" s="363"/>
      <c r="AI136" s="364"/>
      <c r="AJ136" s="363"/>
      <c r="AK136" s="364"/>
      <c r="AL136" s="363"/>
      <c r="AM136" s="364"/>
      <c r="AN136" s="290">
        <f t="shared" si="15"/>
        <v>0</v>
      </c>
      <c r="AO136" s="371">
        <f>P!AK138</f>
        <v>120</v>
      </c>
      <c r="AP136" s="337">
        <f t="shared" si="14"/>
        <v>8</v>
      </c>
      <c r="AQ136" s="87" t="str">
        <f t="shared" si="16"/>
        <v xml:space="preserve"> </v>
      </c>
    </row>
    <row r="137" spans="1:43">
      <c r="A137" s="85">
        <v>135</v>
      </c>
      <c r="B137" s="123" t="s">
        <v>298</v>
      </c>
      <c r="C137" s="85" t="s">
        <v>9</v>
      </c>
      <c r="D137" s="282">
        <v>100</v>
      </c>
      <c r="E137" s="282">
        <v>0</v>
      </c>
      <c r="F137" s="283">
        <f>P!AJ139</f>
        <v>0</v>
      </c>
      <c r="G137" s="334">
        <f t="shared" si="17"/>
        <v>0</v>
      </c>
      <c r="H137" s="350"/>
      <c r="I137" s="351"/>
      <c r="J137" s="350"/>
      <c r="K137" s="351"/>
      <c r="L137" s="350"/>
      <c r="M137" s="351"/>
      <c r="N137" s="350"/>
      <c r="O137" s="351"/>
      <c r="P137" s="363"/>
      <c r="Q137" s="364"/>
      <c r="R137" s="363"/>
      <c r="S137" s="364"/>
      <c r="T137" s="363"/>
      <c r="U137" s="364"/>
      <c r="V137" s="363"/>
      <c r="W137" s="364"/>
      <c r="X137" s="363"/>
      <c r="Y137" s="364"/>
      <c r="Z137" s="363"/>
      <c r="AA137" s="364"/>
      <c r="AB137" s="363"/>
      <c r="AC137" s="364"/>
      <c r="AD137" s="363"/>
      <c r="AE137" s="364"/>
      <c r="AF137" s="363"/>
      <c r="AG137" s="364"/>
      <c r="AH137" s="363"/>
      <c r="AI137" s="364"/>
      <c r="AJ137" s="363"/>
      <c r="AK137" s="364"/>
      <c r="AL137" s="363"/>
      <c r="AM137" s="364"/>
      <c r="AN137" s="290">
        <f t="shared" si="15"/>
        <v>0</v>
      </c>
      <c r="AO137" s="371">
        <f>P!AK139</f>
        <v>100</v>
      </c>
      <c r="AP137" s="337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23" t="s">
        <v>126</v>
      </c>
      <c r="C138" s="85" t="s">
        <v>31</v>
      </c>
      <c r="D138" s="282">
        <v>25</v>
      </c>
      <c r="E138" s="282">
        <v>0</v>
      </c>
      <c r="F138" s="283">
        <f>P!AJ140</f>
        <v>0</v>
      </c>
      <c r="G138" s="283">
        <f t="shared" si="17"/>
        <v>0</v>
      </c>
      <c r="H138" s="318"/>
      <c r="I138" s="351"/>
      <c r="J138" s="350"/>
      <c r="K138" s="351"/>
      <c r="L138" s="350"/>
      <c r="M138" s="351"/>
      <c r="N138" s="350"/>
      <c r="O138" s="351"/>
      <c r="P138" s="350"/>
      <c r="Q138" s="351"/>
      <c r="R138" s="350"/>
      <c r="S138" s="351"/>
      <c r="T138" s="350"/>
      <c r="U138" s="351"/>
      <c r="V138" s="350"/>
      <c r="W138" s="351"/>
      <c r="X138" s="350"/>
      <c r="Y138" s="351"/>
      <c r="Z138" s="350"/>
      <c r="AA138" s="351"/>
      <c r="AB138" s="350"/>
      <c r="AC138" s="351"/>
      <c r="AD138" s="350"/>
      <c r="AE138" s="351"/>
      <c r="AF138" s="350"/>
      <c r="AG138" s="351"/>
      <c r="AH138" s="350"/>
      <c r="AI138" s="351"/>
      <c r="AJ138" s="350"/>
      <c r="AK138" s="351"/>
      <c r="AL138" s="350"/>
      <c r="AM138" s="351"/>
      <c r="AN138" s="290">
        <f t="shared" si="15"/>
        <v>0</v>
      </c>
      <c r="AO138" s="360">
        <f>P!AK140</f>
        <v>25</v>
      </c>
      <c r="AP138" s="361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23" t="s">
        <v>374</v>
      </c>
      <c r="C139" s="85" t="s">
        <v>31</v>
      </c>
      <c r="D139" s="282">
        <v>21.714285714285715</v>
      </c>
      <c r="E139" s="282">
        <v>0</v>
      </c>
      <c r="F139" s="283">
        <f>P!AJ141</f>
        <v>0</v>
      </c>
      <c r="G139" s="283">
        <f t="shared" si="17"/>
        <v>0</v>
      </c>
      <c r="H139" s="318"/>
      <c r="I139" s="351"/>
      <c r="J139" s="350"/>
      <c r="K139" s="351"/>
      <c r="L139" s="350"/>
      <c r="M139" s="351"/>
      <c r="N139" s="350"/>
      <c r="O139" s="351"/>
      <c r="P139" s="350"/>
      <c r="Q139" s="351"/>
      <c r="R139" s="350"/>
      <c r="S139" s="351"/>
      <c r="T139" s="350"/>
      <c r="U139" s="351"/>
      <c r="V139" s="350"/>
      <c r="W139" s="351"/>
      <c r="X139" s="350"/>
      <c r="Y139" s="351"/>
      <c r="Z139" s="350"/>
      <c r="AA139" s="351"/>
      <c r="AB139" s="350"/>
      <c r="AC139" s="351"/>
      <c r="AD139" s="350"/>
      <c r="AE139" s="351"/>
      <c r="AF139" s="350"/>
      <c r="AG139" s="351"/>
      <c r="AH139" s="350"/>
      <c r="AI139" s="351"/>
      <c r="AJ139" s="350"/>
      <c r="AK139" s="351"/>
      <c r="AL139" s="350"/>
      <c r="AM139" s="351"/>
      <c r="AN139" s="290">
        <f t="shared" si="15"/>
        <v>0</v>
      </c>
      <c r="AO139" s="291">
        <f>P!AK141</f>
        <v>21.714285714285715</v>
      </c>
      <c r="AP139" s="292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23" t="s">
        <v>128</v>
      </c>
      <c r="C140" s="85" t="s">
        <v>31</v>
      </c>
      <c r="D140" s="282">
        <v>0</v>
      </c>
      <c r="E140" s="282">
        <v>0</v>
      </c>
      <c r="F140" s="283">
        <f>P!AJ142</f>
        <v>0</v>
      </c>
      <c r="G140" s="283">
        <f t="shared" si="17"/>
        <v>0</v>
      </c>
      <c r="H140" s="318"/>
      <c r="I140" s="351"/>
      <c r="J140" s="350"/>
      <c r="K140" s="351"/>
      <c r="L140" s="350"/>
      <c r="M140" s="351"/>
      <c r="N140" s="350"/>
      <c r="O140" s="351"/>
      <c r="P140" s="350"/>
      <c r="Q140" s="351"/>
      <c r="R140" s="350"/>
      <c r="S140" s="351"/>
      <c r="T140" s="350"/>
      <c r="U140" s="351"/>
      <c r="V140" s="350"/>
      <c r="W140" s="351"/>
      <c r="X140" s="350"/>
      <c r="Y140" s="351"/>
      <c r="Z140" s="350"/>
      <c r="AA140" s="351"/>
      <c r="AB140" s="350"/>
      <c r="AC140" s="351"/>
      <c r="AD140" s="350"/>
      <c r="AE140" s="351"/>
      <c r="AF140" s="350"/>
      <c r="AG140" s="351"/>
      <c r="AH140" s="350"/>
      <c r="AI140" s="351"/>
      <c r="AJ140" s="350"/>
      <c r="AK140" s="351"/>
      <c r="AL140" s="350"/>
      <c r="AM140" s="351"/>
      <c r="AN140" s="290">
        <f t="shared" si="15"/>
        <v>0</v>
      </c>
      <c r="AO140" s="291">
        <f>P!AK142</f>
        <v>0</v>
      </c>
      <c r="AP140" s="292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23" t="s">
        <v>410</v>
      </c>
      <c r="C141" s="85" t="s">
        <v>31</v>
      </c>
      <c r="D141" s="282">
        <v>19.561933534743204</v>
      </c>
      <c r="E141" s="282">
        <v>0</v>
      </c>
      <c r="F141" s="283">
        <f>P!AJ143</f>
        <v>95</v>
      </c>
      <c r="G141" s="283">
        <f t="shared" si="17"/>
        <v>95</v>
      </c>
      <c r="H141" s="318"/>
      <c r="I141" s="351"/>
      <c r="J141" s="350"/>
      <c r="K141" s="351"/>
      <c r="L141" s="350"/>
      <c r="M141" s="351"/>
      <c r="N141" s="350"/>
      <c r="O141" s="351"/>
      <c r="P141" s="350"/>
      <c r="Q141" s="351"/>
      <c r="R141" s="350"/>
      <c r="S141" s="351"/>
      <c r="T141" s="350"/>
      <c r="U141" s="351"/>
      <c r="V141" s="350"/>
      <c r="W141" s="351"/>
      <c r="X141" s="350"/>
      <c r="Y141" s="351"/>
      <c r="Z141" s="350"/>
      <c r="AA141" s="351"/>
      <c r="AB141" s="350"/>
      <c r="AC141" s="351"/>
      <c r="AD141" s="350"/>
      <c r="AE141" s="351"/>
      <c r="AF141" s="350"/>
      <c r="AG141" s="351"/>
      <c r="AH141" s="350"/>
      <c r="AI141" s="351"/>
      <c r="AJ141" s="350"/>
      <c r="AK141" s="351"/>
      <c r="AL141" s="350"/>
      <c r="AM141" s="351"/>
      <c r="AN141" s="290">
        <f t="shared" si="15"/>
        <v>0</v>
      </c>
      <c r="AO141" s="291">
        <f>P!AK143</f>
        <v>18.873684210526317</v>
      </c>
      <c r="AP141" s="292">
        <f t="shared" si="14"/>
        <v>95</v>
      </c>
      <c r="AQ141" s="87" t="str">
        <f t="shared" si="16"/>
        <v xml:space="preserve"> </v>
      </c>
    </row>
    <row r="142" spans="1:43">
      <c r="A142" s="85">
        <v>140</v>
      </c>
      <c r="B142" s="123" t="s">
        <v>130</v>
      </c>
      <c r="C142" s="85" t="s">
        <v>31</v>
      </c>
      <c r="D142" s="282">
        <v>62.8</v>
      </c>
      <c r="E142" s="282">
        <v>0</v>
      </c>
      <c r="F142" s="283">
        <f>P!AJ144</f>
        <v>0</v>
      </c>
      <c r="G142" s="283">
        <f t="shared" si="17"/>
        <v>0</v>
      </c>
      <c r="H142" s="318"/>
      <c r="I142" s="351"/>
      <c r="J142" s="350"/>
      <c r="K142" s="351"/>
      <c r="L142" s="350"/>
      <c r="M142" s="351"/>
      <c r="N142" s="350"/>
      <c r="O142" s="351"/>
      <c r="P142" s="350"/>
      <c r="Q142" s="351"/>
      <c r="R142" s="350"/>
      <c r="S142" s="351"/>
      <c r="T142" s="350"/>
      <c r="U142" s="351"/>
      <c r="V142" s="350"/>
      <c r="W142" s="351"/>
      <c r="X142" s="350"/>
      <c r="Y142" s="351"/>
      <c r="Z142" s="350"/>
      <c r="AA142" s="351"/>
      <c r="AB142" s="350"/>
      <c r="AC142" s="351"/>
      <c r="AD142" s="350"/>
      <c r="AE142" s="351"/>
      <c r="AF142" s="350"/>
      <c r="AG142" s="351"/>
      <c r="AH142" s="350"/>
      <c r="AI142" s="351"/>
      <c r="AJ142" s="350"/>
      <c r="AK142" s="351"/>
      <c r="AL142" s="350"/>
      <c r="AM142" s="351"/>
      <c r="AN142" s="290">
        <f t="shared" si="15"/>
        <v>0</v>
      </c>
      <c r="AO142" s="291">
        <f>P!AK144</f>
        <v>62.8</v>
      </c>
      <c r="AP142" s="292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23" t="s">
        <v>276</v>
      </c>
      <c r="C143" s="85" t="s">
        <v>9</v>
      </c>
      <c r="D143" s="282">
        <v>1184.4736842105262</v>
      </c>
      <c r="E143" s="282">
        <v>0</v>
      </c>
      <c r="F143" s="283">
        <f>P!AJ145</f>
        <v>113</v>
      </c>
      <c r="G143" s="283">
        <f t="shared" si="17"/>
        <v>113</v>
      </c>
      <c r="H143" s="318"/>
      <c r="I143" s="351"/>
      <c r="J143" s="350"/>
      <c r="K143" s="351"/>
      <c r="L143" s="350"/>
      <c r="M143" s="351"/>
      <c r="N143" s="350"/>
      <c r="O143" s="351"/>
      <c r="P143" s="350"/>
      <c r="Q143" s="351"/>
      <c r="R143" s="350"/>
      <c r="S143" s="351"/>
      <c r="T143" s="350"/>
      <c r="U143" s="351"/>
      <c r="V143" s="350"/>
      <c r="W143" s="351"/>
      <c r="X143" s="350"/>
      <c r="Y143" s="351"/>
      <c r="Z143" s="350"/>
      <c r="AA143" s="351"/>
      <c r="AB143" s="350"/>
      <c r="AC143" s="351"/>
      <c r="AD143" s="350"/>
      <c r="AE143" s="351"/>
      <c r="AF143" s="350"/>
      <c r="AG143" s="351"/>
      <c r="AH143" s="350"/>
      <c r="AI143" s="351"/>
      <c r="AJ143" s="350"/>
      <c r="AK143" s="351"/>
      <c r="AL143" s="350"/>
      <c r="AM143" s="351"/>
      <c r="AN143" s="290">
        <f t="shared" si="15"/>
        <v>0</v>
      </c>
      <c r="AO143" s="291">
        <f>P!AK145</f>
        <v>1150</v>
      </c>
      <c r="AP143" s="292">
        <f t="shared" si="14"/>
        <v>113</v>
      </c>
      <c r="AQ143" s="87" t="str">
        <f t="shared" si="16"/>
        <v xml:space="preserve"> </v>
      </c>
    </row>
    <row r="144" spans="1:43">
      <c r="A144" s="85">
        <v>142</v>
      </c>
      <c r="B144" s="123" t="s">
        <v>131</v>
      </c>
      <c r="C144" s="85" t="s">
        <v>9</v>
      </c>
      <c r="D144" s="282">
        <v>300</v>
      </c>
      <c r="E144" s="282">
        <v>0</v>
      </c>
      <c r="F144" s="283">
        <f>P!AJ146</f>
        <v>1</v>
      </c>
      <c r="G144" s="283">
        <f t="shared" si="17"/>
        <v>1</v>
      </c>
      <c r="H144" s="318"/>
      <c r="I144" s="351"/>
      <c r="J144" s="350"/>
      <c r="K144" s="351"/>
      <c r="L144" s="350"/>
      <c r="M144" s="351"/>
      <c r="N144" s="350"/>
      <c r="O144" s="351"/>
      <c r="P144" s="350"/>
      <c r="Q144" s="351"/>
      <c r="R144" s="350"/>
      <c r="S144" s="351"/>
      <c r="T144" s="350"/>
      <c r="U144" s="351"/>
      <c r="V144" s="350"/>
      <c r="W144" s="351"/>
      <c r="X144" s="350"/>
      <c r="Y144" s="351"/>
      <c r="Z144" s="350"/>
      <c r="AA144" s="351"/>
      <c r="AB144" s="350"/>
      <c r="AC144" s="351"/>
      <c r="AD144" s="350"/>
      <c r="AE144" s="351"/>
      <c r="AF144" s="350"/>
      <c r="AG144" s="351"/>
      <c r="AH144" s="350"/>
      <c r="AI144" s="351"/>
      <c r="AJ144" s="350"/>
      <c r="AK144" s="351"/>
      <c r="AL144" s="350"/>
      <c r="AM144" s="351"/>
      <c r="AN144" s="290">
        <f t="shared" si="15"/>
        <v>0</v>
      </c>
      <c r="AO144" s="291">
        <f>P!AK146</f>
        <v>900</v>
      </c>
      <c r="AP144" s="292">
        <f t="shared" si="14"/>
        <v>1</v>
      </c>
      <c r="AQ144" s="87" t="str">
        <f t="shared" si="16"/>
        <v xml:space="preserve"> </v>
      </c>
    </row>
    <row r="145" spans="1:43">
      <c r="A145" s="85">
        <v>143</v>
      </c>
      <c r="B145" s="123" t="s">
        <v>132</v>
      </c>
      <c r="C145" s="85" t="s">
        <v>9</v>
      </c>
      <c r="D145" s="282">
        <v>750</v>
      </c>
      <c r="E145" s="282">
        <v>0</v>
      </c>
      <c r="F145" s="283">
        <f>P!AJ147</f>
        <v>1</v>
      </c>
      <c r="G145" s="283">
        <f t="shared" si="17"/>
        <v>1</v>
      </c>
      <c r="H145" s="318"/>
      <c r="I145" s="351"/>
      <c r="J145" s="350"/>
      <c r="K145" s="351"/>
      <c r="L145" s="350"/>
      <c r="M145" s="351"/>
      <c r="N145" s="350"/>
      <c r="O145" s="351"/>
      <c r="P145" s="350"/>
      <c r="Q145" s="351"/>
      <c r="R145" s="350"/>
      <c r="S145" s="351"/>
      <c r="T145" s="350"/>
      <c r="U145" s="351"/>
      <c r="V145" s="350"/>
      <c r="W145" s="351"/>
      <c r="X145" s="350"/>
      <c r="Y145" s="351"/>
      <c r="Z145" s="350"/>
      <c r="AA145" s="351"/>
      <c r="AB145" s="350"/>
      <c r="AC145" s="351"/>
      <c r="AD145" s="350"/>
      <c r="AE145" s="351"/>
      <c r="AF145" s="350"/>
      <c r="AG145" s="351"/>
      <c r="AH145" s="350"/>
      <c r="AI145" s="351"/>
      <c r="AJ145" s="350"/>
      <c r="AK145" s="351"/>
      <c r="AL145" s="350"/>
      <c r="AM145" s="351"/>
      <c r="AN145" s="290">
        <f t="shared" si="15"/>
        <v>0</v>
      </c>
      <c r="AO145" s="291">
        <f>P!AK147</f>
        <v>900</v>
      </c>
      <c r="AP145" s="292">
        <f t="shared" si="14"/>
        <v>1</v>
      </c>
      <c r="AQ145" s="87" t="str">
        <f t="shared" si="16"/>
        <v xml:space="preserve"> </v>
      </c>
    </row>
    <row r="146" spans="1:43">
      <c r="A146" s="85">
        <v>144</v>
      </c>
      <c r="B146" s="123" t="s">
        <v>133</v>
      </c>
      <c r="C146" s="85" t="s">
        <v>9</v>
      </c>
      <c r="D146" s="282">
        <v>1187.5</v>
      </c>
      <c r="E146" s="282">
        <v>0</v>
      </c>
      <c r="F146" s="283">
        <f>P!AJ148</f>
        <v>6</v>
      </c>
      <c r="G146" s="283">
        <f t="shared" si="17"/>
        <v>6</v>
      </c>
      <c r="H146" s="318"/>
      <c r="I146" s="351"/>
      <c r="J146" s="350"/>
      <c r="K146" s="351"/>
      <c r="L146" s="350"/>
      <c r="M146" s="351"/>
      <c r="N146" s="350"/>
      <c r="O146" s="351"/>
      <c r="P146" s="350"/>
      <c r="Q146" s="351"/>
      <c r="R146" s="350"/>
      <c r="S146" s="351"/>
      <c r="T146" s="350"/>
      <c r="U146" s="351"/>
      <c r="V146" s="350"/>
      <c r="W146" s="351"/>
      <c r="X146" s="350"/>
      <c r="Y146" s="351"/>
      <c r="Z146" s="350"/>
      <c r="AA146" s="351"/>
      <c r="AB146" s="350"/>
      <c r="AC146" s="351"/>
      <c r="AD146" s="350"/>
      <c r="AE146" s="351"/>
      <c r="AF146" s="350"/>
      <c r="AG146" s="351"/>
      <c r="AH146" s="350"/>
      <c r="AI146" s="351"/>
      <c r="AJ146" s="350"/>
      <c r="AK146" s="351"/>
      <c r="AL146" s="350"/>
      <c r="AM146" s="351"/>
      <c r="AN146" s="290">
        <f t="shared" si="15"/>
        <v>0</v>
      </c>
      <c r="AO146" s="291">
        <f>P!AK148</f>
        <v>1150</v>
      </c>
      <c r="AP146" s="292">
        <f t="shared" si="14"/>
        <v>6</v>
      </c>
      <c r="AQ146" s="87" t="str">
        <f t="shared" si="16"/>
        <v xml:space="preserve"> </v>
      </c>
    </row>
    <row r="147" spans="1:43">
      <c r="A147" s="85">
        <v>145</v>
      </c>
      <c r="B147" s="123" t="s">
        <v>134</v>
      </c>
      <c r="C147" s="85" t="s">
        <v>9</v>
      </c>
      <c r="D147" s="282">
        <v>793.33333333333337</v>
      </c>
      <c r="E147" s="282">
        <v>0</v>
      </c>
      <c r="F147" s="283">
        <f>P!AJ149</f>
        <v>0</v>
      </c>
      <c r="G147" s="283">
        <f t="shared" si="17"/>
        <v>0</v>
      </c>
      <c r="H147" s="318"/>
      <c r="I147" s="351"/>
      <c r="J147" s="350"/>
      <c r="K147" s="351"/>
      <c r="L147" s="350"/>
      <c r="M147" s="351"/>
      <c r="N147" s="350"/>
      <c r="O147" s="351"/>
      <c r="P147" s="350"/>
      <c r="Q147" s="351"/>
      <c r="R147" s="350"/>
      <c r="S147" s="351"/>
      <c r="T147" s="350"/>
      <c r="U147" s="351"/>
      <c r="V147" s="350"/>
      <c r="W147" s="351"/>
      <c r="X147" s="350"/>
      <c r="Y147" s="351"/>
      <c r="Z147" s="350"/>
      <c r="AA147" s="351"/>
      <c r="AB147" s="350"/>
      <c r="AC147" s="351"/>
      <c r="AD147" s="350"/>
      <c r="AE147" s="351"/>
      <c r="AF147" s="350"/>
      <c r="AG147" s="351"/>
      <c r="AH147" s="350"/>
      <c r="AI147" s="351"/>
      <c r="AJ147" s="350"/>
      <c r="AK147" s="351"/>
      <c r="AL147" s="350"/>
      <c r="AM147" s="351"/>
      <c r="AN147" s="290">
        <f t="shared" si="15"/>
        <v>0</v>
      </c>
      <c r="AO147" s="291">
        <f>P!AK149</f>
        <v>793.33333333333337</v>
      </c>
      <c r="AP147" s="292">
        <f t="shared" si="14"/>
        <v>0</v>
      </c>
      <c r="AQ147" s="87" t="str">
        <f t="shared" si="16"/>
        <v>০</v>
      </c>
    </row>
    <row r="148" spans="1:43">
      <c r="A148" s="85">
        <v>146</v>
      </c>
      <c r="B148" s="123" t="s">
        <v>392</v>
      </c>
      <c r="C148" s="85" t="s">
        <v>9</v>
      </c>
      <c r="D148" s="282">
        <v>598.25436408977555</v>
      </c>
      <c r="E148" s="282">
        <v>0</v>
      </c>
      <c r="F148" s="283">
        <f>P!AJ150</f>
        <v>0</v>
      </c>
      <c r="G148" s="283">
        <f t="shared" si="17"/>
        <v>0</v>
      </c>
      <c r="H148" s="318"/>
      <c r="I148" s="351"/>
      <c r="J148" s="350"/>
      <c r="K148" s="351"/>
      <c r="L148" s="350"/>
      <c r="M148" s="351"/>
      <c r="N148" s="350"/>
      <c r="O148" s="351"/>
      <c r="P148" s="350"/>
      <c r="Q148" s="351"/>
      <c r="R148" s="350"/>
      <c r="S148" s="351"/>
      <c r="T148" s="350"/>
      <c r="U148" s="351"/>
      <c r="V148" s="350"/>
      <c r="W148" s="351"/>
      <c r="X148" s="350"/>
      <c r="Y148" s="351"/>
      <c r="Z148" s="350"/>
      <c r="AA148" s="351"/>
      <c r="AB148" s="350"/>
      <c r="AC148" s="351"/>
      <c r="AD148" s="350"/>
      <c r="AE148" s="351"/>
      <c r="AF148" s="350"/>
      <c r="AG148" s="351"/>
      <c r="AH148" s="350"/>
      <c r="AI148" s="351"/>
      <c r="AJ148" s="350"/>
      <c r="AK148" s="351"/>
      <c r="AL148" s="350"/>
      <c r="AM148" s="351"/>
      <c r="AN148" s="290">
        <f t="shared" si="15"/>
        <v>0</v>
      </c>
      <c r="AO148" s="291">
        <f>P!AK150</f>
        <v>598.25436408977555</v>
      </c>
      <c r="AP148" s="292">
        <f t="shared" si="14"/>
        <v>0</v>
      </c>
      <c r="AQ148" s="87" t="str">
        <f t="shared" si="16"/>
        <v>০</v>
      </c>
    </row>
    <row r="149" spans="1:43">
      <c r="A149" s="85">
        <v>147</v>
      </c>
      <c r="B149" s="123" t="s">
        <v>136</v>
      </c>
      <c r="C149" s="85" t="s">
        <v>9</v>
      </c>
      <c r="D149" s="282">
        <v>543.52941176470586</v>
      </c>
      <c r="E149" s="282">
        <v>0</v>
      </c>
      <c r="F149" s="283">
        <f>P!AJ151</f>
        <v>0</v>
      </c>
      <c r="G149" s="283">
        <f t="shared" si="17"/>
        <v>0</v>
      </c>
      <c r="H149" s="318"/>
      <c r="I149" s="351"/>
      <c r="J149" s="350"/>
      <c r="K149" s="351"/>
      <c r="L149" s="350"/>
      <c r="M149" s="351"/>
      <c r="N149" s="350"/>
      <c r="O149" s="351"/>
      <c r="P149" s="350"/>
      <c r="Q149" s="351"/>
      <c r="R149" s="350"/>
      <c r="S149" s="351"/>
      <c r="T149" s="350"/>
      <c r="U149" s="351"/>
      <c r="V149" s="350"/>
      <c r="W149" s="351"/>
      <c r="X149" s="350"/>
      <c r="Y149" s="351"/>
      <c r="Z149" s="350"/>
      <c r="AA149" s="351"/>
      <c r="AB149" s="350"/>
      <c r="AC149" s="351"/>
      <c r="AD149" s="350"/>
      <c r="AE149" s="351"/>
      <c r="AF149" s="350"/>
      <c r="AG149" s="351"/>
      <c r="AH149" s="350"/>
      <c r="AI149" s="351"/>
      <c r="AJ149" s="350"/>
      <c r="AK149" s="351"/>
      <c r="AL149" s="350"/>
      <c r="AM149" s="351"/>
      <c r="AN149" s="290">
        <f t="shared" si="15"/>
        <v>0</v>
      </c>
      <c r="AO149" s="291">
        <f>P!AK151</f>
        <v>543.52941176470586</v>
      </c>
      <c r="AP149" s="292">
        <f t="shared" si="14"/>
        <v>0</v>
      </c>
      <c r="AQ149" s="87" t="str">
        <f t="shared" si="16"/>
        <v>০</v>
      </c>
    </row>
    <row r="150" spans="1:43">
      <c r="A150" s="85">
        <v>148</v>
      </c>
      <c r="B150" s="138" t="s">
        <v>213</v>
      </c>
      <c r="C150" s="85" t="s">
        <v>31</v>
      </c>
      <c r="D150" s="282">
        <v>251.95096240134961</v>
      </c>
      <c r="E150" s="282">
        <v>20.340000000000202</v>
      </c>
      <c r="F150" s="283">
        <f>P!AJ152</f>
        <v>242</v>
      </c>
      <c r="G150" s="283">
        <f t="shared" si="17"/>
        <v>262.3400000000002</v>
      </c>
      <c r="H150" s="318"/>
      <c r="I150" s="351"/>
      <c r="J150" s="350"/>
      <c r="K150" s="351"/>
      <c r="L150" s="350"/>
      <c r="M150" s="351"/>
      <c r="N150" s="350"/>
      <c r="O150" s="351"/>
      <c r="P150" s="350"/>
      <c r="Q150" s="351"/>
      <c r="R150" s="350"/>
      <c r="S150" s="351"/>
      <c r="T150" s="350"/>
      <c r="U150" s="351"/>
      <c r="V150" s="350"/>
      <c r="W150" s="351"/>
      <c r="X150" s="350"/>
      <c r="Y150" s="351"/>
      <c r="Z150" s="350"/>
      <c r="AA150" s="351"/>
      <c r="AB150" s="350"/>
      <c r="AC150" s="351"/>
      <c r="AD150" s="350"/>
      <c r="AE150" s="351"/>
      <c r="AF150" s="350"/>
      <c r="AG150" s="351"/>
      <c r="AH150" s="350"/>
      <c r="AI150" s="351"/>
      <c r="AJ150" s="350"/>
      <c r="AK150" s="351"/>
      <c r="AL150" s="350"/>
      <c r="AM150" s="351"/>
      <c r="AN150" s="290">
        <f t="shared" si="15"/>
        <v>0</v>
      </c>
      <c r="AO150" s="291">
        <f>P!AK152</f>
        <v>245.32231404958677</v>
      </c>
      <c r="AP150" s="292">
        <f t="shared" si="14"/>
        <v>262.3400000000002</v>
      </c>
      <c r="AQ150" s="87" t="str">
        <f t="shared" si="16"/>
        <v xml:space="preserve"> </v>
      </c>
    </row>
    <row r="151" spans="1:43">
      <c r="A151" s="85">
        <v>149</v>
      </c>
      <c r="B151" s="123" t="s">
        <v>137</v>
      </c>
      <c r="C151" s="85" t="s">
        <v>9</v>
      </c>
      <c r="D151" s="282">
        <v>0</v>
      </c>
      <c r="E151" s="282">
        <v>0</v>
      </c>
      <c r="F151" s="283">
        <f>P!AJ153</f>
        <v>0</v>
      </c>
      <c r="G151" s="283">
        <f t="shared" si="17"/>
        <v>0</v>
      </c>
      <c r="H151" s="318"/>
      <c r="I151" s="351"/>
      <c r="J151" s="350"/>
      <c r="K151" s="351"/>
      <c r="L151" s="350"/>
      <c r="M151" s="351"/>
      <c r="N151" s="350"/>
      <c r="O151" s="351"/>
      <c r="P151" s="350"/>
      <c r="Q151" s="351"/>
      <c r="R151" s="350"/>
      <c r="S151" s="351"/>
      <c r="T151" s="350"/>
      <c r="U151" s="351"/>
      <c r="V151" s="350"/>
      <c r="W151" s="351"/>
      <c r="X151" s="350"/>
      <c r="Y151" s="351"/>
      <c r="Z151" s="350"/>
      <c r="AA151" s="351"/>
      <c r="AB151" s="350"/>
      <c r="AC151" s="351"/>
      <c r="AD151" s="350"/>
      <c r="AE151" s="351"/>
      <c r="AF151" s="350"/>
      <c r="AG151" s="351"/>
      <c r="AH151" s="350"/>
      <c r="AI151" s="351"/>
      <c r="AJ151" s="350"/>
      <c r="AK151" s="351"/>
      <c r="AL151" s="350"/>
      <c r="AM151" s="351"/>
      <c r="AN151" s="290">
        <f t="shared" si="15"/>
        <v>0</v>
      </c>
      <c r="AO151" s="291">
        <f>P!AK153</f>
        <v>0</v>
      </c>
      <c r="AP151" s="292">
        <f t="shared" si="14"/>
        <v>0</v>
      </c>
      <c r="AQ151" s="87" t="str">
        <f t="shared" si="16"/>
        <v>০</v>
      </c>
    </row>
    <row r="152" spans="1:43">
      <c r="A152" s="85">
        <v>150</v>
      </c>
      <c r="B152" s="123" t="s">
        <v>341</v>
      </c>
      <c r="C152" s="85" t="s">
        <v>9</v>
      </c>
      <c r="D152" s="282">
        <v>168.1850533807829</v>
      </c>
      <c r="E152" s="282">
        <v>0</v>
      </c>
      <c r="F152" s="283">
        <f>P!AJ154</f>
        <v>26.2</v>
      </c>
      <c r="G152" s="283">
        <f t="shared" si="17"/>
        <v>26.2</v>
      </c>
      <c r="H152" s="318"/>
      <c r="I152" s="351"/>
      <c r="J152" s="350"/>
      <c r="K152" s="351"/>
      <c r="L152" s="350"/>
      <c r="M152" s="351"/>
      <c r="N152" s="350"/>
      <c r="O152" s="351"/>
      <c r="P152" s="350"/>
      <c r="Q152" s="351"/>
      <c r="R152" s="350"/>
      <c r="S152" s="351"/>
      <c r="T152" s="350"/>
      <c r="U152" s="351"/>
      <c r="V152" s="350"/>
      <c r="W152" s="351"/>
      <c r="X152" s="350"/>
      <c r="Y152" s="351"/>
      <c r="Z152" s="350"/>
      <c r="AA152" s="351"/>
      <c r="AB152" s="350"/>
      <c r="AC152" s="351"/>
      <c r="AD152" s="350"/>
      <c r="AE152" s="351"/>
      <c r="AF152" s="350"/>
      <c r="AG152" s="351"/>
      <c r="AH152" s="350"/>
      <c r="AI152" s="351"/>
      <c r="AJ152" s="350"/>
      <c r="AK152" s="351"/>
      <c r="AL152" s="350"/>
      <c r="AM152" s="351"/>
      <c r="AN152" s="290">
        <f t="shared" si="15"/>
        <v>0</v>
      </c>
      <c r="AO152" s="291">
        <f>P!AK154</f>
        <v>154.58015267175574</v>
      </c>
      <c r="AP152" s="292">
        <f t="shared" si="14"/>
        <v>26.2</v>
      </c>
      <c r="AQ152" s="87" t="str">
        <f t="shared" si="16"/>
        <v xml:space="preserve"> </v>
      </c>
    </row>
    <row r="153" spans="1:43">
      <c r="A153" s="85">
        <v>151</v>
      </c>
      <c r="B153" s="123" t="s">
        <v>138</v>
      </c>
      <c r="C153" s="85" t="s">
        <v>9</v>
      </c>
      <c r="D153" s="282">
        <v>355.44580898604886</v>
      </c>
      <c r="E153" s="282">
        <v>2.5000000000000142</v>
      </c>
      <c r="F153" s="283">
        <f>P!AJ155</f>
        <v>50.5</v>
      </c>
      <c r="G153" s="283">
        <f t="shared" si="17"/>
        <v>53.000000000000014</v>
      </c>
      <c r="H153" s="318"/>
      <c r="I153" s="351"/>
      <c r="J153" s="350"/>
      <c r="K153" s="351"/>
      <c r="L153" s="350"/>
      <c r="M153" s="351"/>
      <c r="N153" s="350"/>
      <c r="O153" s="351"/>
      <c r="P153" s="350"/>
      <c r="Q153" s="351"/>
      <c r="R153" s="350"/>
      <c r="S153" s="351"/>
      <c r="T153" s="350"/>
      <c r="U153" s="351"/>
      <c r="V153" s="350"/>
      <c r="W153" s="351"/>
      <c r="X153" s="350"/>
      <c r="Y153" s="351"/>
      <c r="Z153" s="350"/>
      <c r="AA153" s="351"/>
      <c r="AB153" s="350"/>
      <c r="AC153" s="351"/>
      <c r="AD153" s="350"/>
      <c r="AE153" s="351"/>
      <c r="AF153" s="350"/>
      <c r="AG153" s="351"/>
      <c r="AH153" s="350"/>
      <c r="AI153" s="351"/>
      <c r="AJ153" s="350"/>
      <c r="AK153" s="351"/>
      <c r="AL153" s="350"/>
      <c r="AM153" s="351"/>
      <c r="AN153" s="290">
        <f t="shared" si="15"/>
        <v>0</v>
      </c>
      <c r="AO153" s="291">
        <f>P!AK155</f>
        <v>370.53465346534654</v>
      </c>
      <c r="AP153" s="292">
        <f t="shared" si="14"/>
        <v>53.000000000000014</v>
      </c>
      <c r="AQ153" s="87" t="str">
        <f t="shared" si="16"/>
        <v xml:space="preserve"> </v>
      </c>
    </row>
    <row r="154" spans="1:43">
      <c r="A154" s="85">
        <v>152</v>
      </c>
      <c r="B154" s="123" t="s">
        <v>277</v>
      </c>
      <c r="C154" s="85" t="s">
        <v>9</v>
      </c>
      <c r="D154" s="282">
        <v>345.71955719557195</v>
      </c>
      <c r="E154" s="282">
        <v>1.6000000000000014</v>
      </c>
      <c r="F154" s="283">
        <f>P!AJ156</f>
        <v>18.2</v>
      </c>
      <c r="G154" s="283">
        <f t="shared" si="17"/>
        <v>19.8</v>
      </c>
      <c r="H154" s="318"/>
      <c r="I154" s="351"/>
      <c r="J154" s="350"/>
      <c r="K154" s="351"/>
      <c r="L154" s="350"/>
      <c r="M154" s="351"/>
      <c r="N154" s="350"/>
      <c r="O154" s="351"/>
      <c r="P154" s="350"/>
      <c r="Q154" s="351"/>
      <c r="R154" s="350"/>
      <c r="S154" s="351"/>
      <c r="T154" s="350"/>
      <c r="U154" s="351"/>
      <c r="V154" s="350"/>
      <c r="W154" s="351"/>
      <c r="X154" s="350"/>
      <c r="Y154" s="351"/>
      <c r="Z154" s="350"/>
      <c r="AA154" s="351"/>
      <c r="AB154" s="350"/>
      <c r="AC154" s="351"/>
      <c r="AD154" s="350"/>
      <c r="AE154" s="351"/>
      <c r="AF154" s="350"/>
      <c r="AG154" s="351"/>
      <c r="AH154" s="350"/>
      <c r="AI154" s="351"/>
      <c r="AJ154" s="350"/>
      <c r="AK154" s="351"/>
      <c r="AL154" s="350"/>
      <c r="AM154" s="351"/>
      <c r="AN154" s="290">
        <f t="shared" si="15"/>
        <v>0</v>
      </c>
      <c r="AO154" s="291">
        <f>P!AK156</f>
        <v>310.76923076923077</v>
      </c>
      <c r="AP154" s="292">
        <f t="shared" si="14"/>
        <v>19.8</v>
      </c>
      <c r="AQ154" s="87" t="str">
        <f t="shared" si="16"/>
        <v xml:space="preserve"> </v>
      </c>
    </row>
    <row r="155" spans="1:43">
      <c r="A155" s="85">
        <v>153</v>
      </c>
      <c r="B155" s="123" t="s">
        <v>139</v>
      </c>
      <c r="C155" s="85" t="s">
        <v>9</v>
      </c>
      <c r="D155" s="282">
        <v>2172.2741433021806</v>
      </c>
      <c r="E155" s="282">
        <v>0</v>
      </c>
      <c r="F155" s="283">
        <f>P!AJ157</f>
        <v>0</v>
      </c>
      <c r="G155" s="283">
        <f t="shared" si="17"/>
        <v>0</v>
      </c>
      <c r="H155" s="318"/>
      <c r="I155" s="351"/>
      <c r="J155" s="350"/>
      <c r="K155" s="351"/>
      <c r="L155" s="350"/>
      <c r="M155" s="351"/>
      <c r="N155" s="350"/>
      <c r="O155" s="351"/>
      <c r="P155" s="350"/>
      <c r="Q155" s="351"/>
      <c r="R155" s="350"/>
      <c r="S155" s="351"/>
      <c r="T155" s="350"/>
      <c r="U155" s="351"/>
      <c r="V155" s="350"/>
      <c r="W155" s="351"/>
      <c r="X155" s="350"/>
      <c r="Y155" s="351"/>
      <c r="Z155" s="350"/>
      <c r="AA155" s="351"/>
      <c r="AB155" s="350"/>
      <c r="AC155" s="351"/>
      <c r="AD155" s="350"/>
      <c r="AE155" s="351"/>
      <c r="AF155" s="350"/>
      <c r="AG155" s="351"/>
      <c r="AH155" s="350"/>
      <c r="AI155" s="351"/>
      <c r="AJ155" s="350"/>
      <c r="AK155" s="351"/>
      <c r="AL155" s="350"/>
      <c r="AM155" s="351"/>
      <c r="AN155" s="290">
        <f t="shared" si="15"/>
        <v>0</v>
      </c>
      <c r="AO155" s="291">
        <f>P!AK157</f>
        <v>2172.2741433021806</v>
      </c>
      <c r="AP155" s="292">
        <f t="shared" si="14"/>
        <v>0</v>
      </c>
      <c r="AQ155" s="87" t="str">
        <f t="shared" si="16"/>
        <v>০</v>
      </c>
    </row>
    <row r="156" spans="1:43">
      <c r="A156" s="85">
        <v>154</v>
      </c>
      <c r="B156" s="123" t="s">
        <v>140</v>
      </c>
      <c r="C156" s="85" t="s">
        <v>9</v>
      </c>
      <c r="D156" s="282">
        <v>1200</v>
      </c>
      <c r="E156" s="282">
        <v>0</v>
      </c>
      <c r="F156" s="283">
        <f>P!AJ158</f>
        <v>0</v>
      </c>
      <c r="G156" s="283">
        <f t="shared" si="17"/>
        <v>0</v>
      </c>
      <c r="H156" s="318"/>
      <c r="I156" s="351"/>
      <c r="J156" s="350"/>
      <c r="K156" s="351"/>
      <c r="L156" s="350"/>
      <c r="M156" s="351"/>
      <c r="N156" s="350"/>
      <c r="O156" s="351"/>
      <c r="P156" s="350"/>
      <c r="Q156" s="351"/>
      <c r="R156" s="350"/>
      <c r="S156" s="351"/>
      <c r="T156" s="350"/>
      <c r="U156" s="351"/>
      <c r="V156" s="350"/>
      <c r="W156" s="351"/>
      <c r="X156" s="350"/>
      <c r="Y156" s="351"/>
      <c r="Z156" s="350"/>
      <c r="AA156" s="351"/>
      <c r="AB156" s="350"/>
      <c r="AC156" s="351"/>
      <c r="AD156" s="350"/>
      <c r="AE156" s="351"/>
      <c r="AF156" s="350"/>
      <c r="AG156" s="351"/>
      <c r="AH156" s="350"/>
      <c r="AI156" s="351"/>
      <c r="AJ156" s="350"/>
      <c r="AK156" s="351"/>
      <c r="AL156" s="350"/>
      <c r="AM156" s="351"/>
      <c r="AN156" s="290">
        <f t="shared" si="15"/>
        <v>0</v>
      </c>
      <c r="AO156" s="291">
        <f>P!AK158</f>
        <v>1200</v>
      </c>
      <c r="AP156" s="292">
        <f t="shared" si="14"/>
        <v>0</v>
      </c>
      <c r="AQ156" s="87" t="str">
        <f t="shared" si="16"/>
        <v>০</v>
      </c>
    </row>
    <row r="157" spans="1:43">
      <c r="A157" s="85">
        <v>155</v>
      </c>
      <c r="B157" s="123" t="s">
        <v>141</v>
      </c>
      <c r="C157" s="85" t="s">
        <v>9</v>
      </c>
      <c r="D157" s="282">
        <v>0</v>
      </c>
      <c r="E157" s="282">
        <v>0</v>
      </c>
      <c r="F157" s="283">
        <f>P!AJ159</f>
        <v>0</v>
      </c>
      <c r="G157" s="283">
        <f t="shared" si="17"/>
        <v>0</v>
      </c>
      <c r="H157" s="318"/>
      <c r="I157" s="351"/>
      <c r="J157" s="350"/>
      <c r="K157" s="351"/>
      <c r="L157" s="350"/>
      <c r="M157" s="351"/>
      <c r="N157" s="350"/>
      <c r="O157" s="351"/>
      <c r="P157" s="350"/>
      <c r="Q157" s="351"/>
      <c r="R157" s="350"/>
      <c r="S157" s="351"/>
      <c r="T157" s="350"/>
      <c r="U157" s="351"/>
      <c r="V157" s="350"/>
      <c r="W157" s="351"/>
      <c r="X157" s="350"/>
      <c r="Y157" s="351"/>
      <c r="Z157" s="350"/>
      <c r="AA157" s="351"/>
      <c r="AB157" s="350"/>
      <c r="AC157" s="351"/>
      <c r="AD157" s="350"/>
      <c r="AE157" s="351"/>
      <c r="AF157" s="350"/>
      <c r="AG157" s="351"/>
      <c r="AH157" s="350"/>
      <c r="AI157" s="351"/>
      <c r="AJ157" s="350"/>
      <c r="AK157" s="351"/>
      <c r="AL157" s="350"/>
      <c r="AM157" s="351"/>
      <c r="AN157" s="290">
        <f t="shared" si="15"/>
        <v>0</v>
      </c>
      <c r="AO157" s="291">
        <f>P!AK159</f>
        <v>0</v>
      </c>
      <c r="AP157" s="292">
        <f t="shared" si="14"/>
        <v>0</v>
      </c>
      <c r="AQ157" s="87" t="str">
        <f t="shared" si="16"/>
        <v>০</v>
      </c>
    </row>
    <row r="158" spans="1:43">
      <c r="A158" s="85">
        <v>156</v>
      </c>
      <c r="B158" s="123" t="s">
        <v>142</v>
      </c>
      <c r="C158" s="85" t="s">
        <v>9</v>
      </c>
      <c r="D158" s="282">
        <v>620</v>
      </c>
      <c r="E158" s="282">
        <v>0</v>
      </c>
      <c r="F158" s="283">
        <f>P!AJ160</f>
        <v>0</v>
      </c>
      <c r="G158" s="283">
        <f t="shared" si="17"/>
        <v>0</v>
      </c>
      <c r="H158" s="318"/>
      <c r="I158" s="351"/>
      <c r="J158" s="350"/>
      <c r="K158" s="351"/>
      <c r="L158" s="350"/>
      <c r="M158" s="351"/>
      <c r="N158" s="350"/>
      <c r="O158" s="351"/>
      <c r="P158" s="350"/>
      <c r="Q158" s="351"/>
      <c r="R158" s="350"/>
      <c r="S158" s="351"/>
      <c r="T158" s="350"/>
      <c r="U158" s="351"/>
      <c r="V158" s="350"/>
      <c r="W158" s="351"/>
      <c r="X158" s="350"/>
      <c r="Y158" s="351"/>
      <c r="Z158" s="350"/>
      <c r="AA158" s="351"/>
      <c r="AB158" s="350"/>
      <c r="AC158" s="351"/>
      <c r="AD158" s="350"/>
      <c r="AE158" s="351"/>
      <c r="AF158" s="350"/>
      <c r="AG158" s="351"/>
      <c r="AH158" s="350"/>
      <c r="AI158" s="351"/>
      <c r="AJ158" s="350"/>
      <c r="AK158" s="351"/>
      <c r="AL158" s="350"/>
      <c r="AM158" s="351"/>
      <c r="AN158" s="290">
        <f t="shared" si="15"/>
        <v>0</v>
      </c>
      <c r="AO158" s="291">
        <f>P!AK160</f>
        <v>620</v>
      </c>
      <c r="AP158" s="292">
        <f t="shared" si="14"/>
        <v>0</v>
      </c>
      <c r="AQ158" s="87" t="str">
        <f t="shared" si="16"/>
        <v>০</v>
      </c>
    </row>
    <row r="159" spans="1:43">
      <c r="A159" s="85">
        <v>157</v>
      </c>
      <c r="B159" s="123" t="s">
        <v>143</v>
      </c>
      <c r="C159" s="85" t="s">
        <v>9</v>
      </c>
      <c r="D159" s="282">
        <v>0</v>
      </c>
      <c r="E159" s="282">
        <v>0</v>
      </c>
      <c r="F159" s="283">
        <f>P!AJ161</f>
        <v>0</v>
      </c>
      <c r="G159" s="283">
        <f t="shared" si="17"/>
        <v>0</v>
      </c>
      <c r="H159" s="318"/>
      <c r="I159" s="351"/>
      <c r="J159" s="350"/>
      <c r="K159" s="351"/>
      <c r="L159" s="350"/>
      <c r="M159" s="351"/>
      <c r="N159" s="350"/>
      <c r="O159" s="351"/>
      <c r="P159" s="350"/>
      <c r="Q159" s="351"/>
      <c r="R159" s="350"/>
      <c r="S159" s="351"/>
      <c r="T159" s="350"/>
      <c r="U159" s="351"/>
      <c r="V159" s="350"/>
      <c r="W159" s="351"/>
      <c r="X159" s="350"/>
      <c r="Y159" s="351"/>
      <c r="Z159" s="350"/>
      <c r="AA159" s="351"/>
      <c r="AB159" s="350"/>
      <c r="AC159" s="351"/>
      <c r="AD159" s="350"/>
      <c r="AE159" s="351"/>
      <c r="AF159" s="350"/>
      <c r="AG159" s="351"/>
      <c r="AH159" s="350"/>
      <c r="AI159" s="351"/>
      <c r="AJ159" s="350"/>
      <c r="AK159" s="351"/>
      <c r="AL159" s="350"/>
      <c r="AM159" s="351"/>
      <c r="AN159" s="290">
        <f t="shared" si="15"/>
        <v>0</v>
      </c>
      <c r="AO159" s="291">
        <f>P!AK161</f>
        <v>0</v>
      </c>
      <c r="AP159" s="292">
        <f t="shared" si="14"/>
        <v>0</v>
      </c>
      <c r="AQ159" s="87" t="str">
        <f t="shared" si="16"/>
        <v>০</v>
      </c>
    </row>
    <row r="160" spans="1:43">
      <c r="A160" s="85">
        <v>158</v>
      </c>
      <c r="B160" s="123" t="s">
        <v>144</v>
      </c>
      <c r="C160" s="85" t="s">
        <v>9</v>
      </c>
      <c r="D160" s="282">
        <v>608.24742268041246</v>
      </c>
      <c r="E160" s="282">
        <v>0</v>
      </c>
      <c r="F160" s="283">
        <f>P!AJ162</f>
        <v>6</v>
      </c>
      <c r="G160" s="283">
        <f t="shared" si="17"/>
        <v>6</v>
      </c>
      <c r="H160" s="318"/>
      <c r="I160" s="351"/>
      <c r="J160" s="350"/>
      <c r="K160" s="351"/>
      <c r="L160" s="350"/>
      <c r="M160" s="351"/>
      <c r="N160" s="350"/>
      <c r="O160" s="351"/>
      <c r="P160" s="350"/>
      <c r="Q160" s="351"/>
      <c r="R160" s="350"/>
      <c r="S160" s="351"/>
      <c r="T160" s="350"/>
      <c r="U160" s="351"/>
      <c r="V160" s="350"/>
      <c r="W160" s="351"/>
      <c r="X160" s="350"/>
      <c r="Y160" s="351"/>
      <c r="Z160" s="350"/>
      <c r="AA160" s="351"/>
      <c r="AB160" s="350"/>
      <c r="AC160" s="351"/>
      <c r="AD160" s="350"/>
      <c r="AE160" s="351"/>
      <c r="AF160" s="350"/>
      <c r="AG160" s="351"/>
      <c r="AH160" s="350"/>
      <c r="AI160" s="351"/>
      <c r="AJ160" s="350"/>
      <c r="AK160" s="351"/>
      <c r="AL160" s="350"/>
      <c r="AM160" s="351"/>
      <c r="AN160" s="290">
        <f t="shared" si="15"/>
        <v>0</v>
      </c>
      <c r="AO160" s="291">
        <f>P!AK162</f>
        <v>600</v>
      </c>
      <c r="AP160" s="292">
        <f t="shared" si="14"/>
        <v>6</v>
      </c>
      <c r="AQ160" s="87" t="str">
        <f t="shared" si="16"/>
        <v xml:space="preserve"> </v>
      </c>
    </row>
    <row r="161" spans="1:43">
      <c r="A161" s="85">
        <v>159</v>
      </c>
      <c r="B161" s="123" t="s">
        <v>145</v>
      </c>
      <c r="C161" s="85" t="s">
        <v>9</v>
      </c>
      <c r="D161" s="282">
        <v>637.09677419354841</v>
      </c>
      <c r="E161" s="282">
        <v>0</v>
      </c>
      <c r="F161" s="283">
        <f>P!AJ163</f>
        <v>1</v>
      </c>
      <c r="G161" s="283">
        <f t="shared" si="17"/>
        <v>1</v>
      </c>
      <c r="H161" s="318"/>
      <c r="I161" s="351"/>
      <c r="J161" s="350"/>
      <c r="K161" s="351"/>
      <c r="L161" s="350"/>
      <c r="M161" s="351"/>
      <c r="N161" s="350"/>
      <c r="O161" s="351"/>
      <c r="P161" s="350"/>
      <c r="Q161" s="351"/>
      <c r="R161" s="350"/>
      <c r="S161" s="351"/>
      <c r="T161" s="350"/>
      <c r="U161" s="351"/>
      <c r="V161" s="350"/>
      <c r="W161" s="351"/>
      <c r="X161" s="350"/>
      <c r="Y161" s="351"/>
      <c r="Z161" s="350"/>
      <c r="AA161" s="351"/>
      <c r="AB161" s="350"/>
      <c r="AC161" s="351"/>
      <c r="AD161" s="350"/>
      <c r="AE161" s="351"/>
      <c r="AF161" s="350"/>
      <c r="AG161" s="351"/>
      <c r="AH161" s="350"/>
      <c r="AI161" s="351"/>
      <c r="AJ161" s="350"/>
      <c r="AK161" s="351"/>
      <c r="AL161" s="350"/>
      <c r="AM161" s="351"/>
      <c r="AN161" s="290">
        <f t="shared" si="15"/>
        <v>0</v>
      </c>
      <c r="AO161" s="291">
        <f>P!AK163</f>
        <v>700</v>
      </c>
      <c r="AP161" s="292">
        <f t="shared" si="14"/>
        <v>1</v>
      </c>
      <c r="AQ161" s="87" t="str">
        <f t="shared" si="16"/>
        <v xml:space="preserve"> </v>
      </c>
    </row>
    <row r="162" spans="1:43">
      <c r="A162" s="85">
        <v>160</v>
      </c>
      <c r="B162" s="123" t="s">
        <v>146</v>
      </c>
      <c r="C162" s="85" t="s">
        <v>9</v>
      </c>
      <c r="D162" s="282">
        <v>880</v>
      </c>
      <c r="E162" s="282">
        <v>0</v>
      </c>
      <c r="F162" s="283">
        <f>P!AJ164</f>
        <v>4</v>
      </c>
      <c r="G162" s="283">
        <f t="shared" si="17"/>
        <v>4</v>
      </c>
      <c r="H162" s="318"/>
      <c r="I162" s="351"/>
      <c r="J162" s="350"/>
      <c r="K162" s="351"/>
      <c r="L162" s="350"/>
      <c r="M162" s="351"/>
      <c r="N162" s="350"/>
      <c r="O162" s="351"/>
      <c r="P162" s="350"/>
      <c r="Q162" s="351"/>
      <c r="R162" s="350"/>
      <c r="S162" s="351"/>
      <c r="T162" s="350"/>
      <c r="U162" s="351"/>
      <c r="V162" s="350"/>
      <c r="W162" s="351"/>
      <c r="X162" s="350"/>
      <c r="Y162" s="351"/>
      <c r="Z162" s="350"/>
      <c r="AA162" s="351"/>
      <c r="AB162" s="350"/>
      <c r="AC162" s="351"/>
      <c r="AD162" s="350"/>
      <c r="AE162" s="351"/>
      <c r="AF162" s="350"/>
      <c r="AG162" s="351"/>
      <c r="AH162" s="350"/>
      <c r="AI162" s="351"/>
      <c r="AJ162" s="350"/>
      <c r="AK162" s="351"/>
      <c r="AL162" s="350"/>
      <c r="AM162" s="351"/>
      <c r="AN162" s="290">
        <f t="shared" si="15"/>
        <v>0</v>
      </c>
      <c r="AO162" s="291">
        <f>P!AK164</f>
        <v>680</v>
      </c>
      <c r="AP162" s="292">
        <f t="shared" si="14"/>
        <v>4</v>
      </c>
      <c r="AQ162" s="87" t="str">
        <f t="shared" si="16"/>
        <v xml:space="preserve"> </v>
      </c>
    </row>
    <row r="163" spans="1:43">
      <c r="A163" s="85">
        <v>161</v>
      </c>
      <c r="B163" s="123" t="s">
        <v>147</v>
      </c>
      <c r="C163" s="85" t="s">
        <v>9</v>
      </c>
      <c r="D163" s="282">
        <v>0</v>
      </c>
      <c r="E163" s="282">
        <v>0</v>
      </c>
      <c r="F163" s="283">
        <f>P!AJ165</f>
        <v>0</v>
      </c>
      <c r="G163" s="283">
        <f t="shared" si="17"/>
        <v>0</v>
      </c>
      <c r="H163" s="318"/>
      <c r="I163" s="351"/>
      <c r="J163" s="350"/>
      <c r="K163" s="351"/>
      <c r="L163" s="350"/>
      <c r="M163" s="351"/>
      <c r="N163" s="350"/>
      <c r="O163" s="351"/>
      <c r="P163" s="350"/>
      <c r="Q163" s="351"/>
      <c r="R163" s="350"/>
      <c r="S163" s="351"/>
      <c r="T163" s="350"/>
      <c r="U163" s="351"/>
      <c r="V163" s="350"/>
      <c r="W163" s="351"/>
      <c r="X163" s="350"/>
      <c r="Y163" s="351"/>
      <c r="Z163" s="350"/>
      <c r="AA163" s="351"/>
      <c r="AB163" s="350"/>
      <c r="AC163" s="351"/>
      <c r="AD163" s="350"/>
      <c r="AE163" s="351"/>
      <c r="AF163" s="350"/>
      <c r="AG163" s="351"/>
      <c r="AH163" s="350"/>
      <c r="AI163" s="351"/>
      <c r="AJ163" s="350"/>
      <c r="AK163" s="351"/>
      <c r="AL163" s="350"/>
      <c r="AM163" s="351"/>
      <c r="AN163" s="290">
        <f t="shared" si="15"/>
        <v>0</v>
      </c>
      <c r="AO163" s="291">
        <f>P!AK165</f>
        <v>0</v>
      </c>
      <c r="AP163" s="292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23" t="s">
        <v>148</v>
      </c>
      <c r="C164" s="85" t="s">
        <v>9</v>
      </c>
      <c r="D164" s="282">
        <v>180</v>
      </c>
      <c r="E164" s="282">
        <v>0</v>
      </c>
      <c r="F164" s="283">
        <f>P!AJ166</f>
        <v>0</v>
      </c>
      <c r="G164" s="283">
        <f t="shared" si="17"/>
        <v>0</v>
      </c>
      <c r="H164" s="318"/>
      <c r="I164" s="351"/>
      <c r="J164" s="350"/>
      <c r="K164" s="351"/>
      <c r="L164" s="350"/>
      <c r="M164" s="351"/>
      <c r="N164" s="350"/>
      <c r="O164" s="351"/>
      <c r="P164" s="350"/>
      <c r="Q164" s="351"/>
      <c r="R164" s="350"/>
      <c r="S164" s="351"/>
      <c r="T164" s="350"/>
      <c r="U164" s="351"/>
      <c r="V164" s="350"/>
      <c r="W164" s="351"/>
      <c r="X164" s="350"/>
      <c r="Y164" s="351"/>
      <c r="Z164" s="350"/>
      <c r="AA164" s="351"/>
      <c r="AB164" s="350"/>
      <c r="AC164" s="351"/>
      <c r="AD164" s="350"/>
      <c r="AE164" s="351"/>
      <c r="AF164" s="350"/>
      <c r="AG164" s="351"/>
      <c r="AH164" s="350"/>
      <c r="AI164" s="351"/>
      <c r="AJ164" s="350"/>
      <c r="AK164" s="351"/>
      <c r="AL164" s="350"/>
      <c r="AM164" s="351"/>
      <c r="AN164" s="290">
        <f t="shared" si="15"/>
        <v>0</v>
      </c>
      <c r="AO164" s="291">
        <f>P!AK166</f>
        <v>180</v>
      </c>
      <c r="AP164" s="292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23" t="s">
        <v>149</v>
      </c>
      <c r="C165" s="85" t="s">
        <v>9</v>
      </c>
      <c r="D165" s="282">
        <v>0</v>
      </c>
      <c r="E165" s="282">
        <v>0</v>
      </c>
      <c r="F165" s="283">
        <f>P!AJ167</f>
        <v>0</v>
      </c>
      <c r="G165" s="283">
        <f t="shared" si="17"/>
        <v>0</v>
      </c>
      <c r="H165" s="318"/>
      <c r="I165" s="351"/>
      <c r="J165" s="350"/>
      <c r="K165" s="351"/>
      <c r="L165" s="350"/>
      <c r="M165" s="351"/>
      <c r="N165" s="350"/>
      <c r="O165" s="351"/>
      <c r="P165" s="350"/>
      <c r="Q165" s="351"/>
      <c r="R165" s="350"/>
      <c r="S165" s="351"/>
      <c r="T165" s="350"/>
      <c r="U165" s="351"/>
      <c r="V165" s="350"/>
      <c r="W165" s="351"/>
      <c r="X165" s="350"/>
      <c r="Y165" s="351"/>
      <c r="Z165" s="350"/>
      <c r="AA165" s="351"/>
      <c r="AB165" s="350"/>
      <c r="AC165" s="351"/>
      <c r="AD165" s="350"/>
      <c r="AE165" s="351"/>
      <c r="AF165" s="350"/>
      <c r="AG165" s="351"/>
      <c r="AH165" s="350"/>
      <c r="AI165" s="351"/>
      <c r="AJ165" s="350"/>
      <c r="AK165" s="351"/>
      <c r="AL165" s="350"/>
      <c r="AM165" s="351"/>
      <c r="AN165" s="290">
        <f t="shared" si="15"/>
        <v>0</v>
      </c>
      <c r="AO165" s="291">
        <f>P!AK167</f>
        <v>0</v>
      </c>
      <c r="AP165" s="292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23" t="s">
        <v>150</v>
      </c>
      <c r="C166" s="85" t="s">
        <v>9</v>
      </c>
      <c r="D166" s="282">
        <v>0</v>
      </c>
      <c r="E166" s="282">
        <v>0</v>
      </c>
      <c r="F166" s="283">
        <f>P!AJ168</f>
        <v>0</v>
      </c>
      <c r="G166" s="283">
        <f t="shared" si="17"/>
        <v>0</v>
      </c>
      <c r="H166" s="318"/>
      <c r="I166" s="351"/>
      <c r="J166" s="350"/>
      <c r="K166" s="351"/>
      <c r="L166" s="350"/>
      <c r="M166" s="351"/>
      <c r="N166" s="350"/>
      <c r="O166" s="351"/>
      <c r="P166" s="350"/>
      <c r="Q166" s="351"/>
      <c r="R166" s="350"/>
      <c r="S166" s="351"/>
      <c r="T166" s="350"/>
      <c r="U166" s="351"/>
      <c r="V166" s="350"/>
      <c r="W166" s="351"/>
      <c r="X166" s="350"/>
      <c r="Y166" s="351"/>
      <c r="Z166" s="350"/>
      <c r="AA166" s="351"/>
      <c r="AB166" s="350"/>
      <c r="AC166" s="351"/>
      <c r="AD166" s="350"/>
      <c r="AE166" s="351"/>
      <c r="AF166" s="350"/>
      <c r="AG166" s="351"/>
      <c r="AH166" s="350"/>
      <c r="AI166" s="351"/>
      <c r="AJ166" s="350"/>
      <c r="AK166" s="351"/>
      <c r="AL166" s="350"/>
      <c r="AM166" s="351"/>
      <c r="AN166" s="290">
        <f t="shared" si="15"/>
        <v>0</v>
      </c>
      <c r="AO166" s="291">
        <f>P!AK168</f>
        <v>0</v>
      </c>
      <c r="AP166" s="292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23" t="s">
        <v>151</v>
      </c>
      <c r="C167" s="85" t="s">
        <v>9</v>
      </c>
      <c r="D167" s="282">
        <v>400</v>
      </c>
      <c r="E167" s="282">
        <v>0</v>
      </c>
      <c r="F167" s="283">
        <f>P!AJ169</f>
        <v>6</v>
      </c>
      <c r="G167" s="283">
        <f t="shared" si="17"/>
        <v>6</v>
      </c>
      <c r="H167" s="318"/>
      <c r="I167" s="351"/>
      <c r="J167" s="350"/>
      <c r="K167" s="351"/>
      <c r="L167" s="350"/>
      <c r="M167" s="351"/>
      <c r="N167" s="350"/>
      <c r="O167" s="351"/>
      <c r="P167" s="350"/>
      <c r="Q167" s="351"/>
      <c r="R167" s="350"/>
      <c r="S167" s="351"/>
      <c r="T167" s="350"/>
      <c r="U167" s="351"/>
      <c r="V167" s="350"/>
      <c r="W167" s="351"/>
      <c r="X167" s="350"/>
      <c r="Y167" s="351"/>
      <c r="Z167" s="350"/>
      <c r="AA167" s="351"/>
      <c r="AB167" s="350"/>
      <c r="AC167" s="351"/>
      <c r="AD167" s="350"/>
      <c r="AE167" s="351"/>
      <c r="AF167" s="350"/>
      <c r="AG167" s="351"/>
      <c r="AH167" s="350"/>
      <c r="AI167" s="351"/>
      <c r="AJ167" s="350"/>
      <c r="AK167" s="351"/>
      <c r="AL167" s="350"/>
      <c r="AM167" s="351"/>
      <c r="AN167" s="290">
        <f t="shared" si="15"/>
        <v>0</v>
      </c>
      <c r="AO167" s="291">
        <f>P!AK169</f>
        <v>278.33333333333331</v>
      </c>
      <c r="AP167" s="292">
        <f t="shared" si="14"/>
        <v>6</v>
      </c>
      <c r="AQ167" s="87" t="str">
        <f t="shared" si="16"/>
        <v xml:space="preserve"> </v>
      </c>
    </row>
    <row r="168" spans="1:43">
      <c r="A168" s="85">
        <v>166</v>
      </c>
      <c r="B168" s="123" t="s">
        <v>152</v>
      </c>
      <c r="C168" s="85" t="s">
        <v>9</v>
      </c>
      <c r="D168" s="282">
        <v>823.07692307692309</v>
      </c>
      <c r="E168" s="282">
        <v>1</v>
      </c>
      <c r="F168" s="283">
        <f>P!AJ170</f>
        <v>9</v>
      </c>
      <c r="G168" s="283">
        <f t="shared" si="17"/>
        <v>10</v>
      </c>
      <c r="H168" s="318"/>
      <c r="I168" s="351"/>
      <c r="J168" s="350"/>
      <c r="K168" s="351"/>
      <c r="L168" s="350"/>
      <c r="M168" s="351"/>
      <c r="N168" s="350"/>
      <c r="O168" s="351"/>
      <c r="P168" s="350"/>
      <c r="Q168" s="351"/>
      <c r="R168" s="350"/>
      <c r="S168" s="351"/>
      <c r="T168" s="350"/>
      <c r="U168" s="351"/>
      <c r="V168" s="350"/>
      <c r="W168" s="351"/>
      <c r="X168" s="350"/>
      <c r="Y168" s="351"/>
      <c r="Z168" s="350"/>
      <c r="AA168" s="351"/>
      <c r="AB168" s="350"/>
      <c r="AC168" s="351"/>
      <c r="AD168" s="350"/>
      <c r="AE168" s="351"/>
      <c r="AF168" s="350"/>
      <c r="AG168" s="351"/>
      <c r="AH168" s="350"/>
      <c r="AI168" s="351"/>
      <c r="AJ168" s="350"/>
      <c r="AK168" s="351"/>
      <c r="AL168" s="350"/>
      <c r="AM168" s="351"/>
      <c r="AN168" s="290">
        <f t="shared" si="15"/>
        <v>0</v>
      </c>
      <c r="AO168" s="291">
        <f>P!AK170</f>
        <v>661.11111111111109</v>
      </c>
      <c r="AP168" s="292">
        <f t="shared" si="14"/>
        <v>10</v>
      </c>
      <c r="AQ168" s="87" t="str">
        <f t="shared" si="16"/>
        <v xml:space="preserve"> </v>
      </c>
    </row>
    <row r="169" spans="1:43">
      <c r="A169" s="85">
        <v>167</v>
      </c>
      <c r="B169" s="123" t="s">
        <v>4</v>
      </c>
      <c r="C169" s="85" t="s">
        <v>9</v>
      </c>
      <c r="D169" s="282">
        <v>347.14285714285717</v>
      </c>
      <c r="E169" s="282">
        <v>0</v>
      </c>
      <c r="F169" s="283">
        <f>P!AJ171</f>
        <v>10</v>
      </c>
      <c r="G169" s="283">
        <f t="shared" si="17"/>
        <v>10</v>
      </c>
      <c r="H169" s="318"/>
      <c r="I169" s="351"/>
      <c r="J169" s="350"/>
      <c r="K169" s="351"/>
      <c r="L169" s="350"/>
      <c r="M169" s="351"/>
      <c r="N169" s="350"/>
      <c r="O169" s="351"/>
      <c r="P169" s="350"/>
      <c r="Q169" s="351"/>
      <c r="R169" s="350"/>
      <c r="S169" s="351"/>
      <c r="T169" s="350"/>
      <c r="U169" s="351"/>
      <c r="V169" s="350"/>
      <c r="W169" s="351"/>
      <c r="X169" s="350"/>
      <c r="Y169" s="351"/>
      <c r="Z169" s="350"/>
      <c r="AA169" s="351"/>
      <c r="AB169" s="350"/>
      <c r="AC169" s="351"/>
      <c r="AD169" s="350"/>
      <c r="AE169" s="351"/>
      <c r="AF169" s="350"/>
      <c r="AG169" s="351"/>
      <c r="AH169" s="350"/>
      <c r="AI169" s="351"/>
      <c r="AJ169" s="350"/>
      <c r="AK169" s="351"/>
      <c r="AL169" s="350"/>
      <c r="AM169" s="351"/>
      <c r="AN169" s="290">
        <f t="shared" si="15"/>
        <v>0</v>
      </c>
      <c r="AO169" s="291">
        <f>P!AK171</f>
        <v>370</v>
      </c>
      <c r="AP169" s="292">
        <f t="shared" si="14"/>
        <v>10</v>
      </c>
      <c r="AQ169" s="87" t="str">
        <f t="shared" si="16"/>
        <v xml:space="preserve"> </v>
      </c>
    </row>
    <row r="170" spans="1:43">
      <c r="A170" s="85">
        <v>168</v>
      </c>
      <c r="B170" s="123" t="s">
        <v>153</v>
      </c>
      <c r="C170" s="85" t="s">
        <v>9</v>
      </c>
      <c r="D170" s="282">
        <v>420</v>
      </c>
      <c r="E170" s="282">
        <v>0</v>
      </c>
      <c r="F170" s="283">
        <f>P!AJ172</f>
        <v>5.4</v>
      </c>
      <c r="G170" s="283">
        <f t="shared" si="17"/>
        <v>5.4</v>
      </c>
      <c r="H170" s="318"/>
      <c r="I170" s="351"/>
      <c r="J170" s="350"/>
      <c r="K170" s="351"/>
      <c r="L170" s="350"/>
      <c r="M170" s="351"/>
      <c r="N170" s="350"/>
      <c r="O170" s="351"/>
      <c r="P170" s="350"/>
      <c r="Q170" s="351"/>
      <c r="R170" s="350"/>
      <c r="S170" s="351"/>
      <c r="T170" s="350"/>
      <c r="U170" s="351"/>
      <c r="V170" s="350"/>
      <c r="W170" s="351"/>
      <c r="X170" s="350"/>
      <c r="Y170" s="351"/>
      <c r="Z170" s="350"/>
      <c r="AA170" s="351"/>
      <c r="AB170" s="350"/>
      <c r="AC170" s="351"/>
      <c r="AD170" s="350"/>
      <c r="AE170" s="351"/>
      <c r="AF170" s="350"/>
      <c r="AG170" s="351"/>
      <c r="AH170" s="350"/>
      <c r="AI170" s="351"/>
      <c r="AJ170" s="350"/>
      <c r="AK170" s="351"/>
      <c r="AL170" s="350"/>
      <c r="AM170" s="351"/>
      <c r="AN170" s="290">
        <f t="shared" si="15"/>
        <v>0</v>
      </c>
      <c r="AO170" s="291">
        <f>P!AK172</f>
        <v>420</v>
      </c>
      <c r="AP170" s="292">
        <f t="shared" si="14"/>
        <v>5.4</v>
      </c>
      <c r="AQ170" s="87" t="str">
        <f t="shared" si="16"/>
        <v xml:space="preserve"> </v>
      </c>
    </row>
    <row r="171" spans="1:43">
      <c r="A171" s="85">
        <v>169</v>
      </c>
      <c r="B171" s="123" t="s">
        <v>226</v>
      </c>
      <c r="C171" s="85" t="s">
        <v>9</v>
      </c>
      <c r="D171" s="282">
        <v>0</v>
      </c>
      <c r="E171" s="282">
        <v>0</v>
      </c>
      <c r="F171" s="283">
        <f>P!AJ173</f>
        <v>0</v>
      </c>
      <c r="G171" s="283">
        <f t="shared" si="17"/>
        <v>0</v>
      </c>
      <c r="H171" s="318"/>
      <c r="I171" s="351"/>
      <c r="J171" s="350"/>
      <c r="K171" s="351"/>
      <c r="L171" s="350"/>
      <c r="M171" s="351"/>
      <c r="N171" s="350"/>
      <c r="O171" s="351"/>
      <c r="P171" s="350"/>
      <c r="Q171" s="351"/>
      <c r="R171" s="350"/>
      <c r="S171" s="351"/>
      <c r="T171" s="350"/>
      <c r="U171" s="351"/>
      <c r="V171" s="350"/>
      <c r="W171" s="351"/>
      <c r="X171" s="350"/>
      <c r="Y171" s="351"/>
      <c r="Z171" s="350"/>
      <c r="AA171" s="351"/>
      <c r="AB171" s="350"/>
      <c r="AC171" s="351"/>
      <c r="AD171" s="350"/>
      <c r="AE171" s="351"/>
      <c r="AF171" s="350"/>
      <c r="AG171" s="351"/>
      <c r="AH171" s="350"/>
      <c r="AI171" s="351"/>
      <c r="AJ171" s="350"/>
      <c r="AK171" s="351"/>
      <c r="AL171" s="350"/>
      <c r="AM171" s="351"/>
      <c r="AN171" s="290">
        <f t="shared" si="15"/>
        <v>0</v>
      </c>
      <c r="AO171" s="291">
        <f>P!AK173</f>
        <v>0</v>
      </c>
      <c r="AP171" s="292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23" t="s">
        <v>154</v>
      </c>
      <c r="C172" s="85" t="s">
        <v>9</v>
      </c>
      <c r="D172" s="282">
        <v>0</v>
      </c>
      <c r="E172" s="282">
        <v>0</v>
      </c>
      <c r="F172" s="283">
        <f>P!AJ174</f>
        <v>0</v>
      </c>
      <c r="G172" s="283">
        <f t="shared" si="17"/>
        <v>0</v>
      </c>
      <c r="H172" s="318"/>
      <c r="I172" s="351"/>
      <c r="J172" s="350"/>
      <c r="K172" s="351"/>
      <c r="L172" s="350"/>
      <c r="M172" s="351"/>
      <c r="N172" s="350"/>
      <c r="O172" s="351"/>
      <c r="P172" s="350"/>
      <c r="Q172" s="351"/>
      <c r="R172" s="350"/>
      <c r="S172" s="351"/>
      <c r="T172" s="350"/>
      <c r="U172" s="351"/>
      <c r="V172" s="350"/>
      <c r="W172" s="351"/>
      <c r="X172" s="350"/>
      <c r="Y172" s="351"/>
      <c r="Z172" s="350"/>
      <c r="AA172" s="351"/>
      <c r="AB172" s="350"/>
      <c r="AC172" s="351"/>
      <c r="AD172" s="350"/>
      <c r="AE172" s="351"/>
      <c r="AF172" s="350"/>
      <c r="AG172" s="351"/>
      <c r="AH172" s="350"/>
      <c r="AI172" s="351"/>
      <c r="AJ172" s="350"/>
      <c r="AK172" s="351"/>
      <c r="AL172" s="350"/>
      <c r="AM172" s="351"/>
      <c r="AN172" s="290">
        <f t="shared" si="15"/>
        <v>0</v>
      </c>
      <c r="AO172" s="291">
        <f>P!AK174</f>
        <v>0</v>
      </c>
      <c r="AP172" s="292">
        <f t="shared" si="14"/>
        <v>0</v>
      </c>
      <c r="AQ172" s="87" t="str">
        <f t="shared" si="16"/>
        <v>০</v>
      </c>
    </row>
    <row r="173" spans="1:43">
      <c r="A173" s="85">
        <v>171</v>
      </c>
      <c r="B173" s="123" t="s">
        <v>349</v>
      </c>
      <c r="C173" s="85" t="s">
        <v>9</v>
      </c>
      <c r="D173" s="282">
        <v>800</v>
      </c>
      <c r="E173" s="282">
        <v>0</v>
      </c>
      <c r="F173" s="283">
        <f>P!AJ175</f>
        <v>0</v>
      </c>
      <c r="G173" s="283">
        <f t="shared" si="17"/>
        <v>0</v>
      </c>
      <c r="H173" s="318"/>
      <c r="I173" s="351"/>
      <c r="J173" s="350"/>
      <c r="K173" s="351"/>
      <c r="L173" s="350"/>
      <c r="M173" s="351"/>
      <c r="N173" s="350"/>
      <c r="O173" s="351"/>
      <c r="P173" s="350"/>
      <c r="Q173" s="351"/>
      <c r="R173" s="350"/>
      <c r="S173" s="351"/>
      <c r="T173" s="350"/>
      <c r="U173" s="351"/>
      <c r="V173" s="350"/>
      <c r="W173" s="351"/>
      <c r="X173" s="350"/>
      <c r="Y173" s="351"/>
      <c r="Z173" s="350"/>
      <c r="AA173" s="351"/>
      <c r="AB173" s="350"/>
      <c r="AC173" s="351"/>
      <c r="AD173" s="350"/>
      <c r="AE173" s="351"/>
      <c r="AF173" s="350"/>
      <c r="AG173" s="351"/>
      <c r="AH173" s="350"/>
      <c r="AI173" s="351"/>
      <c r="AJ173" s="350"/>
      <c r="AK173" s="351"/>
      <c r="AL173" s="350"/>
      <c r="AM173" s="351"/>
      <c r="AN173" s="290">
        <f t="shared" si="15"/>
        <v>0</v>
      </c>
      <c r="AO173" s="291">
        <f>P!AK175</f>
        <v>800</v>
      </c>
      <c r="AP173" s="292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23" t="s">
        <v>155</v>
      </c>
      <c r="C174" s="85" t="s">
        <v>9</v>
      </c>
      <c r="D174" s="282">
        <v>0</v>
      </c>
      <c r="E174" s="282">
        <v>0</v>
      </c>
      <c r="F174" s="283">
        <f>P!AJ176</f>
        <v>0</v>
      </c>
      <c r="G174" s="283">
        <f t="shared" si="17"/>
        <v>0</v>
      </c>
      <c r="H174" s="318"/>
      <c r="I174" s="351"/>
      <c r="J174" s="350"/>
      <c r="K174" s="351"/>
      <c r="L174" s="350"/>
      <c r="M174" s="351"/>
      <c r="N174" s="350"/>
      <c r="O174" s="351"/>
      <c r="P174" s="350"/>
      <c r="Q174" s="351"/>
      <c r="R174" s="350"/>
      <c r="S174" s="351"/>
      <c r="T174" s="350"/>
      <c r="U174" s="351"/>
      <c r="V174" s="350"/>
      <c r="W174" s="351"/>
      <c r="X174" s="350"/>
      <c r="Y174" s="351"/>
      <c r="Z174" s="350"/>
      <c r="AA174" s="351"/>
      <c r="AB174" s="350"/>
      <c r="AC174" s="351"/>
      <c r="AD174" s="350"/>
      <c r="AE174" s="351"/>
      <c r="AF174" s="350"/>
      <c r="AG174" s="351"/>
      <c r="AH174" s="350"/>
      <c r="AI174" s="351"/>
      <c r="AJ174" s="350"/>
      <c r="AK174" s="351"/>
      <c r="AL174" s="350"/>
      <c r="AM174" s="351"/>
      <c r="AN174" s="290">
        <f t="shared" si="15"/>
        <v>0</v>
      </c>
      <c r="AO174" s="291">
        <f>P!AK176</f>
        <v>0</v>
      </c>
      <c r="AP174" s="292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23" t="s">
        <v>309</v>
      </c>
      <c r="C175" s="85" t="s">
        <v>9</v>
      </c>
      <c r="D175" s="282">
        <v>340</v>
      </c>
      <c r="E175" s="282">
        <v>0</v>
      </c>
      <c r="F175" s="283">
        <f>P!AJ177</f>
        <v>0</v>
      </c>
      <c r="G175" s="283">
        <f t="shared" si="17"/>
        <v>0</v>
      </c>
      <c r="H175" s="318"/>
      <c r="I175" s="351"/>
      <c r="J175" s="350"/>
      <c r="K175" s="351"/>
      <c r="L175" s="350"/>
      <c r="M175" s="351"/>
      <c r="N175" s="350"/>
      <c r="O175" s="351"/>
      <c r="P175" s="350"/>
      <c r="Q175" s="351"/>
      <c r="R175" s="350"/>
      <c r="S175" s="351"/>
      <c r="T175" s="350"/>
      <c r="U175" s="351"/>
      <c r="V175" s="350"/>
      <c r="W175" s="351"/>
      <c r="X175" s="350"/>
      <c r="Y175" s="351"/>
      <c r="Z175" s="350"/>
      <c r="AA175" s="351"/>
      <c r="AB175" s="350"/>
      <c r="AC175" s="351"/>
      <c r="AD175" s="350"/>
      <c r="AE175" s="351"/>
      <c r="AF175" s="350"/>
      <c r="AG175" s="351"/>
      <c r="AH175" s="350"/>
      <c r="AI175" s="351"/>
      <c r="AJ175" s="350"/>
      <c r="AK175" s="351"/>
      <c r="AL175" s="350"/>
      <c r="AM175" s="351"/>
      <c r="AN175" s="290">
        <f t="shared" si="15"/>
        <v>0</v>
      </c>
      <c r="AO175" s="291">
        <f>P!AK177</f>
        <v>340</v>
      </c>
      <c r="AP175" s="292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23" t="s">
        <v>156</v>
      </c>
      <c r="C176" s="85" t="s">
        <v>9</v>
      </c>
      <c r="D176" s="282">
        <v>550</v>
      </c>
      <c r="E176" s="282">
        <v>0</v>
      </c>
      <c r="F176" s="283">
        <f>P!AJ178</f>
        <v>0</v>
      </c>
      <c r="G176" s="283">
        <f t="shared" si="17"/>
        <v>0</v>
      </c>
      <c r="H176" s="318"/>
      <c r="I176" s="351"/>
      <c r="J176" s="350"/>
      <c r="K176" s="351"/>
      <c r="L176" s="350"/>
      <c r="M176" s="351"/>
      <c r="N176" s="350"/>
      <c r="O176" s="351"/>
      <c r="P176" s="350"/>
      <c r="Q176" s="351"/>
      <c r="R176" s="350"/>
      <c r="S176" s="351"/>
      <c r="T176" s="350"/>
      <c r="U176" s="351"/>
      <c r="V176" s="350"/>
      <c r="W176" s="351"/>
      <c r="X176" s="350"/>
      <c r="Y176" s="351"/>
      <c r="Z176" s="350"/>
      <c r="AA176" s="351"/>
      <c r="AB176" s="350"/>
      <c r="AC176" s="351"/>
      <c r="AD176" s="350"/>
      <c r="AE176" s="351"/>
      <c r="AF176" s="350"/>
      <c r="AG176" s="351"/>
      <c r="AH176" s="350"/>
      <c r="AI176" s="351"/>
      <c r="AJ176" s="350"/>
      <c r="AK176" s="351"/>
      <c r="AL176" s="350"/>
      <c r="AM176" s="351"/>
      <c r="AN176" s="290">
        <f t="shared" si="15"/>
        <v>0</v>
      </c>
      <c r="AO176" s="358">
        <f>P!AK178</f>
        <v>550</v>
      </c>
      <c r="AP176" s="359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23" t="s">
        <v>6</v>
      </c>
      <c r="C177" s="85" t="s">
        <v>9</v>
      </c>
      <c r="D177" s="282">
        <v>22.285714285714285</v>
      </c>
      <c r="E177" s="282">
        <v>0</v>
      </c>
      <c r="F177" s="283">
        <f>P!AJ179</f>
        <v>102</v>
      </c>
      <c r="G177" s="334">
        <f t="shared" si="17"/>
        <v>102</v>
      </c>
      <c r="H177" s="357"/>
      <c r="I177" s="364"/>
      <c r="J177" s="363"/>
      <c r="K177" s="364"/>
      <c r="L177" s="363"/>
      <c r="M177" s="364"/>
      <c r="N177" s="363"/>
      <c r="O177" s="364"/>
      <c r="P177" s="363"/>
      <c r="Q177" s="364"/>
      <c r="R177" s="363"/>
      <c r="S177" s="364"/>
      <c r="T177" s="363"/>
      <c r="U177" s="364"/>
      <c r="V177" s="363"/>
      <c r="W177" s="364"/>
      <c r="X177" s="363"/>
      <c r="Y177" s="364"/>
      <c r="Z177" s="363"/>
      <c r="AA177" s="364"/>
      <c r="AB177" s="363"/>
      <c r="AC177" s="364"/>
      <c r="AD177" s="363"/>
      <c r="AE177" s="364"/>
      <c r="AF177" s="363"/>
      <c r="AG177" s="364"/>
      <c r="AH177" s="363"/>
      <c r="AI177" s="364"/>
      <c r="AJ177" s="363"/>
      <c r="AK177" s="364"/>
      <c r="AL177" s="363"/>
      <c r="AM177" s="364"/>
      <c r="AN177" s="290">
        <f t="shared" si="15"/>
        <v>0</v>
      </c>
      <c r="AO177" s="371">
        <f>P!AK179</f>
        <v>22</v>
      </c>
      <c r="AP177" s="337">
        <f t="shared" si="14"/>
        <v>102</v>
      </c>
      <c r="AQ177" s="87" t="str">
        <f t="shared" si="16"/>
        <v xml:space="preserve"> </v>
      </c>
    </row>
    <row r="178" spans="1:43">
      <c r="A178" s="85">
        <v>176</v>
      </c>
      <c r="B178" s="123" t="s">
        <v>322</v>
      </c>
      <c r="C178" s="85" t="s">
        <v>9</v>
      </c>
      <c r="D178" s="282">
        <v>60.165289256198349</v>
      </c>
      <c r="E178" s="282">
        <v>0</v>
      </c>
      <c r="F178" s="283">
        <f>P!AJ180</f>
        <v>111</v>
      </c>
      <c r="G178" s="334">
        <f t="shared" si="17"/>
        <v>111</v>
      </c>
      <c r="H178" s="357"/>
      <c r="I178" s="364"/>
      <c r="J178" s="363"/>
      <c r="K178" s="364"/>
      <c r="L178" s="363"/>
      <c r="M178" s="364"/>
      <c r="N178" s="363"/>
      <c r="O178" s="364"/>
      <c r="P178" s="363"/>
      <c r="Q178" s="364"/>
      <c r="R178" s="363"/>
      <c r="S178" s="364"/>
      <c r="T178" s="363"/>
      <c r="U178" s="364"/>
      <c r="V178" s="363"/>
      <c r="W178" s="364"/>
      <c r="X178" s="363"/>
      <c r="Y178" s="364"/>
      <c r="Z178" s="363"/>
      <c r="AA178" s="364"/>
      <c r="AB178" s="363"/>
      <c r="AC178" s="364"/>
      <c r="AD178" s="363"/>
      <c r="AE178" s="364"/>
      <c r="AF178" s="363"/>
      <c r="AG178" s="364"/>
      <c r="AH178" s="363"/>
      <c r="AI178" s="364"/>
      <c r="AJ178" s="363"/>
      <c r="AK178" s="364"/>
      <c r="AL178" s="363"/>
      <c r="AM178" s="364"/>
      <c r="AN178" s="290">
        <f t="shared" si="15"/>
        <v>0</v>
      </c>
      <c r="AO178" s="371">
        <f>P!AK180</f>
        <v>55.153153153153156</v>
      </c>
      <c r="AP178" s="337">
        <f t="shared" si="14"/>
        <v>111</v>
      </c>
      <c r="AQ178" s="87" t="str">
        <f t="shared" si="16"/>
        <v xml:space="preserve"> </v>
      </c>
    </row>
    <row r="179" spans="1:43">
      <c r="A179" s="85">
        <v>177</v>
      </c>
      <c r="B179" s="123" t="s">
        <v>157</v>
      </c>
      <c r="C179" s="85" t="s">
        <v>9</v>
      </c>
      <c r="D179" s="282">
        <v>180.30303030303031</v>
      </c>
      <c r="E179" s="282">
        <v>0</v>
      </c>
      <c r="F179" s="283">
        <f>P!AJ181</f>
        <v>13</v>
      </c>
      <c r="G179" s="334">
        <f t="shared" si="17"/>
        <v>13</v>
      </c>
      <c r="H179" s="357"/>
      <c r="I179" s="364"/>
      <c r="J179" s="363"/>
      <c r="K179" s="364"/>
      <c r="L179" s="363"/>
      <c r="M179" s="364"/>
      <c r="N179" s="363"/>
      <c r="O179" s="364"/>
      <c r="P179" s="363"/>
      <c r="Q179" s="364"/>
      <c r="R179" s="363"/>
      <c r="S179" s="364"/>
      <c r="T179" s="363"/>
      <c r="U179" s="364"/>
      <c r="V179" s="363"/>
      <c r="W179" s="364"/>
      <c r="X179" s="363"/>
      <c r="Y179" s="364"/>
      <c r="Z179" s="363"/>
      <c r="AA179" s="364"/>
      <c r="AB179" s="363"/>
      <c r="AC179" s="364"/>
      <c r="AD179" s="363"/>
      <c r="AE179" s="364"/>
      <c r="AF179" s="363"/>
      <c r="AG179" s="364"/>
      <c r="AH179" s="363"/>
      <c r="AI179" s="364"/>
      <c r="AJ179" s="363"/>
      <c r="AK179" s="364"/>
      <c r="AL179" s="363"/>
      <c r="AM179" s="364"/>
      <c r="AN179" s="290">
        <f t="shared" si="15"/>
        <v>0</v>
      </c>
      <c r="AO179" s="371">
        <f>P!AK181</f>
        <v>186.92307692307693</v>
      </c>
      <c r="AP179" s="337">
        <f t="shared" si="14"/>
        <v>13</v>
      </c>
      <c r="AQ179" s="87" t="str">
        <f t="shared" si="16"/>
        <v xml:space="preserve"> </v>
      </c>
    </row>
    <row r="180" spans="1:43">
      <c r="A180" s="85">
        <v>178</v>
      </c>
      <c r="B180" s="123" t="s">
        <v>426</v>
      </c>
      <c r="C180" s="85" t="s">
        <v>9</v>
      </c>
      <c r="D180" s="282">
        <v>169.21052631578948</v>
      </c>
      <c r="E180" s="282">
        <v>0</v>
      </c>
      <c r="F180" s="283">
        <f>P!AJ182</f>
        <v>14.3</v>
      </c>
      <c r="G180" s="334">
        <f t="shared" si="17"/>
        <v>14.3</v>
      </c>
      <c r="H180" s="357"/>
      <c r="I180" s="364"/>
      <c r="J180" s="363"/>
      <c r="K180" s="364"/>
      <c r="L180" s="363"/>
      <c r="M180" s="364"/>
      <c r="N180" s="363"/>
      <c r="O180" s="364"/>
      <c r="P180" s="363"/>
      <c r="Q180" s="364"/>
      <c r="R180" s="363"/>
      <c r="S180" s="364"/>
      <c r="T180" s="363"/>
      <c r="U180" s="364"/>
      <c r="V180" s="363"/>
      <c r="W180" s="364"/>
      <c r="X180" s="363"/>
      <c r="Y180" s="364"/>
      <c r="Z180" s="363"/>
      <c r="AA180" s="364"/>
      <c r="AB180" s="363"/>
      <c r="AC180" s="364"/>
      <c r="AD180" s="363"/>
      <c r="AE180" s="364"/>
      <c r="AF180" s="363"/>
      <c r="AG180" s="364"/>
      <c r="AH180" s="363"/>
      <c r="AI180" s="364"/>
      <c r="AJ180" s="363"/>
      <c r="AK180" s="364"/>
      <c r="AL180" s="363"/>
      <c r="AM180" s="364"/>
      <c r="AN180" s="290">
        <f t="shared" si="15"/>
        <v>0</v>
      </c>
      <c r="AO180" s="371">
        <f>P!AK182</f>
        <v>180</v>
      </c>
      <c r="AP180" s="337">
        <f t="shared" si="14"/>
        <v>14.3</v>
      </c>
      <c r="AQ180" s="87" t="str">
        <f>IF(AND(AP180&gt;=0, AP180&lt;1),IF(AP180=0,"০","NZ")," ")</f>
        <v xml:space="preserve"> </v>
      </c>
    </row>
    <row r="181" spans="1:43">
      <c r="A181" s="85">
        <v>179</v>
      </c>
      <c r="B181" s="123" t="s">
        <v>331</v>
      </c>
      <c r="C181" s="85" t="s">
        <v>9</v>
      </c>
      <c r="D181" s="282">
        <v>60.5</v>
      </c>
      <c r="E181" s="282">
        <v>0</v>
      </c>
      <c r="F181" s="283">
        <f>P!AJ183</f>
        <v>16.5</v>
      </c>
      <c r="G181" s="334">
        <f t="shared" si="17"/>
        <v>16.5</v>
      </c>
      <c r="H181" s="357"/>
      <c r="I181" s="364"/>
      <c r="J181" s="363"/>
      <c r="K181" s="364"/>
      <c r="L181" s="363"/>
      <c r="M181" s="364"/>
      <c r="N181" s="363"/>
      <c r="O181" s="364"/>
      <c r="P181" s="363"/>
      <c r="Q181" s="364"/>
      <c r="R181" s="363"/>
      <c r="S181" s="364"/>
      <c r="T181" s="363"/>
      <c r="U181" s="364"/>
      <c r="V181" s="363"/>
      <c r="W181" s="364"/>
      <c r="X181" s="363"/>
      <c r="Y181" s="364"/>
      <c r="Z181" s="363"/>
      <c r="AA181" s="364"/>
      <c r="AB181" s="363"/>
      <c r="AC181" s="364"/>
      <c r="AD181" s="363"/>
      <c r="AE181" s="364"/>
      <c r="AF181" s="363"/>
      <c r="AG181" s="364"/>
      <c r="AH181" s="363"/>
      <c r="AI181" s="364"/>
      <c r="AJ181" s="363"/>
      <c r="AK181" s="364"/>
      <c r="AL181" s="363"/>
      <c r="AM181" s="364"/>
      <c r="AN181" s="290">
        <f t="shared" si="15"/>
        <v>0</v>
      </c>
      <c r="AO181" s="371">
        <f>P!AK183</f>
        <v>132.72727272727272</v>
      </c>
      <c r="AP181" s="337">
        <f t="shared" si="14"/>
        <v>16.5</v>
      </c>
      <c r="AQ181" s="87" t="str">
        <f t="shared" si="16"/>
        <v xml:space="preserve"> </v>
      </c>
    </row>
    <row r="182" spans="1:43">
      <c r="A182" s="85">
        <v>180</v>
      </c>
      <c r="B182" s="123" t="s">
        <v>159</v>
      </c>
      <c r="C182" s="85" t="s">
        <v>31</v>
      </c>
      <c r="D182" s="282">
        <v>5</v>
      </c>
      <c r="E182" s="282">
        <v>0</v>
      </c>
      <c r="F182" s="283">
        <f>P!AJ184</f>
        <v>291</v>
      </c>
      <c r="G182" s="334">
        <f t="shared" si="17"/>
        <v>291</v>
      </c>
      <c r="H182" s="357"/>
      <c r="I182" s="364"/>
      <c r="J182" s="363"/>
      <c r="K182" s="364"/>
      <c r="L182" s="363"/>
      <c r="M182" s="364"/>
      <c r="N182" s="363"/>
      <c r="O182" s="364"/>
      <c r="P182" s="363"/>
      <c r="Q182" s="364"/>
      <c r="R182" s="363"/>
      <c r="S182" s="364"/>
      <c r="T182" s="363"/>
      <c r="U182" s="364"/>
      <c r="V182" s="363"/>
      <c r="W182" s="364"/>
      <c r="X182" s="363"/>
      <c r="Y182" s="364"/>
      <c r="Z182" s="363"/>
      <c r="AA182" s="364"/>
      <c r="AB182" s="363"/>
      <c r="AC182" s="364"/>
      <c r="AD182" s="363"/>
      <c r="AE182" s="364"/>
      <c r="AF182" s="363"/>
      <c r="AG182" s="364"/>
      <c r="AH182" s="363"/>
      <c r="AI182" s="364"/>
      <c r="AJ182" s="363"/>
      <c r="AK182" s="364"/>
      <c r="AL182" s="363"/>
      <c r="AM182" s="364"/>
      <c r="AN182" s="290">
        <f t="shared" si="15"/>
        <v>0</v>
      </c>
      <c r="AO182" s="371">
        <f>P!AK184</f>
        <v>5.1374570446735399</v>
      </c>
      <c r="AP182" s="337">
        <f t="shared" si="14"/>
        <v>291</v>
      </c>
      <c r="AQ182" s="87" t="str">
        <f t="shared" si="16"/>
        <v xml:space="preserve"> </v>
      </c>
    </row>
    <row r="183" spans="1:43">
      <c r="A183" s="85">
        <v>181</v>
      </c>
      <c r="B183" s="123" t="s">
        <v>160</v>
      </c>
      <c r="C183" s="85" t="s">
        <v>9</v>
      </c>
      <c r="D183" s="282">
        <v>45.063291139240505</v>
      </c>
      <c r="E183" s="282">
        <v>0</v>
      </c>
      <c r="F183" s="283">
        <f>P!AJ185</f>
        <v>72</v>
      </c>
      <c r="G183" s="334">
        <f t="shared" si="17"/>
        <v>72</v>
      </c>
      <c r="H183" s="357"/>
      <c r="I183" s="364"/>
      <c r="J183" s="363"/>
      <c r="K183" s="364"/>
      <c r="L183" s="363"/>
      <c r="M183" s="364"/>
      <c r="N183" s="363"/>
      <c r="O183" s="364"/>
      <c r="P183" s="363"/>
      <c r="Q183" s="364"/>
      <c r="R183" s="363"/>
      <c r="S183" s="364"/>
      <c r="T183" s="363"/>
      <c r="U183" s="364"/>
      <c r="V183" s="363"/>
      <c r="W183" s="364"/>
      <c r="X183" s="363"/>
      <c r="Y183" s="364"/>
      <c r="Z183" s="363"/>
      <c r="AA183" s="364"/>
      <c r="AB183" s="363"/>
      <c r="AC183" s="364"/>
      <c r="AD183" s="363"/>
      <c r="AE183" s="364"/>
      <c r="AF183" s="363"/>
      <c r="AG183" s="364"/>
      <c r="AH183" s="363"/>
      <c r="AI183" s="364"/>
      <c r="AJ183" s="363"/>
      <c r="AK183" s="364"/>
      <c r="AL183" s="363"/>
      <c r="AM183" s="364"/>
      <c r="AN183" s="290">
        <f t="shared" si="15"/>
        <v>0</v>
      </c>
      <c r="AO183" s="371">
        <f>P!AK185</f>
        <v>50.416666666666664</v>
      </c>
      <c r="AP183" s="337">
        <f t="shared" si="14"/>
        <v>72</v>
      </c>
      <c r="AQ183" s="87" t="str">
        <f t="shared" si="16"/>
        <v xml:space="preserve"> </v>
      </c>
    </row>
    <row r="184" spans="1:43">
      <c r="A184" s="85">
        <v>182</v>
      </c>
      <c r="B184" s="123" t="s">
        <v>161</v>
      </c>
      <c r="C184" s="85" t="s">
        <v>9</v>
      </c>
      <c r="D184" s="282">
        <v>67.1875</v>
      </c>
      <c r="E184" s="282">
        <v>0</v>
      </c>
      <c r="F184" s="283">
        <f>P!AJ186</f>
        <v>28</v>
      </c>
      <c r="G184" s="334">
        <f t="shared" si="17"/>
        <v>28</v>
      </c>
      <c r="H184" s="357"/>
      <c r="I184" s="364"/>
      <c r="J184" s="363"/>
      <c r="K184" s="364"/>
      <c r="L184" s="363"/>
      <c r="M184" s="364"/>
      <c r="N184" s="363"/>
      <c r="O184" s="364"/>
      <c r="P184" s="363"/>
      <c r="Q184" s="364"/>
      <c r="R184" s="363"/>
      <c r="S184" s="364"/>
      <c r="T184" s="363"/>
      <c r="U184" s="364"/>
      <c r="V184" s="363"/>
      <c r="W184" s="364"/>
      <c r="X184" s="363"/>
      <c r="Y184" s="364"/>
      <c r="Z184" s="363"/>
      <c r="AA184" s="364"/>
      <c r="AB184" s="363"/>
      <c r="AC184" s="364"/>
      <c r="AD184" s="363"/>
      <c r="AE184" s="364"/>
      <c r="AF184" s="363"/>
      <c r="AG184" s="364"/>
      <c r="AH184" s="363"/>
      <c r="AI184" s="364"/>
      <c r="AJ184" s="363"/>
      <c r="AK184" s="364"/>
      <c r="AL184" s="363"/>
      <c r="AM184" s="364"/>
      <c r="AN184" s="290">
        <f t="shared" si="15"/>
        <v>0</v>
      </c>
      <c r="AO184" s="371">
        <f>P!AK186</f>
        <v>71.785714285714292</v>
      </c>
      <c r="AP184" s="337">
        <f t="shared" si="14"/>
        <v>28</v>
      </c>
      <c r="AQ184" s="87" t="str">
        <f t="shared" si="16"/>
        <v xml:space="preserve"> </v>
      </c>
    </row>
    <row r="185" spans="1:43">
      <c r="A185" s="85">
        <v>183</v>
      </c>
      <c r="B185" s="123" t="s">
        <v>162</v>
      </c>
      <c r="C185" s="85" t="s">
        <v>9</v>
      </c>
      <c r="D185" s="282">
        <v>75</v>
      </c>
      <c r="E185" s="282">
        <v>0</v>
      </c>
      <c r="F185" s="283">
        <f>P!AJ187</f>
        <v>6</v>
      </c>
      <c r="G185" s="334">
        <f t="shared" si="17"/>
        <v>6</v>
      </c>
      <c r="H185" s="357"/>
      <c r="I185" s="364"/>
      <c r="J185" s="363"/>
      <c r="K185" s="364"/>
      <c r="L185" s="363"/>
      <c r="M185" s="364"/>
      <c r="N185" s="363"/>
      <c r="O185" s="364"/>
      <c r="P185" s="363"/>
      <c r="Q185" s="364"/>
      <c r="R185" s="363"/>
      <c r="S185" s="364"/>
      <c r="T185" s="363"/>
      <c r="U185" s="364"/>
      <c r="V185" s="363"/>
      <c r="W185" s="364"/>
      <c r="X185" s="363"/>
      <c r="Y185" s="364"/>
      <c r="Z185" s="363"/>
      <c r="AA185" s="364"/>
      <c r="AB185" s="363"/>
      <c r="AC185" s="364"/>
      <c r="AD185" s="363"/>
      <c r="AE185" s="364"/>
      <c r="AF185" s="363"/>
      <c r="AG185" s="364"/>
      <c r="AH185" s="363"/>
      <c r="AI185" s="364"/>
      <c r="AJ185" s="363"/>
      <c r="AK185" s="364"/>
      <c r="AL185" s="363"/>
      <c r="AM185" s="364"/>
      <c r="AN185" s="290">
        <f t="shared" si="15"/>
        <v>0</v>
      </c>
      <c r="AO185" s="371">
        <f>P!AK187</f>
        <v>51.666666666666664</v>
      </c>
      <c r="AP185" s="337">
        <f t="shared" si="14"/>
        <v>6</v>
      </c>
      <c r="AQ185" s="87" t="str">
        <f t="shared" si="16"/>
        <v xml:space="preserve"> </v>
      </c>
    </row>
    <row r="186" spans="1:43">
      <c r="A186" s="85">
        <v>184</v>
      </c>
      <c r="B186" s="123" t="s">
        <v>278</v>
      </c>
      <c r="C186" s="85" t="s">
        <v>9</v>
      </c>
      <c r="D186" s="282">
        <v>53.333333333333336</v>
      </c>
      <c r="E186" s="282">
        <v>0</v>
      </c>
      <c r="F186" s="283">
        <f>P!AJ188</f>
        <v>33</v>
      </c>
      <c r="G186" s="334">
        <f t="shared" si="17"/>
        <v>33</v>
      </c>
      <c r="H186" s="357"/>
      <c r="I186" s="364"/>
      <c r="J186" s="363"/>
      <c r="K186" s="364"/>
      <c r="L186" s="363"/>
      <c r="M186" s="364"/>
      <c r="N186" s="363"/>
      <c r="O186" s="364"/>
      <c r="P186" s="363"/>
      <c r="Q186" s="364"/>
      <c r="R186" s="363"/>
      <c r="S186" s="364"/>
      <c r="T186" s="363"/>
      <c r="U186" s="364"/>
      <c r="V186" s="363"/>
      <c r="W186" s="364"/>
      <c r="X186" s="363"/>
      <c r="Y186" s="364"/>
      <c r="Z186" s="363"/>
      <c r="AA186" s="364"/>
      <c r="AB186" s="363"/>
      <c r="AC186" s="364"/>
      <c r="AD186" s="363"/>
      <c r="AE186" s="364"/>
      <c r="AF186" s="363"/>
      <c r="AG186" s="364"/>
      <c r="AH186" s="363"/>
      <c r="AI186" s="364"/>
      <c r="AJ186" s="363"/>
      <c r="AK186" s="364"/>
      <c r="AL186" s="363"/>
      <c r="AM186" s="364"/>
      <c r="AN186" s="290">
        <f t="shared" si="15"/>
        <v>0</v>
      </c>
      <c r="AO186" s="371">
        <f>P!AK188</f>
        <v>61.212121212121211</v>
      </c>
      <c r="AP186" s="337">
        <f t="shared" si="14"/>
        <v>33</v>
      </c>
      <c r="AQ186" s="87" t="str">
        <f t="shared" si="16"/>
        <v xml:space="preserve"> </v>
      </c>
    </row>
    <row r="187" spans="1:43">
      <c r="A187" s="85">
        <v>185</v>
      </c>
      <c r="B187" s="123" t="s">
        <v>163</v>
      </c>
      <c r="C187" s="85" t="s">
        <v>31</v>
      </c>
      <c r="D187" s="282">
        <v>63.529411764705884</v>
      </c>
      <c r="E187" s="282">
        <v>0</v>
      </c>
      <c r="F187" s="283">
        <f>P!AJ189</f>
        <v>27</v>
      </c>
      <c r="G187" s="334">
        <f t="shared" si="17"/>
        <v>27</v>
      </c>
      <c r="H187" s="357"/>
      <c r="I187" s="364"/>
      <c r="J187" s="363"/>
      <c r="K187" s="364"/>
      <c r="L187" s="363"/>
      <c r="M187" s="364"/>
      <c r="N187" s="363"/>
      <c r="O187" s="364"/>
      <c r="P187" s="363"/>
      <c r="Q187" s="364"/>
      <c r="R187" s="363"/>
      <c r="S187" s="364"/>
      <c r="T187" s="363"/>
      <c r="U187" s="364"/>
      <c r="V187" s="363"/>
      <c r="W187" s="364"/>
      <c r="X187" s="363"/>
      <c r="Y187" s="364"/>
      <c r="Z187" s="363"/>
      <c r="AA187" s="364"/>
      <c r="AB187" s="363"/>
      <c r="AC187" s="364"/>
      <c r="AD187" s="363"/>
      <c r="AE187" s="364"/>
      <c r="AF187" s="363"/>
      <c r="AG187" s="364"/>
      <c r="AH187" s="363"/>
      <c r="AI187" s="364"/>
      <c r="AJ187" s="363"/>
      <c r="AK187" s="364"/>
      <c r="AL187" s="363"/>
      <c r="AM187" s="364"/>
      <c r="AN187" s="290">
        <f t="shared" si="15"/>
        <v>0</v>
      </c>
      <c r="AO187" s="371">
        <f>P!AK189</f>
        <v>45.555555555555557</v>
      </c>
      <c r="AP187" s="337">
        <f t="shared" si="14"/>
        <v>27</v>
      </c>
      <c r="AQ187" s="87" t="str">
        <f t="shared" si="16"/>
        <v xml:space="preserve"> </v>
      </c>
    </row>
    <row r="188" spans="1:43">
      <c r="A188" s="85">
        <v>186</v>
      </c>
      <c r="B188" s="123" t="s">
        <v>330</v>
      </c>
      <c r="C188" s="85" t="s">
        <v>31</v>
      </c>
      <c r="D188" s="282">
        <v>5</v>
      </c>
      <c r="E188" s="282">
        <v>0</v>
      </c>
      <c r="F188" s="283">
        <f>P!AJ190</f>
        <v>240</v>
      </c>
      <c r="G188" s="334">
        <f t="shared" si="17"/>
        <v>240</v>
      </c>
      <c r="H188" s="357"/>
      <c r="I188" s="364"/>
      <c r="J188" s="363"/>
      <c r="K188" s="364"/>
      <c r="L188" s="363"/>
      <c r="M188" s="364"/>
      <c r="N188" s="363"/>
      <c r="O188" s="364"/>
      <c r="P188" s="363"/>
      <c r="Q188" s="364"/>
      <c r="R188" s="363"/>
      <c r="S188" s="364"/>
      <c r="T188" s="363"/>
      <c r="U188" s="364"/>
      <c r="V188" s="363"/>
      <c r="W188" s="364"/>
      <c r="X188" s="363"/>
      <c r="Y188" s="364"/>
      <c r="Z188" s="363"/>
      <c r="AA188" s="364"/>
      <c r="AB188" s="363"/>
      <c r="AC188" s="364"/>
      <c r="AD188" s="363"/>
      <c r="AE188" s="364"/>
      <c r="AF188" s="363"/>
      <c r="AG188" s="364"/>
      <c r="AH188" s="363"/>
      <c r="AI188" s="364"/>
      <c r="AJ188" s="363"/>
      <c r="AK188" s="364"/>
      <c r="AL188" s="363"/>
      <c r="AM188" s="364"/>
      <c r="AN188" s="290">
        <f t="shared" si="15"/>
        <v>0</v>
      </c>
      <c r="AO188" s="371">
        <f>P!AK190</f>
        <v>6.041666666666667</v>
      </c>
      <c r="AP188" s="337">
        <f t="shared" si="14"/>
        <v>240</v>
      </c>
      <c r="AQ188" s="87" t="str">
        <f t="shared" si="16"/>
        <v xml:space="preserve"> </v>
      </c>
    </row>
    <row r="189" spans="1:43">
      <c r="A189" s="85">
        <v>187</v>
      </c>
      <c r="B189" s="123" t="s">
        <v>164</v>
      </c>
      <c r="C189" s="85" t="s">
        <v>9</v>
      </c>
      <c r="D189" s="282">
        <v>60</v>
      </c>
      <c r="E189" s="282">
        <v>0</v>
      </c>
      <c r="F189" s="283">
        <f>P!AJ191</f>
        <v>35</v>
      </c>
      <c r="G189" s="334">
        <f t="shared" si="17"/>
        <v>35</v>
      </c>
      <c r="H189" s="357"/>
      <c r="I189" s="364"/>
      <c r="J189" s="363"/>
      <c r="K189" s="364"/>
      <c r="L189" s="363"/>
      <c r="M189" s="364"/>
      <c r="N189" s="363"/>
      <c r="O189" s="364"/>
      <c r="P189" s="363"/>
      <c r="Q189" s="364"/>
      <c r="R189" s="363"/>
      <c r="S189" s="364"/>
      <c r="T189" s="363"/>
      <c r="U189" s="364"/>
      <c r="V189" s="363"/>
      <c r="W189" s="364"/>
      <c r="X189" s="363"/>
      <c r="Y189" s="364"/>
      <c r="Z189" s="363"/>
      <c r="AA189" s="364"/>
      <c r="AB189" s="363"/>
      <c r="AC189" s="364"/>
      <c r="AD189" s="363"/>
      <c r="AE189" s="364"/>
      <c r="AF189" s="363"/>
      <c r="AG189" s="364"/>
      <c r="AH189" s="363"/>
      <c r="AI189" s="364"/>
      <c r="AJ189" s="363"/>
      <c r="AK189" s="364"/>
      <c r="AL189" s="363"/>
      <c r="AM189" s="364"/>
      <c r="AN189" s="290">
        <f t="shared" si="15"/>
        <v>0</v>
      </c>
      <c r="AO189" s="371">
        <f>P!AK191</f>
        <v>60</v>
      </c>
      <c r="AP189" s="337">
        <f t="shared" si="14"/>
        <v>35</v>
      </c>
      <c r="AQ189" s="87" t="str">
        <f t="shared" si="16"/>
        <v xml:space="preserve"> </v>
      </c>
    </row>
    <row r="190" spans="1:43">
      <c r="A190" s="85">
        <v>188</v>
      </c>
      <c r="B190" s="123" t="s">
        <v>165</v>
      </c>
      <c r="C190" s="85" t="s">
        <v>9</v>
      </c>
      <c r="D190" s="282">
        <v>40</v>
      </c>
      <c r="E190" s="282">
        <v>0</v>
      </c>
      <c r="F190" s="283">
        <f>P!AJ192</f>
        <v>10</v>
      </c>
      <c r="G190" s="334">
        <f t="shared" si="17"/>
        <v>10</v>
      </c>
      <c r="H190" s="357"/>
      <c r="I190" s="364"/>
      <c r="J190" s="363"/>
      <c r="K190" s="364"/>
      <c r="L190" s="363"/>
      <c r="M190" s="364"/>
      <c r="N190" s="363"/>
      <c r="O190" s="364"/>
      <c r="P190" s="363"/>
      <c r="Q190" s="364"/>
      <c r="R190" s="363"/>
      <c r="S190" s="364"/>
      <c r="T190" s="363"/>
      <c r="U190" s="364"/>
      <c r="V190" s="363"/>
      <c r="W190" s="364"/>
      <c r="X190" s="363"/>
      <c r="Y190" s="364"/>
      <c r="Z190" s="363"/>
      <c r="AA190" s="364"/>
      <c r="AB190" s="363"/>
      <c r="AC190" s="364"/>
      <c r="AD190" s="363"/>
      <c r="AE190" s="364"/>
      <c r="AF190" s="363"/>
      <c r="AG190" s="364"/>
      <c r="AH190" s="363"/>
      <c r="AI190" s="364"/>
      <c r="AJ190" s="363"/>
      <c r="AK190" s="364"/>
      <c r="AL190" s="363"/>
      <c r="AM190" s="364"/>
      <c r="AN190" s="290">
        <f t="shared" si="15"/>
        <v>0</v>
      </c>
      <c r="AO190" s="371">
        <f>P!AK192</f>
        <v>40</v>
      </c>
      <c r="AP190" s="337">
        <f t="shared" si="14"/>
        <v>10</v>
      </c>
      <c r="AQ190" s="87" t="str">
        <f t="shared" si="16"/>
        <v xml:space="preserve"> </v>
      </c>
    </row>
    <row r="191" spans="1:43">
      <c r="A191" s="85">
        <v>189</v>
      </c>
      <c r="B191" s="123" t="s">
        <v>166</v>
      </c>
      <c r="C191" s="85" t="s">
        <v>9</v>
      </c>
      <c r="D191" s="282">
        <v>30</v>
      </c>
      <c r="E191" s="282">
        <v>0</v>
      </c>
      <c r="F191" s="283">
        <f>P!AJ193</f>
        <v>0</v>
      </c>
      <c r="G191" s="334">
        <f t="shared" si="17"/>
        <v>0</v>
      </c>
      <c r="H191" s="357"/>
      <c r="I191" s="364"/>
      <c r="J191" s="363"/>
      <c r="K191" s="364"/>
      <c r="L191" s="363"/>
      <c r="M191" s="364"/>
      <c r="N191" s="363"/>
      <c r="O191" s="364"/>
      <c r="P191" s="363"/>
      <c r="Q191" s="364"/>
      <c r="R191" s="363"/>
      <c r="S191" s="364"/>
      <c r="T191" s="363"/>
      <c r="U191" s="364"/>
      <c r="V191" s="363"/>
      <c r="W191" s="364"/>
      <c r="X191" s="363"/>
      <c r="Y191" s="364"/>
      <c r="Z191" s="363"/>
      <c r="AA191" s="364"/>
      <c r="AB191" s="363"/>
      <c r="AC191" s="364"/>
      <c r="AD191" s="363"/>
      <c r="AE191" s="364"/>
      <c r="AF191" s="363"/>
      <c r="AG191" s="364"/>
      <c r="AH191" s="363"/>
      <c r="AI191" s="364"/>
      <c r="AJ191" s="363"/>
      <c r="AK191" s="364"/>
      <c r="AL191" s="363"/>
      <c r="AM191" s="364"/>
      <c r="AN191" s="290">
        <f t="shared" si="15"/>
        <v>0</v>
      </c>
      <c r="AO191" s="371">
        <f>P!AK193</f>
        <v>30</v>
      </c>
      <c r="AP191" s="337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23" t="s">
        <v>167</v>
      </c>
      <c r="C192" s="85" t="s">
        <v>9</v>
      </c>
      <c r="D192" s="282">
        <v>140</v>
      </c>
      <c r="E192" s="282">
        <v>0</v>
      </c>
      <c r="F192" s="283">
        <f>P!AJ194</f>
        <v>0</v>
      </c>
      <c r="G192" s="334">
        <f t="shared" si="17"/>
        <v>0</v>
      </c>
      <c r="H192" s="357"/>
      <c r="I192" s="364"/>
      <c r="J192" s="363"/>
      <c r="K192" s="364"/>
      <c r="L192" s="363"/>
      <c r="M192" s="364"/>
      <c r="N192" s="363"/>
      <c r="O192" s="364"/>
      <c r="P192" s="363"/>
      <c r="Q192" s="364"/>
      <c r="R192" s="363"/>
      <c r="S192" s="364"/>
      <c r="T192" s="363"/>
      <c r="U192" s="364"/>
      <c r="V192" s="363"/>
      <c r="W192" s="364"/>
      <c r="X192" s="363"/>
      <c r="Y192" s="364"/>
      <c r="Z192" s="363"/>
      <c r="AA192" s="364"/>
      <c r="AB192" s="363"/>
      <c r="AC192" s="364"/>
      <c r="AD192" s="363"/>
      <c r="AE192" s="364"/>
      <c r="AF192" s="363"/>
      <c r="AG192" s="364"/>
      <c r="AH192" s="363"/>
      <c r="AI192" s="364"/>
      <c r="AJ192" s="363"/>
      <c r="AK192" s="364"/>
      <c r="AL192" s="363"/>
      <c r="AM192" s="364"/>
      <c r="AN192" s="290">
        <f t="shared" si="15"/>
        <v>0</v>
      </c>
      <c r="AO192" s="371">
        <f>P!AK194</f>
        <v>140</v>
      </c>
      <c r="AP192" s="337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23" t="s">
        <v>168</v>
      </c>
      <c r="C193" s="85" t="s">
        <v>31</v>
      </c>
      <c r="D193" s="282">
        <v>36.92307692307692</v>
      </c>
      <c r="E193" s="282">
        <v>0</v>
      </c>
      <c r="F193" s="283">
        <f>P!AJ195</f>
        <v>21</v>
      </c>
      <c r="G193" s="334">
        <f t="shared" si="17"/>
        <v>21</v>
      </c>
      <c r="H193" s="357"/>
      <c r="I193" s="364"/>
      <c r="J193" s="363"/>
      <c r="K193" s="364"/>
      <c r="L193" s="363"/>
      <c r="M193" s="364"/>
      <c r="N193" s="363"/>
      <c r="O193" s="364"/>
      <c r="P193" s="363"/>
      <c r="Q193" s="364"/>
      <c r="R193" s="363"/>
      <c r="S193" s="364"/>
      <c r="T193" s="363"/>
      <c r="U193" s="364"/>
      <c r="V193" s="363"/>
      <c r="W193" s="364"/>
      <c r="X193" s="363"/>
      <c r="Y193" s="364"/>
      <c r="Z193" s="363"/>
      <c r="AA193" s="364"/>
      <c r="AB193" s="363"/>
      <c r="AC193" s="364"/>
      <c r="AD193" s="363"/>
      <c r="AE193" s="364"/>
      <c r="AF193" s="363"/>
      <c r="AG193" s="364"/>
      <c r="AH193" s="363"/>
      <c r="AI193" s="364"/>
      <c r="AJ193" s="363"/>
      <c r="AK193" s="364"/>
      <c r="AL193" s="363"/>
      <c r="AM193" s="364"/>
      <c r="AN193" s="290">
        <f t="shared" si="15"/>
        <v>0</v>
      </c>
      <c r="AO193" s="371">
        <f>P!AK195</f>
        <v>41.666666666666664</v>
      </c>
      <c r="AP193" s="337">
        <f t="shared" si="14"/>
        <v>21</v>
      </c>
      <c r="AQ193" s="87" t="str">
        <f t="shared" si="16"/>
        <v xml:space="preserve"> </v>
      </c>
    </row>
    <row r="194" spans="1:43">
      <c r="A194" s="85">
        <v>192</v>
      </c>
      <c r="B194" s="123" t="s">
        <v>169</v>
      </c>
      <c r="C194" s="85" t="s">
        <v>9</v>
      </c>
      <c r="D194" s="282">
        <v>26.5</v>
      </c>
      <c r="E194" s="282">
        <v>0</v>
      </c>
      <c r="F194" s="283">
        <f>P!AJ196</f>
        <v>41.4</v>
      </c>
      <c r="G194" s="334">
        <f t="shared" si="17"/>
        <v>41.4</v>
      </c>
      <c r="H194" s="357"/>
      <c r="I194" s="364"/>
      <c r="J194" s="363"/>
      <c r="K194" s="364"/>
      <c r="L194" s="363"/>
      <c r="M194" s="364"/>
      <c r="N194" s="363"/>
      <c r="O194" s="364"/>
      <c r="P194" s="363"/>
      <c r="Q194" s="364"/>
      <c r="R194" s="363"/>
      <c r="S194" s="364"/>
      <c r="T194" s="363"/>
      <c r="U194" s="364"/>
      <c r="V194" s="363"/>
      <c r="W194" s="364"/>
      <c r="X194" s="363"/>
      <c r="Y194" s="364"/>
      <c r="Z194" s="363"/>
      <c r="AA194" s="364"/>
      <c r="AB194" s="363"/>
      <c r="AC194" s="364"/>
      <c r="AD194" s="363"/>
      <c r="AE194" s="364"/>
      <c r="AF194" s="363"/>
      <c r="AG194" s="364"/>
      <c r="AH194" s="363"/>
      <c r="AI194" s="364"/>
      <c r="AJ194" s="363"/>
      <c r="AK194" s="364"/>
      <c r="AL194" s="363"/>
      <c r="AM194" s="364"/>
      <c r="AN194" s="290">
        <f t="shared" si="15"/>
        <v>0</v>
      </c>
      <c r="AO194" s="371">
        <f>P!AK196</f>
        <v>23.212560386473431</v>
      </c>
      <c r="AP194" s="337">
        <f t="shared" si="14"/>
        <v>41.4</v>
      </c>
      <c r="AQ194" s="87" t="str">
        <f t="shared" si="16"/>
        <v xml:space="preserve"> </v>
      </c>
    </row>
    <row r="195" spans="1:43">
      <c r="A195" s="85">
        <v>193</v>
      </c>
      <c r="B195" s="123" t="s">
        <v>332</v>
      </c>
      <c r="C195" s="85" t="s">
        <v>9</v>
      </c>
      <c r="D195" s="282">
        <v>26.794871794871796</v>
      </c>
      <c r="E195" s="282">
        <v>0</v>
      </c>
      <c r="F195" s="283">
        <f>P!AJ197</f>
        <v>62</v>
      </c>
      <c r="G195" s="334">
        <f t="shared" si="17"/>
        <v>62</v>
      </c>
      <c r="H195" s="357"/>
      <c r="I195" s="364"/>
      <c r="J195" s="363"/>
      <c r="K195" s="364"/>
      <c r="L195" s="363"/>
      <c r="M195" s="364"/>
      <c r="N195" s="363"/>
      <c r="O195" s="364"/>
      <c r="P195" s="363"/>
      <c r="Q195" s="364"/>
      <c r="R195" s="363"/>
      <c r="S195" s="364"/>
      <c r="T195" s="363"/>
      <c r="U195" s="364"/>
      <c r="V195" s="363"/>
      <c r="W195" s="364"/>
      <c r="X195" s="363"/>
      <c r="Y195" s="364"/>
      <c r="Z195" s="363"/>
      <c r="AA195" s="364"/>
      <c r="AB195" s="363"/>
      <c r="AC195" s="364"/>
      <c r="AD195" s="363"/>
      <c r="AE195" s="364"/>
      <c r="AF195" s="363"/>
      <c r="AG195" s="364"/>
      <c r="AH195" s="363"/>
      <c r="AI195" s="364"/>
      <c r="AJ195" s="363"/>
      <c r="AK195" s="364"/>
      <c r="AL195" s="363"/>
      <c r="AM195" s="364"/>
      <c r="AN195" s="290">
        <f t="shared" si="15"/>
        <v>0</v>
      </c>
      <c r="AO195" s="371">
        <f>P!AK197</f>
        <v>26.29032258064516</v>
      </c>
      <c r="AP195" s="337">
        <f t="shared" ref="AP195:AP252" si="18">G195-AN195</f>
        <v>62</v>
      </c>
      <c r="AQ195" s="87" t="str">
        <f t="shared" si="16"/>
        <v xml:space="preserve"> </v>
      </c>
    </row>
    <row r="196" spans="1:43">
      <c r="A196" s="85">
        <v>194</v>
      </c>
      <c r="B196" s="123" t="s">
        <v>333</v>
      </c>
      <c r="C196" s="85" t="s">
        <v>9</v>
      </c>
      <c r="D196" s="282">
        <v>25</v>
      </c>
      <c r="E196" s="282">
        <v>0</v>
      </c>
      <c r="F196" s="283">
        <f>P!AJ198</f>
        <v>0</v>
      </c>
      <c r="G196" s="334">
        <f t="shared" si="17"/>
        <v>0</v>
      </c>
      <c r="H196" s="357"/>
      <c r="I196" s="364"/>
      <c r="J196" s="363"/>
      <c r="K196" s="364"/>
      <c r="L196" s="363"/>
      <c r="M196" s="364"/>
      <c r="N196" s="363"/>
      <c r="O196" s="364"/>
      <c r="P196" s="363"/>
      <c r="Q196" s="364"/>
      <c r="R196" s="363"/>
      <c r="S196" s="364"/>
      <c r="T196" s="363"/>
      <c r="U196" s="364"/>
      <c r="V196" s="363"/>
      <c r="W196" s="364"/>
      <c r="X196" s="363"/>
      <c r="Y196" s="364"/>
      <c r="Z196" s="363"/>
      <c r="AA196" s="364"/>
      <c r="AB196" s="363"/>
      <c r="AC196" s="364"/>
      <c r="AD196" s="363"/>
      <c r="AE196" s="364"/>
      <c r="AF196" s="363"/>
      <c r="AG196" s="364"/>
      <c r="AH196" s="363"/>
      <c r="AI196" s="364"/>
      <c r="AJ196" s="363"/>
      <c r="AK196" s="364"/>
      <c r="AL196" s="363"/>
      <c r="AM196" s="364"/>
      <c r="AN196" s="290">
        <f t="shared" ref="AN196:AN252" si="19">I196+K196+M196+O196+Q196+S196+AC196+U196+W196+Y196+AA196+AE196+AG196+AI196+AK196+AM196</f>
        <v>0</v>
      </c>
      <c r="AO196" s="371">
        <f>P!AK198</f>
        <v>25</v>
      </c>
      <c r="AP196" s="337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23" t="s">
        <v>279</v>
      </c>
      <c r="C197" s="85" t="s">
        <v>9</v>
      </c>
      <c r="D197" s="282">
        <v>70</v>
      </c>
      <c r="E197" s="282">
        <v>0</v>
      </c>
      <c r="F197" s="283">
        <f>P!AJ199</f>
        <v>17.5</v>
      </c>
      <c r="G197" s="334">
        <f t="shared" ref="G197:G252" si="21">E197+F197</f>
        <v>17.5</v>
      </c>
      <c r="H197" s="357"/>
      <c r="I197" s="364"/>
      <c r="J197" s="363"/>
      <c r="K197" s="364"/>
      <c r="L197" s="363"/>
      <c r="M197" s="364"/>
      <c r="N197" s="363"/>
      <c r="O197" s="364"/>
      <c r="P197" s="363"/>
      <c r="Q197" s="364"/>
      <c r="R197" s="363"/>
      <c r="S197" s="364"/>
      <c r="T197" s="363"/>
      <c r="U197" s="364"/>
      <c r="V197" s="363"/>
      <c r="W197" s="364"/>
      <c r="X197" s="363"/>
      <c r="Y197" s="364"/>
      <c r="Z197" s="363"/>
      <c r="AA197" s="364"/>
      <c r="AB197" s="363"/>
      <c r="AC197" s="364"/>
      <c r="AD197" s="363"/>
      <c r="AE197" s="364"/>
      <c r="AF197" s="363"/>
      <c r="AG197" s="364"/>
      <c r="AH197" s="363"/>
      <c r="AI197" s="364"/>
      <c r="AJ197" s="363"/>
      <c r="AK197" s="364"/>
      <c r="AL197" s="363"/>
      <c r="AM197" s="364"/>
      <c r="AN197" s="290">
        <f t="shared" si="19"/>
        <v>0</v>
      </c>
      <c r="AO197" s="371">
        <f>P!AK199</f>
        <v>93.714285714285708</v>
      </c>
      <c r="AP197" s="337">
        <f t="shared" si="18"/>
        <v>17.5</v>
      </c>
      <c r="AQ197" s="87" t="str">
        <f t="shared" si="20"/>
        <v xml:space="preserve"> </v>
      </c>
    </row>
    <row r="198" spans="1:43">
      <c r="A198" s="85">
        <v>196</v>
      </c>
      <c r="B198" s="123" t="s">
        <v>280</v>
      </c>
      <c r="C198" s="85" t="s">
        <v>9</v>
      </c>
      <c r="D198" s="282">
        <v>185.76923076923077</v>
      </c>
      <c r="E198" s="282">
        <v>0</v>
      </c>
      <c r="F198" s="283">
        <f>P!AJ200</f>
        <v>10.100000000000001</v>
      </c>
      <c r="G198" s="334">
        <f t="shared" si="21"/>
        <v>10.100000000000001</v>
      </c>
      <c r="H198" s="357"/>
      <c r="I198" s="364"/>
      <c r="J198" s="363"/>
      <c r="K198" s="364"/>
      <c r="L198" s="363"/>
      <c r="M198" s="364"/>
      <c r="N198" s="363"/>
      <c r="O198" s="364"/>
      <c r="P198" s="363"/>
      <c r="Q198" s="364"/>
      <c r="R198" s="363"/>
      <c r="S198" s="364"/>
      <c r="T198" s="363"/>
      <c r="U198" s="364"/>
      <c r="V198" s="363"/>
      <c r="W198" s="364"/>
      <c r="X198" s="363"/>
      <c r="Y198" s="364"/>
      <c r="Z198" s="363"/>
      <c r="AA198" s="364"/>
      <c r="AB198" s="363"/>
      <c r="AC198" s="364"/>
      <c r="AD198" s="363"/>
      <c r="AE198" s="364"/>
      <c r="AF198" s="363"/>
      <c r="AG198" s="364"/>
      <c r="AH198" s="363"/>
      <c r="AI198" s="364"/>
      <c r="AJ198" s="363"/>
      <c r="AK198" s="364"/>
      <c r="AL198" s="363"/>
      <c r="AM198" s="364"/>
      <c r="AN198" s="290">
        <f t="shared" si="19"/>
        <v>0</v>
      </c>
      <c r="AO198" s="371">
        <f>P!AK200</f>
        <v>161.88118811881185</v>
      </c>
      <c r="AP198" s="337">
        <f t="shared" si="18"/>
        <v>10.100000000000001</v>
      </c>
      <c r="AQ198" s="87" t="str">
        <f t="shared" si="20"/>
        <v xml:space="preserve"> </v>
      </c>
    </row>
    <row r="199" spans="1:43">
      <c r="A199" s="85">
        <v>197</v>
      </c>
      <c r="B199" s="123" t="s">
        <v>281</v>
      </c>
      <c r="C199" s="85" t="s">
        <v>9</v>
      </c>
      <c r="D199" s="282">
        <v>200</v>
      </c>
      <c r="E199" s="282">
        <v>0</v>
      </c>
      <c r="F199" s="283">
        <f>P!AJ201</f>
        <v>1.5</v>
      </c>
      <c r="G199" s="334">
        <f t="shared" si="21"/>
        <v>1.5</v>
      </c>
      <c r="H199" s="357"/>
      <c r="I199" s="364"/>
      <c r="J199" s="363"/>
      <c r="K199" s="364"/>
      <c r="L199" s="363"/>
      <c r="M199" s="364"/>
      <c r="N199" s="363"/>
      <c r="O199" s="364"/>
      <c r="P199" s="363"/>
      <c r="Q199" s="364"/>
      <c r="R199" s="363"/>
      <c r="S199" s="364"/>
      <c r="T199" s="363"/>
      <c r="U199" s="364"/>
      <c r="V199" s="363"/>
      <c r="W199" s="364"/>
      <c r="X199" s="363"/>
      <c r="Y199" s="364"/>
      <c r="Z199" s="363"/>
      <c r="AA199" s="364"/>
      <c r="AB199" s="363"/>
      <c r="AC199" s="364"/>
      <c r="AD199" s="363"/>
      <c r="AE199" s="364"/>
      <c r="AF199" s="363"/>
      <c r="AG199" s="364"/>
      <c r="AH199" s="363"/>
      <c r="AI199" s="364"/>
      <c r="AJ199" s="363"/>
      <c r="AK199" s="364"/>
      <c r="AL199" s="363"/>
      <c r="AM199" s="364"/>
      <c r="AN199" s="290">
        <f t="shared" si="19"/>
        <v>0</v>
      </c>
      <c r="AO199" s="371">
        <f>P!AK201</f>
        <v>150</v>
      </c>
      <c r="AP199" s="337">
        <f t="shared" si="18"/>
        <v>1.5</v>
      </c>
      <c r="AQ199" s="87" t="str">
        <f t="shared" si="20"/>
        <v xml:space="preserve"> </v>
      </c>
    </row>
    <row r="200" spans="1:43">
      <c r="A200" s="85">
        <v>198</v>
      </c>
      <c r="B200" s="123" t="s">
        <v>329</v>
      </c>
      <c r="C200" s="85" t="s">
        <v>9</v>
      </c>
      <c r="D200" s="282">
        <v>166.66666666666669</v>
      </c>
      <c r="E200" s="282">
        <v>0</v>
      </c>
      <c r="F200" s="283">
        <f>P!AJ202</f>
        <v>0</v>
      </c>
      <c r="G200" s="334">
        <f t="shared" si="21"/>
        <v>0</v>
      </c>
      <c r="H200" s="357"/>
      <c r="I200" s="364"/>
      <c r="J200" s="363"/>
      <c r="K200" s="364"/>
      <c r="L200" s="363"/>
      <c r="M200" s="364"/>
      <c r="N200" s="363"/>
      <c r="O200" s="364"/>
      <c r="P200" s="363"/>
      <c r="Q200" s="364"/>
      <c r="R200" s="363"/>
      <c r="S200" s="364"/>
      <c r="T200" s="363"/>
      <c r="U200" s="364"/>
      <c r="V200" s="363"/>
      <c r="W200" s="364"/>
      <c r="X200" s="363"/>
      <c r="Y200" s="364"/>
      <c r="Z200" s="363"/>
      <c r="AA200" s="364"/>
      <c r="AB200" s="363"/>
      <c r="AC200" s="364"/>
      <c r="AD200" s="363"/>
      <c r="AE200" s="364"/>
      <c r="AF200" s="363"/>
      <c r="AG200" s="364"/>
      <c r="AH200" s="363"/>
      <c r="AI200" s="364"/>
      <c r="AJ200" s="363"/>
      <c r="AK200" s="364"/>
      <c r="AL200" s="363"/>
      <c r="AM200" s="364"/>
      <c r="AN200" s="290">
        <f t="shared" si="19"/>
        <v>0</v>
      </c>
      <c r="AO200" s="371">
        <f>P!AK202</f>
        <v>166.66666666666669</v>
      </c>
      <c r="AP200" s="337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23" t="s">
        <v>328</v>
      </c>
      <c r="C201" s="85" t="s">
        <v>9</v>
      </c>
      <c r="D201" s="282">
        <v>162.5</v>
      </c>
      <c r="E201" s="282">
        <v>0</v>
      </c>
      <c r="F201" s="283">
        <f>P!AJ203</f>
        <v>0</v>
      </c>
      <c r="G201" s="334">
        <f t="shared" si="21"/>
        <v>0</v>
      </c>
      <c r="H201" s="357"/>
      <c r="I201" s="364"/>
      <c r="J201" s="363"/>
      <c r="K201" s="364"/>
      <c r="L201" s="363"/>
      <c r="M201" s="364"/>
      <c r="N201" s="363"/>
      <c r="O201" s="364"/>
      <c r="P201" s="363"/>
      <c r="Q201" s="364"/>
      <c r="R201" s="363"/>
      <c r="S201" s="364"/>
      <c r="T201" s="363"/>
      <c r="U201" s="364"/>
      <c r="V201" s="363"/>
      <c r="W201" s="364"/>
      <c r="X201" s="363"/>
      <c r="Y201" s="364"/>
      <c r="Z201" s="363"/>
      <c r="AA201" s="364"/>
      <c r="AB201" s="363"/>
      <c r="AC201" s="364"/>
      <c r="AD201" s="363"/>
      <c r="AE201" s="364"/>
      <c r="AF201" s="363"/>
      <c r="AG201" s="364"/>
      <c r="AH201" s="363"/>
      <c r="AI201" s="364"/>
      <c r="AJ201" s="363"/>
      <c r="AK201" s="364"/>
      <c r="AL201" s="363"/>
      <c r="AM201" s="364"/>
      <c r="AN201" s="290">
        <f t="shared" si="19"/>
        <v>0</v>
      </c>
      <c r="AO201" s="371">
        <f>P!AK203</f>
        <v>162.5</v>
      </c>
      <c r="AP201" s="337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23" t="s">
        <v>170</v>
      </c>
      <c r="C202" s="85" t="s">
        <v>9</v>
      </c>
      <c r="D202" s="282">
        <v>60</v>
      </c>
      <c r="E202" s="282">
        <v>0</v>
      </c>
      <c r="F202" s="283">
        <f>P!AJ204</f>
        <v>0</v>
      </c>
      <c r="G202" s="334">
        <f t="shared" si="21"/>
        <v>0</v>
      </c>
      <c r="H202" s="357"/>
      <c r="I202" s="364"/>
      <c r="J202" s="363"/>
      <c r="K202" s="364"/>
      <c r="L202" s="363"/>
      <c r="M202" s="364"/>
      <c r="N202" s="363"/>
      <c r="O202" s="364"/>
      <c r="P202" s="363"/>
      <c r="Q202" s="364"/>
      <c r="R202" s="363"/>
      <c r="S202" s="364"/>
      <c r="T202" s="363"/>
      <c r="U202" s="364"/>
      <c r="V202" s="363"/>
      <c r="W202" s="364"/>
      <c r="X202" s="363"/>
      <c r="Y202" s="364"/>
      <c r="Z202" s="363"/>
      <c r="AA202" s="364"/>
      <c r="AB202" s="363"/>
      <c r="AC202" s="364"/>
      <c r="AD202" s="363"/>
      <c r="AE202" s="364"/>
      <c r="AF202" s="363"/>
      <c r="AG202" s="364"/>
      <c r="AH202" s="363"/>
      <c r="AI202" s="364"/>
      <c r="AJ202" s="363"/>
      <c r="AK202" s="364"/>
      <c r="AL202" s="363"/>
      <c r="AM202" s="364"/>
      <c r="AN202" s="290">
        <f t="shared" si="19"/>
        <v>0</v>
      </c>
      <c r="AO202" s="371">
        <f>P!AK204</f>
        <v>60</v>
      </c>
      <c r="AP202" s="337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23" t="s">
        <v>171</v>
      </c>
      <c r="C203" s="85" t="s">
        <v>9</v>
      </c>
      <c r="D203" s="282">
        <v>30</v>
      </c>
      <c r="E203" s="282">
        <v>0</v>
      </c>
      <c r="F203" s="283">
        <f>P!AJ205</f>
        <v>10</v>
      </c>
      <c r="G203" s="334">
        <f t="shared" si="21"/>
        <v>10</v>
      </c>
      <c r="H203" s="357"/>
      <c r="I203" s="364"/>
      <c r="J203" s="363"/>
      <c r="K203" s="364"/>
      <c r="L203" s="363"/>
      <c r="M203" s="364"/>
      <c r="N203" s="363"/>
      <c r="O203" s="364"/>
      <c r="P203" s="363"/>
      <c r="Q203" s="364"/>
      <c r="R203" s="363"/>
      <c r="S203" s="364"/>
      <c r="T203" s="363"/>
      <c r="U203" s="364"/>
      <c r="V203" s="363"/>
      <c r="W203" s="364"/>
      <c r="X203" s="363"/>
      <c r="Y203" s="364"/>
      <c r="Z203" s="363"/>
      <c r="AA203" s="364"/>
      <c r="AB203" s="363"/>
      <c r="AC203" s="364"/>
      <c r="AD203" s="363"/>
      <c r="AE203" s="364"/>
      <c r="AF203" s="363"/>
      <c r="AG203" s="364"/>
      <c r="AH203" s="363"/>
      <c r="AI203" s="364"/>
      <c r="AJ203" s="363"/>
      <c r="AK203" s="364"/>
      <c r="AL203" s="363"/>
      <c r="AM203" s="364"/>
      <c r="AN203" s="290">
        <f t="shared" si="19"/>
        <v>0</v>
      </c>
      <c r="AO203" s="371">
        <f>P!AK205</f>
        <v>40</v>
      </c>
      <c r="AP203" s="337">
        <f t="shared" si="18"/>
        <v>10</v>
      </c>
      <c r="AQ203" s="87" t="str">
        <f t="shared" si="20"/>
        <v xml:space="preserve"> </v>
      </c>
    </row>
    <row r="204" spans="1:43">
      <c r="A204" s="85">
        <v>202</v>
      </c>
      <c r="B204" s="123" t="s">
        <v>172</v>
      </c>
      <c r="C204" s="85" t="s">
        <v>9</v>
      </c>
      <c r="D204" s="282">
        <v>30</v>
      </c>
      <c r="E204" s="282">
        <v>0</v>
      </c>
      <c r="F204" s="283">
        <f>P!AJ206</f>
        <v>32</v>
      </c>
      <c r="G204" s="334">
        <f t="shared" si="21"/>
        <v>32</v>
      </c>
      <c r="H204" s="357"/>
      <c r="I204" s="364"/>
      <c r="J204" s="363"/>
      <c r="K204" s="364"/>
      <c r="L204" s="363"/>
      <c r="M204" s="364"/>
      <c r="N204" s="363"/>
      <c r="O204" s="364"/>
      <c r="P204" s="363"/>
      <c r="Q204" s="364"/>
      <c r="R204" s="363"/>
      <c r="S204" s="364"/>
      <c r="T204" s="363"/>
      <c r="U204" s="364"/>
      <c r="V204" s="363"/>
      <c r="W204" s="364"/>
      <c r="X204" s="363"/>
      <c r="Y204" s="364"/>
      <c r="Z204" s="363"/>
      <c r="AA204" s="364"/>
      <c r="AB204" s="363"/>
      <c r="AC204" s="364"/>
      <c r="AD204" s="363"/>
      <c r="AE204" s="364"/>
      <c r="AF204" s="363"/>
      <c r="AG204" s="364"/>
      <c r="AH204" s="363"/>
      <c r="AI204" s="364"/>
      <c r="AJ204" s="363"/>
      <c r="AK204" s="364"/>
      <c r="AL204" s="363"/>
      <c r="AM204" s="364"/>
      <c r="AN204" s="290">
        <f t="shared" si="19"/>
        <v>0</v>
      </c>
      <c r="AO204" s="371">
        <f>P!AK206</f>
        <v>39.375</v>
      </c>
      <c r="AP204" s="337">
        <f t="shared" si="18"/>
        <v>32</v>
      </c>
      <c r="AQ204" s="87" t="str">
        <f t="shared" si="20"/>
        <v xml:space="preserve"> </v>
      </c>
    </row>
    <row r="205" spans="1:43">
      <c r="A205" s="85">
        <v>203</v>
      </c>
      <c r="B205" s="123" t="s">
        <v>173</v>
      </c>
      <c r="C205" s="85" t="s">
        <v>9</v>
      </c>
      <c r="D205" s="282">
        <v>45.909090909090907</v>
      </c>
      <c r="E205" s="282">
        <v>0</v>
      </c>
      <c r="F205" s="283">
        <f>P!AJ207</f>
        <v>0</v>
      </c>
      <c r="G205" s="334">
        <f t="shared" si="21"/>
        <v>0</v>
      </c>
      <c r="H205" s="357"/>
      <c r="I205" s="364"/>
      <c r="J205" s="363"/>
      <c r="K205" s="364"/>
      <c r="L205" s="363"/>
      <c r="M205" s="364"/>
      <c r="N205" s="363"/>
      <c r="O205" s="364"/>
      <c r="P205" s="363"/>
      <c r="Q205" s="364"/>
      <c r="R205" s="363"/>
      <c r="S205" s="364"/>
      <c r="T205" s="363"/>
      <c r="U205" s="364"/>
      <c r="V205" s="363"/>
      <c r="W205" s="364"/>
      <c r="X205" s="363"/>
      <c r="Y205" s="364"/>
      <c r="Z205" s="363"/>
      <c r="AA205" s="364"/>
      <c r="AB205" s="363"/>
      <c r="AC205" s="364"/>
      <c r="AD205" s="363"/>
      <c r="AE205" s="364"/>
      <c r="AF205" s="363"/>
      <c r="AG205" s="364"/>
      <c r="AH205" s="363"/>
      <c r="AI205" s="364"/>
      <c r="AJ205" s="363"/>
      <c r="AK205" s="364"/>
      <c r="AL205" s="363"/>
      <c r="AM205" s="364"/>
      <c r="AN205" s="290">
        <f t="shared" si="19"/>
        <v>0</v>
      </c>
      <c r="AO205" s="371">
        <f>P!AK207</f>
        <v>45.909090909090907</v>
      </c>
      <c r="AP205" s="337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23" t="s">
        <v>174</v>
      </c>
      <c r="C206" s="85" t="s">
        <v>9</v>
      </c>
      <c r="D206" s="282">
        <v>44.864864864864863</v>
      </c>
      <c r="E206" s="282">
        <v>0</v>
      </c>
      <c r="F206" s="283">
        <f>P!AJ208</f>
        <v>45</v>
      </c>
      <c r="G206" s="334">
        <f t="shared" si="21"/>
        <v>45</v>
      </c>
      <c r="H206" s="357"/>
      <c r="I206" s="364"/>
      <c r="J206" s="363"/>
      <c r="K206" s="364"/>
      <c r="L206" s="363"/>
      <c r="M206" s="364"/>
      <c r="N206" s="363"/>
      <c r="O206" s="364"/>
      <c r="P206" s="363"/>
      <c r="Q206" s="364"/>
      <c r="R206" s="363"/>
      <c r="S206" s="364"/>
      <c r="T206" s="363"/>
      <c r="U206" s="364"/>
      <c r="V206" s="363"/>
      <c r="W206" s="364"/>
      <c r="X206" s="363"/>
      <c r="Y206" s="364"/>
      <c r="Z206" s="363"/>
      <c r="AA206" s="364"/>
      <c r="AB206" s="363"/>
      <c r="AC206" s="364"/>
      <c r="AD206" s="363"/>
      <c r="AE206" s="364"/>
      <c r="AF206" s="363"/>
      <c r="AG206" s="364"/>
      <c r="AH206" s="363"/>
      <c r="AI206" s="364"/>
      <c r="AJ206" s="363"/>
      <c r="AK206" s="364"/>
      <c r="AL206" s="363"/>
      <c r="AM206" s="364"/>
      <c r="AN206" s="290">
        <f t="shared" si="19"/>
        <v>0</v>
      </c>
      <c r="AO206" s="371">
        <f>P!AK208</f>
        <v>36.666666666666664</v>
      </c>
      <c r="AP206" s="337">
        <f t="shared" si="18"/>
        <v>45</v>
      </c>
      <c r="AQ206" s="87" t="str">
        <f t="shared" si="20"/>
        <v xml:space="preserve"> </v>
      </c>
    </row>
    <row r="207" spans="1:43">
      <c r="A207" s="85">
        <v>205</v>
      </c>
      <c r="B207" s="123" t="s">
        <v>175</v>
      </c>
      <c r="C207" s="85" t="s">
        <v>9</v>
      </c>
      <c r="D207" s="282">
        <v>58.333333333333336</v>
      </c>
      <c r="E207" s="282">
        <v>0</v>
      </c>
      <c r="F207" s="283">
        <f>P!AJ209</f>
        <v>10</v>
      </c>
      <c r="G207" s="334">
        <f t="shared" si="21"/>
        <v>10</v>
      </c>
      <c r="H207" s="357"/>
      <c r="I207" s="364"/>
      <c r="J207" s="363"/>
      <c r="K207" s="364"/>
      <c r="L207" s="363"/>
      <c r="M207" s="364"/>
      <c r="N207" s="363"/>
      <c r="O207" s="364"/>
      <c r="P207" s="363"/>
      <c r="Q207" s="364"/>
      <c r="R207" s="363"/>
      <c r="S207" s="364"/>
      <c r="T207" s="363"/>
      <c r="U207" s="364"/>
      <c r="V207" s="363"/>
      <c r="W207" s="364"/>
      <c r="X207" s="363"/>
      <c r="Y207" s="364"/>
      <c r="Z207" s="363"/>
      <c r="AA207" s="364"/>
      <c r="AB207" s="363"/>
      <c r="AC207" s="364"/>
      <c r="AD207" s="363"/>
      <c r="AE207" s="364"/>
      <c r="AF207" s="363"/>
      <c r="AG207" s="364"/>
      <c r="AH207" s="363"/>
      <c r="AI207" s="364"/>
      <c r="AJ207" s="363"/>
      <c r="AK207" s="364"/>
      <c r="AL207" s="363"/>
      <c r="AM207" s="364"/>
      <c r="AN207" s="290">
        <f t="shared" si="19"/>
        <v>0</v>
      </c>
      <c r="AO207" s="371">
        <f>P!AK209</f>
        <v>45</v>
      </c>
      <c r="AP207" s="337">
        <f t="shared" si="18"/>
        <v>10</v>
      </c>
      <c r="AQ207" s="87" t="str">
        <f t="shared" si="20"/>
        <v xml:space="preserve"> </v>
      </c>
    </row>
    <row r="208" spans="1:43">
      <c r="A208" s="85">
        <v>206</v>
      </c>
      <c r="B208" s="123" t="s">
        <v>427</v>
      </c>
      <c r="C208" s="85" t="s">
        <v>9</v>
      </c>
      <c r="D208" s="282">
        <v>0</v>
      </c>
      <c r="E208" s="282">
        <v>0</v>
      </c>
      <c r="F208" s="283">
        <f>P!AJ210</f>
        <v>0</v>
      </c>
      <c r="G208" s="334">
        <f t="shared" si="21"/>
        <v>0</v>
      </c>
      <c r="H208" s="357"/>
      <c r="I208" s="364"/>
      <c r="J208" s="363"/>
      <c r="K208" s="364"/>
      <c r="L208" s="363"/>
      <c r="M208" s="364"/>
      <c r="N208" s="363"/>
      <c r="O208" s="364"/>
      <c r="P208" s="363"/>
      <c r="Q208" s="364"/>
      <c r="R208" s="363"/>
      <c r="S208" s="364"/>
      <c r="T208" s="363"/>
      <c r="U208" s="364"/>
      <c r="V208" s="363"/>
      <c r="W208" s="364"/>
      <c r="X208" s="363"/>
      <c r="Y208" s="364"/>
      <c r="Z208" s="363"/>
      <c r="AA208" s="364"/>
      <c r="AB208" s="363"/>
      <c r="AC208" s="364"/>
      <c r="AD208" s="363"/>
      <c r="AE208" s="364"/>
      <c r="AF208" s="363"/>
      <c r="AG208" s="364"/>
      <c r="AH208" s="363"/>
      <c r="AI208" s="364"/>
      <c r="AJ208" s="363"/>
      <c r="AK208" s="364"/>
      <c r="AL208" s="363"/>
      <c r="AM208" s="364"/>
      <c r="AN208" s="290">
        <f t="shared" si="19"/>
        <v>0</v>
      </c>
      <c r="AO208" s="371">
        <f>P!AK210</f>
        <v>0</v>
      </c>
      <c r="AP208" s="337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23" t="s">
        <v>177</v>
      </c>
      <c r="C209" s="85" t="s">
        <v>9</v>
      </c>
      <c r="D209" s="282">
        <v>80</v>
      </c>
      <c r="E209" s="282">
        <v>0</v>
      </c>
      <c r="F209" s="283">
        <f>P!AJ211</f>
        <v>0</v>
      </c>
      <c r="G209" s="334">
        <f t="shared" si="21"/>
        <v>0</v>
      </c>
      <c r="H209" s="357"/>
      <c r="I209" s="364"/>
      <c r="J209" s="363"/>
      <c r="K209" s="364"/>
      <c r="L209" s="363"/>
      <c r="M209" s="364"/>
      <c r="N209" s="363"/>
      <c r="O209" s="364"/>
      <c r="P209" s="363"/>
      <c r="Q209" s="364"/>
      <c r="R209" s="363"/>
      <c r="S209" s="364"/>
      <c r="T209" s="363"/>
      <c r="U209" s="364"/>
      <c r="V209" s="363"/>
      <c r="W209" s="364"/>
      <c r="X209" s="363"/>
      <c r="Y209" s="364"/>
      <c r="Z209" s="363"/>
      <c r="AA209" s="364"/>
      <c r="AB209" s="363"/>
      <c r="AC209" s="364"/>
      <c r="AD209" s="363"/>
      <c r="AE209" s="364"/>
      <c r="AF209" s="363"/>
      <c r="AG209" s="364"/>
      <c r="AH209" s="363"/>
      <c r="AI209" s="364"/>
      <c r="AJ209" s="363"/>
      <c r="AK209" s="364"/>
      <c r="AL209" s="363"/>
      <c r="AM209" s="364"/>
      <c r="AN209" s="290">
        <f t="shared" si="19"/>
        <v>0</v>
      </c>
      <c r="AO209" s="371">
        <f>P!AK211</f>
        <v>80</v>
      </c>
      <c r="AP209" s="337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23" t="s">
        <v>335</v>
      </c>
      <c r="C210" s="85" t="s">
        <v>9</v>
      </c>
      <c r="D210" s="282">
        <v>150</v>
      </c>
      <c r="E210" s="282">
        <v>0</v>
      </c>
      <c r="F210" s="283">
        <f>P!AJ212</f>
        <v>0</v>
      </c>
      <c r="G210" s="334">
        <f t="shared" si="21"/>
        <v>0</v>
      </c>
      <c r="H210" s="357"/>
      <c r="I210" s="364"/>
      <c r="J210" s="363"/>
      <c r="K210" s="364"/>
      <c r="L210" s="363"/>
      <c r="M210" s="364"/>
      <c r="N210" s="363"/>
      <c r="O210" s="364"/>
      <c r="P210" s="363"/>
      <c r="Q210" s="364"/>
      <c r="R210" s="363"/>
      <c r="S210" s="364"/>
      <c r="T210" s="363"/>
      <c r="U210" s="364"/>
      <c r="V210" s="363"/>
      <c r="W210" s="364"/>
      <c r="X210" s="363"/>
      <c r="Y210" s="364"/>
      <c r="Z210" s="363"/>
      <c r="AA210" s="364"/>
      <c r="AB210" s="363"/>
      <c r="AC210" s="364"/>
      <c r="AD210" s="363"/>
      <c r="AE210" s="364"/>
      <c r="AF210" s="363"/>
      <c r="AG210" s="364"/>
      <c r="AH210" s="363"/>
      <c r="AI210" s="364"/>
      <c r="AJ210" s="363"/>
      <c r="AK210" s="364"/>
      <c r="AL210" s="363"/>
      <c r="AM210" s="364"/>
      <c r="AN210" s="290">
        <f t="shared" si="19"/>
        <v>0</v>
      </c>
      <c r="AO210" s="371">
        <f>P!AK212</f>
        <v>150</v>
      </c>
      <c r="AP210" s="337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23" t="s">
        <v>290</v>
      </c>
      <c r="C211" s="85" t="s">
        <v>9</v>
      </c>
      <c r="D211" s="282">
        <v>37.222222222222221</v>
      </c>
      <c r="E211" s="282">
        <v>0</v>
      </c>
      <c r="F211" s="283">
        <f>P!AJ213</f>
        <v>10</v>
      </c>
      <c r="G211" s="334">
        <f t="shared" si="21"/>
        <v>10</v>
      </c>
      <c r="H211" s="357"/>
      <c r="I211" s="364"/>
      <c r="J211" s="363"/>
      <c r="K211" s="364"/>
      <c r="L211" s="363"/>
      <c r="M211" s="364"/>
      <c r="N211" s="363"/>
      <c r="O211" s="364"/>
      <c r="P211" s="363"/>
      <c r="Q211" s="364"/>
      <c r="R211" s="363"/>
      <c r="S211" s="364"/>
      <c r="T211" s="363"/>
      <c r="U211" s="364"/>
      <c r="V211" s="363"/>
      <c r="W211" s="364"/>
      <c r="X211" s="363"/>
      <c r="Y211" s="364"/>
      <c r="Z211" s="363"/>
      <c r="AA211" s="364"/>
      <c r="AB211" s="363"/>
      <c r="AC211" s="364"/>
      <c r="AD211" s="363"/>
      <c r="AE211" s="364"/>
      <c r="AF211" s="363"/>
      <c r="AG211" s="364"/>
      <c r="AH211" s="363"/>
      <c r="AI211" s="364"/>
      <c r="AJ211" s="363"/>
      <c r="AK211" s="364"/>
      <c r="AL211" s="363"/>
      <c r="AM211" s="364"/>
      <c r="AN211" s="290">
        <f t="shared" si="19"/>
        <v>0</v>
      </c>
      <c r="AO211" s="371">
        <f>P!AK213</f>
        <v>40</v>
      </c>
      <c r="AP211" s="337">
        <f t="shared" si="18"/>
        <v>10</v>
      </c>
      <c r="AQ211" s="87" t="str">
        <f t="shared" si="20"/>
        <v xml:space="preserve"> </v>
      </c>
    </row>
    <row r="212" spans="1:43">
      <c r="A212" s="85">
        <v>210</v>
      </c>
      <c r="B212" s="123" t="s">
        <v>282</v>
      </c>
      <c r="C212" s="85" t="s">
        <v>9</v>
      </c>
      <c r="D212" s="282">
        <v>250</v>
      </c>
      <c r="E212" s="282">
        <v>0</v>
      </c>
      <c r="F212" s="283">
        <f>P!AJ214</f>
        <v>0</v>
      </c>
      <c r="G212" s="334">
        <f t="shared" si="21"/>
        <v>0</v>
      </c>
      <c r="H212" s="357"/>
      <c r="I212" s="364"/>
      <c r="J212" s="363"/>
      <c r="K212" s="364"/>
      <c r="L212" s="363"/>
      <c r="M212" s="364"/>
      <c r="N212" s="363"/>
      <c r="O212" s="364"/>
      <c r="P212" s="363"/>
      <c r="Q212" s="364"/>
      <c r="R212" s="363"/>
      <c r="S212" s="364"/>
      <c r="T212" s="363"/>
      <c r="U212" s="364"/>
      <c r="V212" s="363"/>
      <c r="W212" s="364"/>
      <c r="X212" s="363"/>
      <c r="Y212" s="364"/>
      <c r="Z212" s="363"/>
      <c r="AA212" s="364"/>
      <c r="AB212" s="363"/>
      <c r="AC212" s="364"/>
      <c r="AD212" s="363"/>
      <c r="AE212" s="364"/>
      <c r="AF212" s="363"/>
      <c r="AG212" s="364"/>
      <c r="AH212" s="363"/>
      <c r="AI212" s="364"/>
      <c r="AJ212" s="363"/>
      <c r="AK212" s="364"/>
      <c r="AL212" s="363"/>
      <c r="AM212" s="364"/>
      <c r="AN212" s="290">
        <f t="shared" si="19"/>
        <v>0</v>
      </c>
      <c r="AO212" s="371">
        <f>P!AK214</f>
        <v>250</v>
      </c>
      <c r="AP212" s="337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23" t="s">
        <v>178</v>
      </c>
      <c r="C213" s="85" t="s">
        <v>9</v>
      </c>
      <c r="D213" s="282">
        <v>40</v>
      </c>
      <c r="E213" s="282">
        <v>0</v>
      </c>
      <c r="F213" s="283">
        <f>P!AJ215</f>
        <v>0</v>
      </c>
      <c r="G213" s="334">
        <f t="shared" si="21"/>
        <v>0</v>
      </c>
      <c r="H213" s="357"/>
      <c r="I213" s="364"/>
      <c r="J213" s="363"/>
      <c r="K213" s="364"/>
      <c r="L213" s="363"/>
      <c r="M213" s="364"/>
      <c r="N213" s="363"/>
      <c r="O213" s="364"/>
      <c r="P213" s="363"/>
      <c r="Q213" s="364"/>
      <c r="R213" s="363"/>
      <c r="S213" s="364"/>
      <c r="T213" s="363"/>
      <c r="U213" s="364"/>
      <c r="V213" s="363"/>
      <c r="W213" s="364"/>
      <c r="X213" s="363"/>
      <c r="Y213" s="364"/>
      <c r="Z213" s="363"/>
      <c r="AA213" s="364"/>
      <c r="AB213" s="363"/>
      <c r="AC213" s="364"/>
      <c r="AD213" s="363"/>
      <c r="AE213" s="364"/>
      <c r="AF213" s="363"/>
      <c r="AG213" s="364"/>
      <c r="AH213" s="363"/>
      <c r="AI213" s="364"/>
      <c r="AJ213" s="363"/>
      <c r="AK213" s="364"/>
      <c r="AL213" s="363"/>
      <c r="AM213" s="364"/>
      <c r="AN213" s="290">
        <f t="shared" si="19"/>
        <v>0</v>
      </c>
      <c r="AO213" s="371">
        <f>P!AK215</f>
        <v>40</v>
      </c>
      <c r="AP213" s="337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23" t="s">
        <v>323</v>
      </c>
      <c r="C214" s="85" t="s">
        <v>9</v>
      </c>
      <c r="D214" s="282">
        <v>58.70967741935484</v>
      </c>
      <c r="E214" s="282">
        <v>0</v>
      </c>
      <c r="F214" s="283">
        <f>P!AJ216</f>
        <v>15</v>
      </c>
      <c r="G214" s="283">
        <f t="shared" si="21"/>
        <v>15</v>
      </c>
      <c r="H214" s="318"/>
      <c r="I214" s="351"/>
      <c r="J214" s="350"/>
      <c r="K214" s="351"/>
      <c r="L214" s="350"/>
      <c r="M214" s="351"/>
      <c r="N214" s="350"/>
      <c r="O214" s="351"/>
      <c r="P214" s="350"/>
      <c r="Q214" s="351"/>
      <c r="R214" s="350"/>
      <c r="S214" s="351"/>
      <c r="T214" s="350"/>
      <c r="U214" s="351"/>
      <c r="V214" s="350"/>
      <c r="W214" s="351"/>
      <c r="X214" s="350"/>
      <c r="Y214" s="351"/>
      <c r="Z214" s="350"/>
      <c r="AA214" s="351"/>
      <c r="AB214" s="350"/>
      <c r="AC214" s="351"/>
      <c r="AD214" s="350"/>
      <c r="AE214" s="351"/>
      <c r="AF214" s="350"/>
      <c r="AG214" s="351"/>
      <c r="AH214" s="350"/>
      <c r="AI214" s="351"/>
      <c r="AJ214" s="350"/>
      <c r="AK214" s="351"/>
      <c r="AL214" s="350"/>
      <c r="AM214" s="351"/>
      <c r="AN214" s="290">
        <f t="shared" si="19"/>
        <v>0</v>
      </c>
      <c r="AO214" s="360">
        <f>P!AK216</f>
        <v>58.666666666666664</v>
      </c>
      <c r="AP214" s="361">
        <f t="shared" si="18"/>
        <v>15</v>
      </c>
      <c r="AQ214" s="87" t="str">
        <f t="shared" si="20"/>
        <v xml:space="preserve"> </v>
      </c>
    </row>
    <row r="215" spans="1:43">
      <c r="A215" s="85">
        <v>213</v>
      </c>
      <c r="B215" s="123" t="s">
        <v>366</v>
      </c>
      <c r="C215" s="85" t="s">
        <v>9</v>
      </c>
      <c r="D215" s="282">
        <v>291.76923076923077</v>
      </c>
      <c r="E215" s="282">
        <v>0</v>
      </c>
      <c r="F215" s="283">
        <f>P!AJ217</f>
        <v>0</v>
      </c>
      <c r="G215" s="283">
        <f t="shared" si="21"/>
        <v>0</v>
      </c>
      <c r="H215" s="318"/>
      <c r="I215" s="351"/>
      <c r="J215" s="350"/>
      <c r="K215" s="351"/>
      <c r="L215" s="350"/>
      <c r="M215" s="351"/>
      <c r="N215" s="350"/>
      <c r="O215" s="351"/>
      <c r="P215" s="350"/>
      <c r="Q215" s="351"/>
      <c r="R215" s="350"/>
      <c r="S215" s="351"/>
      <c r="T215" s="350"/>
      <c r="U215" s="351"/>
      <c r="V215" s="350"/>
      <c r="W215" s="351"/>
      <c r="X215" s="350"/>
      <c r="Y215" s="351"/>
      <c r="Z215" s="350"/>
      <c r="AA215" s="351"/>
      <c r="AB215" s="350"/>
      <c r="AC215" s="351"/>
      <c r="AD215" s="350"/>
      <c r="AE215" s="351"/>
      <c r="AF215" s="350"/>
      <c r="AG215" s="351"/>
      <c r="AH215" s="350"/>
      <c r="AI215" s="351"/>
      <c r="AJ215" s="350"/>
      <c r="AK215" s="351"/>
      <c r="AL215" s="350"/>
      <c r="AM215" s="351"/>
      <c r="AN215" s="290">
        <f t="shared" si="19"/>
        <v>0</v>
      </c>
      <c r="AO215" s="291">
        <f>P!AK217</f>
        <v>291.76923076923077</v>
      </c>
      <c r="AP215" s="292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23" t="s">
        <v>180</v>
      </c>
      <c r="C216" s="85" t="s">
        <v>9</v>
      </c>
      <c r="D216" s="282">
        <v>300</v>
      </c>
      <c r="E216" s="282">
        <v>0</v>
      </c>
      <c r="F216" s="283">
        <f>P!AJ218</f>
        <v>0</v>
      </c>
      <c r="G216" s="283">
        <f t="shared" si="21"/>
        <v>0</v>
      </c>
      <c r="H216" s="318"/>
      <c r="I216" s="351"/>
      <c r="J216" s="350"/>
      <c r="K216" s="351"/>
      <c r="L216" s="350"/>
      <c r="M216" s="351"/>
      <c r="N216" s="350"/>
      <c r="O216" s="351"/>
      <c r="P216" s="350"/>
      <c r="Q216" s="351"/>
      <c r="R216" s="350"/>
      <c r="S216" s="351"/>
      <c r="T216" s="350"/>
      <c r="U216" s="351"/>
      <c r="V216" s="350"/>
      <c r="W216" s="351"/>
      <c r="X216" s="350"/>
      <c r="Y216" s="351"/>
      <c r="Z216" s="350"/>
      <c r="AA216" s="351"/>
      <c r="AB216" s="350"/>
      <c r="AC216" s="351"/>
      <c r="AD216" s="350"/>
      <c r="AE216" s="351"/>
      <c r="AF216" s="350"/>
      <c r="AG216" s="351"/>
      <c r="AH216" s="350"/>
      <c r="AI216" s="351"/>
      <c r="AJ216" s="350"/>
      <c r="AK216" s="351"/>
      <c r="AL216" s="350"/>
      <c r="AM216" s="351"/>
      <c r="AN216" s="290">
        <f t="shared" si="19"/>
        <v>0</v>
      </c>
      <c r="AO216" s="291">
        <f>P!AK218</f>
        <v>300</v>
      </c>
      <c r="AP216" s="292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23" t="s">
        <v>181</v>
      </c>
      <c r="C217" s="85" t="s">
        <v>9</v>
      </c>
      <c r="D217" s="282">
        <v>140</v>
      </c>
      <c r="E217" s="282">
        <v>0</v>
      </c>
      <c r="F217" s="283">
        <f>P!AJ219</f>
        <v>0</v>
      </c>
      <c r="G217" s="283">
        <f t="shared" si="21"/>
        <v>0</v>
      </c>
      <c r="H217" s="318"/>
      <c r="I217" s="351"/>
      <c r="J217" s="350"/>
      <c r="K217" s="351"/>
      <c r="L217" s="350"/>
      <c r="M217" s="351"/>
      <c r="N217" s="350"/>
      <c r="O217" s="351"/>
      <c r="P217" s="350"/>
      <c r="Q217" s="351"/>
      <c r="R217" s="350"/>
      <c r="S217" s="351"/>
      <c r="T217" s="350"/>
      <c r="U217" s="351"/>
      <c r="V217" s="350"/>
      <c r="W217" s="351"/>
      <c r="X217" s="350"/>
      <c r="Y217" s="351"/>
      <c r="Z217" s="350"/>
      <c r="AA217" s="351"/>
      <c r="AB217" s="350"/>
      <c r="AC217" s="351"/>
      <c r="AD217" s="350"/>
      <c r="AE217" s="351"/>
      <c r="AF217" s="350"/>
      <c r="AG217" s="351"/>
      <c r="AH217" s="350"/>
      <c r="AI217" s="351"/>
      <c r="AJ217" s="350"/>
      <c r="AK217" s="351"/>
      <c r="AL217" s="350"/>
      <c r="AM217" s="351"/>
      <c r="AN217" s="290">
        <f t="shared" si="19"/>
        <v>0</v>
      </c>
      <c r="AO217" s="291">
        <f>P!AK219</f>
        <v>140</v>
      </c>
      <c r="AP217" s="292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23" t="s">
        <v>182</v>
      </c>
      <c r="C218" s="85" t="s">
        <v>9</v>
      </c>
      <c r="D218" s="282">
        <v>130</v>
      </c>
      <c r="E218" s="282">
        <v>0</v>
      </c>
      <c r="F218" s="283">
        <f>P!AJ220</f>
        <v>0</v>
      </c>
      <c r="G218" s="283">
        <f t="shared" si="21"/>
        <v>0</v>
      </c>
      <c r="H218" s="318"/>
      <c r="I218" s="351"/>
      <c r="J218" s="350"/>
      <c r="K218" s="351"/>
      <c r="L218" s="350"/>
      <c r="M218" s="351"/>
      <c r="N218" s="350"/>
      <c r="O218" s="351"/>
      <c r="P218" s="350"/>
      <c r="Q218" s="351"/>
      <c r="R218" s="350"/>
      <c r="S218" s="351"/>
      <c r="T218" s="350"/>
      <c r="U218" s="351"/>
      <c r="V218" s="350"/>
      <c r="W218" s="351"/>
      <c r="X218" s="350"/>
      <c r="Y218" s="351"/>
      <c r="Z218" s="350"/>
      <c r="AA218" s="351"/>
      <c r="AB218" s="350"/>
      <c r="AC218" s="351"/>
      <c r="AD218" s="350"/>
      <c r="AE218" s="351"/>
      <c r="AF218" s="350"/>
      <c r="AG218" s="351"/>
      <c r="AH218" s="350"/>
      <c r="AI218" s="351"/>
      <c r="AJ218" s="350"/>
      <c r="AK218" s="351"/>
      <c r="AL218" s="350"/>
      <c r="AM218" s="351"/>
      <c r="AN218" s="290">
        <f t="shared" si="19"/>
        <v>0</v>
      </c>
      <c r="AO218" s="291">
        <f>P!AK220</f>
        <v>130</v>
      </c>
      <c r="AP218" s="292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23" t="s">
        <v>183</v>
      </c>
      <c r="C219" s="85" t="s">
        <v>31</v>
      </c>
      <c r="D219" s="282">
        <v>0</v>
      </c>
      <c r="E219" s="282">
        <v>0</v>
      </c>
      <c r="F219" s="283">
        <f>P!AJ221</f>
        <v>0</v>
      </c>
      <c r="G219" s="283">
        <f t="shared" si="21"/>
        <v>0</v>
      </c>
      <c r="H219" s="318"/>
      <c r="I219" s="351"/>
      <c r="J219" s="350"/>
      <c r="K219" s="351"/>
      <c r="L219" s="350"/>
      <c r="M219" s="351"/>
      <c r="N219" s="350"/>
      <c r="O219" s="351"/>
      <c r="P219" s="350"/>
      <c r="Q219" s="351"/>
      <c r="R219" s="350"/>
      <c r="S219" s="351"/>
      <c r="T219" s="350"/>
      <c r="U219" s="351"/>
      <c r="V219" s="350"/>
      <c r="W219" s="351"/>
      <c r="X219" s="350"/>
      <c r="Y219" s="351"/>
      <c r="Z219" s="350"/>
      <c r="AA219" s="351"/>
      <c r="AB219" s="350"/>
      <c r="AC219" s="351"/>
      <c r="AD219" s="350"/>
      <c r="AE219" s="351"/>
      <c r="AF219" s="350"/>
      <c r="AG219" s="351"/>
      <c r="AH219" s="350"/>
      <c r="AI219" s="351"/>
      <c r="AJ219" s="350"/>
      <c r="AK219" s="351"/>
      <c r="AL219" s="350"/>
      <c r="AM219" s="351"/>
      <c r="AN219" s="290">
        <f t="shared" si="19"/>
        <v>0</v>
      </c>
      <c r="AO219" s="291">
        <f>P!AK221</f>
        <v>0</v>
      </c>
      <c r="AP219" s="292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23" t="s">
        <v>184</v>
      </c>
      <c r="C220" s="85" t="s">
        <v>9</v>
      </c>
      <c r="D220" s="282">
        <v>0</v>
      </c>
      <c r="E220" s="282">
        <v>0</v>
      </c>
      <c r="F220" s="283">
        <f>P!AJ222</f>
        <v>0</v>
      </c>
      <c r="G220" s="283">
        <f t="shared" si="21"/>
        <v>0</v>
      </c>
      <c r="H220" s="318"/>
      <c r="I220" s="351"/>
      <c r="J220" s="350"/>
      <c r="K220" s="351"/>
      <c r="L220" s="350"/>
      <c r="M220" s="351"/>
      <c r="N220" s="350"/>
      <c r="O220" s="351"/>
      <c r="P220" s="350"/>
      <c r="Q220" s="351"/>
      <c r="R220" s="350"/>
      <c r="S220" s="351"/>
      <c r="T220" s="350"/>
      <c r="U220" s="351"/>
      <c r="V220" s="350"/>
      <c r="W220" s="351"/>
      <c r="X220" s="350"/>
      <c r="Y220" s="351"/>
      <c r="Z220" s="350"/>
      <c r="AA220" s="351"/>
      <c r="AB220" s="350"/>
      <c r="AC220" s="351"/>
      <c r="AD220" s="350"/>
      <c r="AE220" s="351"/>
      <c r="AF220" s="350"/>
      <c r="AG220" s="351"/>
      <c r="AH220" s="350"/>
      <c r="AI220" s="351"/>
      <c r="AJ220" s="350"/>
      <c r="AK220" s="351"/>
      <c r="AL220" s="350"/>
      <c r="AM220" s="351"/>
      <c r="AN220" s="290">
        <f t="shared" si="19"/>
        <v>0</v>
      </c>
      <c r="AO220" s="291">
        <f>P!AK222</f>
        <v>0</v>
      </c>
      <c r="AP220" s="292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23" t="s">
        <v>283</v>
      </c>
      <c r="C221" s="85" t="s">
        <v>9</v>
      </c>
      <c r="D221" s="282">
        <v>1000</v>
      </c>
      <c r="E221" s="282">
        <v>0</v>
      </c>
      <c r="F221" s="283">
        <f>P!AJ223</f>
        <v>0</v>
      </c>
      <c r="G221" s="283">
        <f t="shared" si="21"/>
        <v>0</v>
      </c>
      <c r="H221" s="318"/>
      <c r="I221" s="351"/>
      <c r="J221" s="350"/>
      <c r="K221" s="351"/>
      <c r="L221" s="350"/>
      <c r="M221" s="351"/>
      <c r="N221" s="350"/>
      <c r="O221" s="351"/>
      <c r="P221" s="350"/>
      <c r="Q221" s="351"/>
      <c r="R221" s="350"/>
      <c r="S221" s="351"/>
      <c r="T221" s="350"/>
      <c r="U221" s="351"/>
      <c r="V221" s="350"/>
      <c r="W221" s="351"/>
      <c r="X221" s="350"/>
      <c r="Y221" s="351"/>
      <c r="Z221" s="350"/>
      <c r="AA221" s="351"/>
      <c r="AB221" s="350"/>
      <c r="AC221" s="351"/>
      <c r="AD221" s="350"/>
      <c r="AE221" s="351"/>
      <c r="AF221" s="350"/>
      <c r="AG221" s="351"/>
      <c r="AH221" s="350"/>
      <c r="AI221" s="351"/>
      <c r="AJ221" s="350"/>
      <c r="AK221" s="351"/>
      <c r="AL221" s="350"/>
      <c r="AM221" s="351"/>
      <c r="AN221" s="290">
        <f t="shared" si="19"/>
        <v>0</v>
      </c>
      <c r="AO221" s="291">
        <f>P!AK223</f>
        <v>1000</v>
      </c>
      <c r="AP221" s="292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23" t="s">
        <v>185</v>
      </c>
      <c r="C222" s="85" t="s">
        <v>26</v>
      </c>
      <c r="D222" s="282">
        <v>0</v>
      </c>
      <c r="E222" s="282">
        <v>0</v>
      </c>
      <c r="F222" s="283">
        <f>P!AJ224</f>
        <v>0</v>
      </c>
      <c r="G222" s="283">
        <f t="shared" si="21"/>
        <v>0</v>
      </c>
      <c r="H222" s="318"/>
      <c r="I222" s="351"/>
      <c r="J222" s="350"/>
      <c r="K222" s="351"/>
      <c r="L222" s="350"/>
      <c r="M222" s="351"/>
      <c r="N222" s="350"/>
      <c r="O222" s="351"/>
      <c r="P222" s="350"/>
      <c r="Q222" s="351"/>
      <c r="R222" s="350"/>
      <c r="S222" s="351"/>
      <c r="T222" s="350"/>
      <c r="U222" s="351"/>
      <c r="V222" s="350"/>
      <c r="W222" s="351"/>
      <c r="X222" s="350"/>
      <c r="Y222" s="351"/>
      <c r="Z222" s="350"/>
      <c r="AA222" s="351"/>
      <c r="AB222" s="350"/>
      <c r="AC222" s="351"/>
      <c r="AD222" s="350"/>
      <c r="AE222" s="351"/>
      <c r="AF222" s="350"/>
      <c r="AG222" s="351"/>
      <c r="AH222" s="350"/>
      <c r="AI222" s="351"/>
      <c r="AJ222" s="350"/>
      <c r="AK222" s="351"/>
      <c r="AL222" s="350"/>
      <c r="AM222" s="351"/>
      <c r="AN222" s="290">
        <f t="shared" si="19"/>
        <v>0</v>
      </c>
      <c r="AO222" s="291">
        <f>P!AK224</f>
        <v>0</v>
      </c>
      <c r="AP222" s="292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23" t="s">
        <v>186</v>
      </c>
      <c r="C223" s="85" t="s">
        <v>31</v>
      </c>
      <c r="D223" s="282">
        <v>0</v>
      </c>
      <c r="E223" s="282">
        <v>0</v>
      </c>
      <c r="F223" s="283">
        <f>P!AJ225</f>
        <v>0</v>
      </c>
      <c r="G223" s="283">
        <f t="shared" si="21"/>
        <v>0</v>
      </c>
      <c r="H223" s="318"/>
      <c r="I223" s="351"/>
      <c r="J223" s="350"/>
      <c r="K223" s="351"/>
      <c r="L223" s="350"/>
      <c r="M223" s="351"/>
      <c r="N223" s="350"/>
      <c r="O223" s="351"/>
      <c r="P223" s="350"/>
      <c r="Q223" s="351"/>
      <c r="R223" s="350"/>
      <c r="S223" s="351"/>
      <c r="T223" s="350"/>
      <c r="U223" s="351"/>
      <c r="V223" s="350"/>
      <c r="W223" s="351"/>
      <c r="X223" s="350"/>
      <c r="Y223" s="351"/>
      <c r="Z223" s="350"/>
      <c r="AA223" s="351"/>
      <c r="AB223" s="350"/>
      <c r="AC223" s="351"/>
      <c r="AD223" s="350"/>
      <c r="AE223" s="351"/>
      <c r="AF223" s="350"/>
      <c r="AG223" s="351"/>
      <c r="AH223" s="350"/>
      <c r="AI223" s="351"/>
      <c r="AJ223" s="350"/>
      <c r="AK223" s="351"/>
      <c r="AL223" s="350"/>
      <c r="AM223" s="351"/>
      <c r="AN223" s="290">
        <f t="shared" si="19"/>
        <v>0</v>
      </c>
      <c r="AO223" s="291">
        <f>P!AK225</f>
        <v>0</v>
      </c>
      <c r="AP223" s="292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23" t="s">
        <v>187</v>
      </c>
      <c r="C224" s="85" t="s">
        <v>31</v>
      </c>
      <c r="D224" s="282">
        <v>0</v>
      </c>
      <c r="E224" s="282">
        <v>0</v>
      </c>
      <c r="F224" s="283">
        <f>P!AJ226</f>
        <v>0</v>
      </c>
      <c r="G224" s="283">
        <f t="shared" si="21"/>
        <v>0</v>
      </c>
      <c r="H224" s="318"/>
      <c r="I224" s="351"/>
      <c r="J224" s="350"/>
      <c r="K224" s="351"/>
      <c r="L224" s="350"/>
      <c r="M224" s="351"/>
      <c r="N224" s="350"/>
      <c r="O224" s="351"/>
      <c r="P224" s="350"/>
      <c r="Q224" s="351"/>
      <c r="R224" s="350"/>
      <c r="S224" s="351"/>
      <c r="T224" s="350"/>
      <c r="U224" s="351"/>
      <c r="V224" s="350"/>
      <c r="W224" s="351"/>
      <c r="X224" s="350"/>
      <c r="Y224" s="351"/>
      <c r="Z224" s="350"/>
      <c r="AA224" s="351"/>
      <c r="AB224" s="350"/>
      <c r="AC224" s="351"/>
      <c r="AD224" s="350"/>
      <c r="AE224" s="351"/>
      <c r="AF224" s="350"/>
      <c r="AG224" s="351"/>
      <c r="AH224" s="350"/>
      <c r="AI224" s="351"/>
      <c r="AJ224" s="350"/>
      <c r="AK224" s="351"/>
      <c r="AL224" s="350"/>
      <c r="AM224" s="351"/>
      <c r="AN224" s="290">
        <f t="shared" si="19"/>
        <v>0</v>
      </c>
      <c r="AO224" s="291">
        <f>P!AK226</f>
        <v>0</v>
      </c>
      <c r="AP224" s="292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23" t="s">
        <v>188</v>
      </c>
      <c r="C225" s="85" t="s">
        <v>31</v>
      </c>
      <c r="D225" s="282">
        <v>0</v>
      </c>
      <c r="E225" s="282">
        <v>0</v>
      </c>
      <c r="F225" s="283">
        <f>P!AJ227</f>
        <v>0</v>
      </c>
      <c r="G225" s="283">
        <f t="shared" si="21"/>
        <v>0</v>
      </c>
      <c r="H225" s="318"/>
      <c r="I225" s="351"/>
      <c r="J225" s="350"/>
      <c r="K225" s="351"/>
      <c r="L225" s="350"/>
      <c r="M225" s="351"/>
      <c r="N225" s="350"/>
      <c r="O225" s="351"/>
      <c r="P225" s="350"/>
      <c r="Q225" s="351"/>
      <c r="R225" s="350"/>
      <c r="S225" s="351"/>
      <c r="T225" s="350"/>
      <c r="U225" s="351"/>
      <c r="V225" s="350"/>
      <c r="W225" s="351"/>
      <c r="X225" s="350"/>
      <c r="Y225" s="351"/>
      <c r="Z225" s="350"/>
      <c r="AA225" s="351"/>
      <c r="AB225" s="350"/>
      <c r="AC225" s="351"/>
      <c r="AD225" s="350"/>
      <c r="AE225" s="351"/>
      <c r="AF225" s="350"/>
      <c r="AG225" s="351"/>
      <c r="AH225" s="350"/>
      <c r="AI225" s="351"/>
      <c r="AJ225" s="350"/>
      <c r="AK225" s="351"/>
      <c r="AL225" s="350"/>
      <c r="AM225" s="351"/>
      <c r="AN225" s="290">
        <f t="shared" si="19"/>
        <v>0</v>
      </c>
      <c r="AO225" s="291">
        <f>P!AK227</f>
        <v>0</v>
      </c>
      <c r="AP225" s="292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23" t="s">
        <v>189</v>
      </c>
      <c r="C226" s="85" t="s">
        <v>31</v>
      </c>
      <c r="D226" s="282">
        <v>0</v>
      </c>
      <c r="E226" s="282">
        <v>0</v>
      </c>
      <c r="F226" s="283">
        <f>P!AJ228</f>
        <v>0</v>
      </c>
      <c r="G226" s="283">
        <f t="shared" si="21"/>
        <v>0</v>
      </c>
      <c r="H226" s="318"/>
      <c r="I226" s="351"/>
      <c r="J226" s="350"/>
      <c r="K226" s="351"/>
      <c r="L226" s="350"/>
      <c r="M226" s="351"/>
      <c r="N226" s="350"/>
      <c r="O226" s="351"/>
      <c r="P226" s="350"/>
      <c r="Q226" s="351"/>
      <c r="R226" s="350"/>
      <c r="S226" s="351"/>
      <c r="T226" s="350"/>
      <c r="U226" s="351"/>
      <c r="V226" s="350"/>
      <c r="W226" s="351"/>
      <c r="X226" s="350"/>
      <c r="Y226" s="351"/>
      <c r="Z226" s="350"/>
      <c r="AA226" s="351"/>
      <c r="AB226" s="350"/>
      <c r="AC226" s="351"/>
      <c r="AD226" s="350"/>
      <c r="AE226" s="351"/>
      <c r="AF226" s="350"/>
      <c r="AG226" s="351"/>
      <c r="AH226" s="350"/>
      <c r="AI226" s="351"/>
      <c r="AJ226" s="350"/>
      <c r="AK226" s="351"/>
      <c r="AL226" s="350"/>
      <c r="AM226" s="351"/>
      <c r="AN226" s="290">
        <f t="shared" si="19"/>
        <v>0</v>
      </c>
      <c r="AO226" s="291">
        <f>P!AK228</f>
        <v>0</v>
      </c>
      <c r="AP226" s="292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23" t="s">
        <v>190</v>
      </c>
      <c r="C227" s="85" t="s">
        <v>31</v>
      </c>
      <c r="D227" s="282">
        <v>0</v>
      </c>
      <c r="E227" s="282">
        <v>0</v>
      </c>
      <c r="F227" s="283">
        <f>P!AJ229</f>
        <v>0</v>
      </c>
      <c r="G227" s="283">
        <f t="shared" si="21"/>
        <v>0</v>
      </c>
      <c r="H227" s="318"/>
      <c r="I227" s="351"/>
      <c r="J227" s="350"/>
      <c r="K227" s="351"/>
      <c r="L227" s="350"/>
      <c r="M227" s="351"/>
      <c r="N227" s="350"/>
      <c r="O227" s="351"/>
      <c r="P227" s="350"/>
      <c r="Q227" s="351"/>
      <c r="R227" s="350"/>
      <c r="S227" s="351"/>
      <c r="T227" s="350"/>
      <c r="U227" s="351"/>
      <c r="V227" s="350"/>
      <c r="W227" s="351"/>
      <c r="X227" s="350"/>
      <c r="Y227" s="351"/>
      <c r="Z227" s="350"/>
      <c r="AA227" s="351"/>
      <c r="AB227" s="350"/>
      <c r="AC227" s="351"/>
      <c r="AD227" s="350"/>
      <c r="AE227" s="351"/>
      <c r="AF227" s="350"/>
      <c r="AG227" s="351"/>
      <c r="AH227" s="350"/>
      <c r="AI227" s="351"/>
      <c r="AJ227" s="350"/>
      <c r="AK227" s="351"/>
      <c r="AL227" s="350"/>
      <c r="AM227" s="351"/>
      <c r="AN227" s="290">
        <f t="shared" si="19"/>
        <v>0</v>
      </c>
      <c r="AO227" s="358">
        <f>P!AK229</f>
        <v>0</v>
      </c>
      <c r="AP227" s="359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34" t="s">
        <v>193</v>
      </c>
      <c r="C228" s="85" t="s">
        <v>9</v>
      </c>
      <c r="D228" s="282">
        <v>410.7407407407407</v>
      </c>
      <c r="E228" s="282">
        <v>0</v>
      </c>
      <c r="F228" s="283">
        <f>P!AJ230</f>
        <v>3</v>
      </c>
      <c r="G228" s="283">
        <f t="shared" si="21"/>
        <v>3</v>
      </c>
      <c r="H228" s="357"/>
      <c r="I228" s="364"/>
      <c r="J228" s="363"/>
      <c r="K228" s="364"/>
      <c r="L228" s="363"/>
      <c r="M228" s="364"/>
      <c r="N228" s="363"/>
      <c r="O228" s="364"/>
      <c r="P228" s="363"/>
      <c r="Q228" s="364"/>
      <c r="R228" s="363"/>
      <c r="S228" s="364"/>
      <c r="T228" s="363"/>
      <c r="U228" s="364"/>
      <c r="V228" s="363"/>
      <c r="W228" s="364"/>
      <c r="X228" s="363"/>
      <c r="Y228" s="364"/>
      <c r="Z228" s="363"/>
      <c r="AA228" s="364"/>
      <c r="AB228" s="363"/>
      <c r="AC228" s="364"/>
      <c r="AD228" s="363"/>
      <c r="AE228" s="364"/>
      <c r="AF228" s="363"/>
      <c r="AG228" s="364"/>
      <c r="AH228" s="363"/>
      <c r="AI228" s="364"/>
      <c r="AJ228" s="363"/>
      <c r="AK228" s="364"/>
      <c r="AL228" s="363"/>
      <c r="AM228" s="364"/>
      <c r="AN228" s="290">
        <f t="shared" si="19"/>
        <v>0</v>
      </c>
      <c r="AO228" s="371">
        <f>P!AK230</f>
        <v>400</v>
      </c>
      <c r="AP228" s="372">
        <f t="shared" si="18"/>
        <v>3</v>
      </c>
      <c r="AQ228" s="87" t="str">
        <f t="shared" si="20"/>
        <v xml:space="preserve"> </v>
      </c>
    </row>
    <row r="229" spans="1:45">
      <c r="A229" s="85">
        <v>227</v>
      </c>
      <c r="B229" s="123" t="s">
        <v>289</v>
      </c>
      <c r="C229" s="85" t="s">
        <v>9</v>
      </c>
      <c r="D229" s="282">
        <v>679.99975445629525</v>
      </c>
      <c r="E229" s="282">
        <v>0</v>
      </c>
      <c r="F229" s="283">
        <f>P!AJ231</f>
        <v>10.7</v>
      </c>
      <c r="G229" s="283">
        <f t="shared" si="21"/>
        <v>10.7</v>
      </c>
      <c r="H229" s="357"/>
      <c r="I229" s="364"/>
      <c r="J229" s="363"/>
      <c r="K229" s="364"/>
      <c r="L229" s="363"/>
      <c r="M229" s="364"/>
      <c r="N229" s="363"/>
      <c r="O229" s="364"/>
      <c r="P229" s="363"/>
      <c r="Q229" s="364"/>
      <c r="R229" s="363"/>
      <c r="S229" s="364"/>
      <c r="T229" s="363"/>
      <c r="U229" s="364"/>
      <c r="V229" s="363"/>
      <c r="W229" s="364"/>
      <c r="X229" s="363"/>
      <c r="Y229" s="364"/>
      <c r="Z229" s="363"/>
      <c r="AA229" s="364"/>
      <c r="AB229" s="363"/>
      <c r="AC229" s="364"/>
      <c r="AD229" s="363"/>
      <c r="AE229" s="364"/>
      <c r="AF229" s="363"/>
      <c r="AG229" s="364"/>
      <c r="AH229" s="363"/>
      <c r="AI229" s="364"/>
      <c r="AJ229" s="363"/>
      <c r="AK229" s="364"/>
      <c r="AL229" s="363"/>
      <c r="AM229" s="364"/>
      <c r="AN229" s="290">
        <f t="shared" si="19"/>
        <v>0</v>
      </c>
      <c r="AO229" s="371">
        <f>P!AK231</f>
        <v>680</v>
      </c>
      <c r="AP229" s="372">
        <f t="shared" si="18"/>
        <v>10.7</v>
      </c>
      <c r="AQ229" s="87" t="str">
        <f>IF(AND(AP229&gt;=0, AP229&lt;1),IF(AP229=0,"০","NZ")," ")</f>
        <v xml:space="preserve"> </v>
      </c>
      <c r="AS229" s="81">
        <v>9.9999999999980105E-3</v>
      </c>
    </row>
    <row r="230" spans="1:45">
      <c r="A230" s="85">
        <v>228</v>
      </c>
      <c r="B230" s="123" t="s">
        <v>302</v>
      </c>
      <c r="C230" s="85" t="s">
        <v>9</v>
      </c>
      <c r="D230" s="282">
        <v>806.14958011542569</v>
      </c>
      <c r="E230" s="282">
        <v>32.949999999999996</v>
      </c>
      <c r="F230" s="283">
        <f>P!AJ232</f>
        <v>40</v>
      </c>
      <c r="G230" s="283">
        <f>E230+F230</f>
        <v>72.949999999999989</v>
      </c>
      <c r="H230" s="318"/>
      <c r="I230" s="351"/>
      <c r="J230" s="350"/>
      <c r="K230" s="351"/>
      <c r="L230" s="350"/>
      <c r="M230" s="351"/>
      <c r="N230" s="350"/>
      <c r="O230" s="351"/>
      <c r="P230" s="350"/>
      <c r="Q230" s="351"/>
      <c r="R230" s="350"/>
      <c r="S230" s="351"/>
      <c r="T230" s="350"/>
      <c r="U230" s="351"/>
      <c r="V230" s="350"/>
      <c r="W230" s="351"/>
      <c r="X230" s="350"/>
      <c r="Y230" s="351"/>
      <c r="Z230" s="350"/>
      <c r="AA230" s="351"/>
      <c r="AB230" s="350"/>
      <c r="AC230" s="351"/>
      <c r="AD230" s="350"/>
      <c r="AE230" s="351"/>
      <c r="AF230" s="350"/>
      <c r="AG230" s="351"/>
      <c r="AH230" s="350"/>
      <c r="AI230" s="351"/>
      <c r="AJ230" s="350"/>
      <c r="AK230" s="351"/>
      <c r="AL230" s="350"/>
      <c r="AM230" s="351"/>
      <c r="AN230" s="290">
        <f t="shared" si="19"/>
        <v>0</v>
      </c>
      <c r="AO230" s="360">
        <f>P!AK232</f>
        <v>830</v>
      </c>
      <c r="AP230" s="361">
        <f t="shared" si="18"/>
        <v>72.949999999999989</v>
      </c>
      <c r="AQ230" s="87" t="str">
        <f t="shared" si="20"/>
        <v xml:space="preserve"> </v>
      </c>
    </row>
    <row r="231" spans="1:45">
      <c r="A231" s="85">
        <v>229</v>
      </c>
      <c r="B231" s="123" t="s">
        <v>56</v>
      </c>
      <c r="C231" s="85" t="s">
        <v>31</v>
      </c>
      <c r="D231" s="282">
        <v>1.4000569527475253</v>
      </c>
      <c r="E231" s="282">
        <v>3500</v>
      </c>
      <c r="F231" s="283">
        <f>P!AJ233</f>
        <v>3000</v>
      </c>
      <c r="G231" s="283">
        <f>E231+F231</f>
        <v>6500</v>
      </c>
      <c r="H231" s="318"/>
      <c r="I231" s="351"/>
      <c r="J231" s="350"/>
      <c r="K231" s="351"/>
      <c r="L231" s="350"/>
      <c r="M231" s="351"/>
      <c r="N231" s="350"/>
      <c r="O231" s="351"/>
      <c r="P231" s="350"/>
      <c r="Q231" s="351"/>
      <c r="R231" s="350"/>
      <c r="S231" s="351"/>
      <c r="T231" s="350"/>
      <c r="U231" s="351"/>
      <c r="V231" s="350"/>
      <c r="W231" s="351"/>
      <c r="X231" s="350"/>
      <c r="Y231" s="351"/>
      <c r="Z231" s="350"/>
      <c r="AA231" s="351"/>
      <c r="AB231" s="350"/>
      <c r="AC231" s="351"/>
      <c r="AD231" s="350"/>
      <c r="AE231" s="351"/>
      <c r="AF231" s="350"/>
      <c r="AG231" s="351"/>
      <c r="AH231" s="350"/>
      <c r="AI231" s="351"/>
      <c r="AJ231" s="350"/>
      <c r="AK231" s="351"/>
      <c r="AL231" s="350"/>
      <c r="AM231" s="351"/>
      <c r="AN231" s="290">
        <f t="shared" si="19"/>
        <v>0</v>
      </c>
      <c r="AO231" s="291">
        <f>P!AK233</f>
        <v>1.4</v>
      </c>
      <c r="AP231" s="292">
        <f t="shared" si="18"/>
        <v>6500</v>
      </c>
      <c r="AQ231" s="87" t="str">
        <f t="shared" si="20"/>
        <v xml:space="preserve"> </v>
      </c>
    </row>
    <row r="232" spans="1:45">
      <c r="A232" s="85">
        <v>230</v>
      </c>
      <c r="B232" s="123" t="s">
        <v>194</v>
      </c>
      <c r="C232" s="85" t="s">
        <v>31</v>
      </c>
      <c r="D232" s="282">
        <v>29.334167709637047</v>
      </c>
      <c r="E232" s="282">
        <v>42</v>
      </c>
      <c r="F232" s="283">
        <f>P!AJ234</f>
        <v>432</v>
      </c>
      <c r="G232" s="283">
        <f t="shared" si="21"/>
        <v>474</v>
      </c>
      <c r="H232" s="318"/>
      <c r="I232" s="351"/>
      <c r="J232" s="350"/>
      <c r="K232" s="351"/>
      <c r="L232" s="350"/>
      <c r="M232" s="351"/>
      <c r="N232" s="350"/>
      <c r="O232" s="351"/>
      <c r="P232" s="350"/>
      <c r="Q232" s="351"/>
      <c r="R232" s="350"/>
      <c r="S232" s="351"/>
      <c r="T232" s="350"/>
      <c r="U232" s="351"/>
      <c r="V232" s="350"/>
      <c r="W232" s="351"/>
      <c r="X232" s="350"/>
      <c r="Y232" s="351"/>
      <c r="Z232" s="350"/>
      <c r="AA232" s="351"/>
      <c r="AB232" s="350"/>
      <c r="AC232" s="351"/>
      <c r="AD232" s="350"/>
      <c r="AE232" s="351"/>
      <c r="AF232" s="350"/>
      <c r="AG232" s="351"/>
      <c r="AH232" s="350"/>
      <c r="AI232" s="351"/>
      <c r="AJ232" s="350"/>
      <c r="AK232" s="351"/>
      <c r="AL232" s="350"/>
      <c r="AM232" s="351"/>
      <c r="AN232" s="290">
        <f t="shared" si="19"/>
        <v>0</v>
      </c>
      <c r="AO232" s="291">
        <f>P!AK234</f>
        <v>24.375</v>
      </c>
      <c r="AP232" s="292">
        <f t="shared" si="18"/>
        <v>474</v>
      </c>
      <c r="AQ232" s="87" t="str">
        <f t="shared" si="20"/>
        <v xml:space="preserve"> </v>
      </c>
    </row>
    <row r="233" spans="1:45">
      <c r="A233" s="85">
        <v>231</v>
      </c>
      <c r="B233" s="123" t="s">
        <v>284</v>
      </c>
      <c r="C233" s="85" t="s">
        <v>9</v>
      </c>
      <c r="D233" s="282">
        <v>350</v>
      </c>
      <c r="E233" s="282">
        <v>0</v>
      </c>
      <c r="F233" s="283">
        <f>P!AJ235</f>
        <v>4.2</v>
      </c>
      <c r="G233" s="283">
        <f t="shared" si="21"/>
        <v>4.2</v>
      </c>
      <c r="H233" s="318"/>
      <c r="I233" s="351"/>
      <c r="J233" s="350"/>
      <c r="K233" s="351"/>
      <c r="L233" s="350"/>
      <c r="M233" s="351"/>
      <c r="N233" s="350"/>
      <c r="O233" s="351"/>
      <c r="P233" s="350"/>
      <c r="Q233" s="351"/>
      <c r="R233" s="350"/>
      <c r="S233" s="351"/>
      <c r="T233" s="350"/>
      <c r="U233" s="351"/>
      <c r="V233" s="350"/>
      <c r="W233" s="351"/>
      <c r="X233" s="350"/>
      <c r="Y233" s="351"/>
      <c r="Z233" s="350"/>
      <c r="AA233" s="351"/>
      <c r="AB233" s="350"/>
      <c r="AC233" s="351"/>
      <c r="AD233" s="350"/>
      <c r="AE233" s="351"/>
      <c r="AF233" s="350"/>
      <c r="AG233" s="351"/>
      <c r="AH233" s="350"/>
      <c r="AI233" s="351"/>
      <c r="AJ233" s="350"/>
      <c r="AK233" s="351"/>
      <c r="AL233" s="350"/>
      <c r="AM233" s="351"/>
      <c r="AN233" s="290">
        <f t="shared" si="19"/>
        <v>0</v>
      </c>
      <c r="AO233" s="291">
        <f>P!AK235</f>
        <v>500</v>
      </c>
      <c r="AP233" s="292">
        <f t="shared" si="18"/>
        <v>4.2</v>
      </c>
      <c r="AQ233" s="87" t="str">
        <f t="shared" si="20"/>
        <v xml:space="preserve"> </v>
      </c>
    </row>
    <row r="234" spans="1:45">
      <c r="A234" s="85">
        <v>232</v>
      </c>
      <c r="B234" s="123" t="s">
        <v>291</v>
      </c>
      <c r="C234" s="85" t="s">
        <v>9</v>
      </c>
      <c r="D234" s="282">
        <v>600</v>
      </c>
      <c r="E234" s="282">
        <v>0</v>
      </c>
      <c r="F234" s="283">
        <f>P!AJ236</f>
        <v>4</v>
      </c>
      <c r="G234" s="283">
        <f t="shared" si="21"/>
        <v>4</v>
      </c>
      <c r="H234" s="318"/>
      <c r="I234" s="351"/>
      <c r="J234" s="350"/>
      <c r="K234" s="351"/>
      <c r="L234" s="350"/>
      <c r="M234" s="351"/>
      <c r="N234" s="350"/>
      <c r="O234" s="351"/>
      <c r="P234" s="350"/>
      <c r="Q234" s="351"/>
      <c r="R234" s="350"/>
      <c r="S234" s="351"/>
      <c r="T234" s="350"/>
      <c r="U234" s="351"/>
      <c r="V234" s="350"/>
      <c r="W234" s="351"/>
      <c r="X234" s="350"/>
      <c r="Y234" s="351"/>
      <c r="Z234" s="350"/>
      <c r="AA234" s="351"/>
      <c r="AB234" s="350"/>
      <c r="AC234" s="351"/>
      <c r="AD234" s="350"/>
      <c r="AE234" s="351"/>
      <c r="AF234" s="350"/>
      <c r="AG234" s="351"/>
      <c r="AH234" s="350"/>
      <c r="AI234" s="351"/>
      <c r="AJ234" s="350"/>
      <c r="AK234" s="351"/>
      <c r="AL234" s="350"/>
      <c r="AM234" s="351"/>
      <c r="AN234" s="290">
        <f t="shared" si="19"/>
        <v>0</v>
      </c>
      <c r="AO234" s="291">
        <f>P!AK236</f>
        <v>600</v>
      </c>
      <c r="AP234" s="292">
        <f t="shared" si="18"/>
        <v>4</v>
      </c>
      <c r="AQ234" s="87" t="str">
        <f t="shared" si="20"/>
        <v xml:space="preserve"> </v>
      </c>
    </row>
    <row r="235" spans="1:45">
      <c r="A235" s="85">
        <v>233</v>
      </c>
      <c r="B235" s="123" t="s">
        <v>293</v>
      </c>
      <c r="C235" s="85" t="s">
        <v>9</v>
      </c>
      <c r="D235" s="282">
        <v>480</v>
      </c>
      <c r="E235" s="282">
        <v>0</v>
      </c>
      <c r="F235" s="283">
        <f>P!AJ237</f>
        <v>0</v>
      </c>
      <c r="G235" s="283">
        <f t="shared" si="21"/>
        <v>0</v>
      </c>
      <c r="H235" s="318"/>
      <c r="I235" s="351"/>
      <c r="J235" s="350"/>
      <c r="K235" s="351"/>
      <c r="L235" s="350"/>
      <c r="M235" s="351"/>
      <c r="N235" s="350"/>
      <c r="O235" s="351"/>
      <c r="P235" s="350"/>
      <c r="Q235" s="351"/>
      <c r="R235" s="350"/>
      <c r="S235" s="351"/>
      <c r="T235" s="350"/>
      <c r="U235" s="351"/>
      <c r="V235" s="350"/>
      <c r="W235" s="351"/>
      <c r="X235" s="350"/>
      <c r="Y235" s="351"/>
      <c r="Z235" s="350"/>
      <c r="AA235" s="351"/>
      <c r="AB235" s="350"/>
      <c r="AC235" s="351"/>
      <c r="AD235" s="350"/>
      <c r="AE235" s="351"/>
      <c r="AF235" s="350"/>
      <c r="AG235" s="351"/>
      <c r="AH235" s="350"/>
      <c r="AI235" s="351"/>
      <c r="AJ235" s="350"/>
      <c r="AK235" s="351"/>
      <c r="AL235" s="350"/>
      <c r="AM235" s="351"/>
      <c r="AN235" s="290">
        <f t="shared" si="19"/>
        <v>0</v>
      </c>
      <c r="AO235" s="291">
        <f>P!AK237</f>
        <v>480</v>
      </c>
      <c r="AP235" s="292">
        <f t="shared" si="18"/>
        <v>0</v>
      </c>
      <c r="AQ235" s="87" t="str">
        <f t="shared" si="20"/>
        <v>০</v>
      </c>
    </row>
    <row r="236" spans="1:45">
      <c r="A236" s="85">
        <v>234</v>
      </c>
      <c r="B236" s="123" t="s">
        <v>292</v>
      </c>
      <c r="C236" s="85" t="s">
        <v>9</v>
      </c>
      <c r="D236" s="282">
        <v>380</v>
      </c>
      <c r="E236" s="282">
        <v>0</v>
      </c>
      <c r="F236" s="283">
        <f>P!AJ238</f>
        <v>0</v>
      </c>
      <c r="G236" s="283">
        <f t="shared" si="21"/>
        <v>0</v>
      </c>
      <c r="H236" s="318"/>
      <c r="I236" s="351"/>
      <c r="J236" s="350"/>
      <c r="K236" s="351"/>
      <c r="L236" s="350"/>
      <c r="M236" s="351"/>
      <c r="N236" s="350"/>
      <c r="O236" s="351"/>
      <c r="P236" s="350"/>
      <c r="Q236" s="351"/>
      <c r="R236" s="350"/>
      <c r="S236" s="351"/>
      <c r="T236" s="350"/>
      <c r="U236" s="351"/>
      <c r="V236" s="350"/>
      <c r="W236" s="351"/>
      <c r="X236" s="350"/>
      <c r="Y236" s="351"/>
      <c r="Z236" s="350"/>
      <c r="AA236" s="351"/>
      <c r="AB236" s="350"/>
      <c r="AC236" s="351"/>
      <c r="AD236" s="350"/>
      <c r="AE236" s="351"/>
      <c r="AF236" s="350"/>
      <c r="AG236" s="351"/>
      <c r="AH236" s="350"/>
      <c r="AI236" s="351"/>
      <c r="AJ236" s="350"/>
      <c r="AK236" s="351"/>
      <c r="AL236" s="350"/>
      <c r="AM236" s="351"/>
      <c r="AN236" s="290">
        <f t="shared" si="19"/>
        <v>0</v>
      </c>
      <c r="AO236" s="291">
        <f>P!AK238</f>
        <v>380</v>
      </c>
      <c r="AP236" s="292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23" t="s">
        <v>285</v>
      </c>
      <c r="C237" s="85" t="s">
        <v>9</v>
      </c>
      <c r="D237" s="282">
        <v>70</v>
      </c>
      <c r="E237" s="282">
        <v>0</v>
      </c>
      <c r="F237" s="283">
        <f>P!AJ239</f>
        <v>0</v>
      </c>
      <c r="G237" s="283">
        <f t="shared" si="21"/>
        <v>0</v>
      </c>
      <c r="H237" s="318"/>
      <c r="I237" s="351"/>
      <c r="J237" s="350"/>
      <c r="K237" s="351"/>
      <c r="L237" s="350"/>
      <c r="M237" s="351"/>
      <c r="N237" s="350"/>
      <c r="O237" s="351"/>
      <c r="P237" s="350"/>
      <c r="Q237" s="351"/>
      <c r="R237" s="350"/>
      <c r="S237" s="351"/>
      <c r="T237" s="350"/>
      <c r="U237" s="351"/>
      <c r="V237" s="350"/>
      <c r="W237" s="351"/>
      <c r="X237" s="350"/>
      <c r="Y237" s="351"/>
      <c r="Z237" s="350"/>
      <c r="AA237" s="351"/>
      <c r="AB237" s="350"/>
      <c r="AC237" s="351"/>
      <c r="AD237" s="350"/>
      <c r="AE237" s="351"/>
      <c r="AF237" s="350"/>
      <c r="AG237" s="351"/>
      <c r="AH237" s="350"/>
      <c r="AI237" s="351"/>
      <c r="AJ237" s="350"/>
      <c r="AK237" s="351"/>
      <c r="AL237" s="350"/>
      <c r="AM237" s="351"/>
      <c r="AN237" s="290">
        <f t="shared" si="19"/>
        <v>0</v>
      </c>
      <c r="AO237" s="291">
        <f>P!AK239</f>
        <v>70</v>
      </c>
      <c r="AP237" s="292">
        <f t="shared" si="18"/>
        <v>0</v>
      </c>
      <c r="AQ237" s="87" t="str">
        <f t="shared" si="20"/>
        <v>০</v>
      </c>
    </row>
    <row r="238" spans="1:45">
      <c r="A238" s="85">
        <v>236</v>
      </c>
      <c r="B238" s="123" t="s">
        <v>286</v>
      </c>
      <c r="C238" s="85" t="s">
        <v>9</v>
      </c>
      <c r="D238" s="282">
        <v>500</v>
      </c>
      <c r="E238" s="282">
        <v>0</v>
      </c>
      <c r="F238" s="283">
        <f>P!AJ240</f>
        <v>11.7</v>
      </c>
      <c r="G238" s="283">
        <f t="shared" si="21"/>
        <v>11.7</v>
      </c>
      <c r="H238" s="318"/>
      <c r="I238" s="351"/>
      <c r="J238" s="350"/>
      <c r="K238" s="351"/>
      <c r="L238" s="350"/>
      <c r="M238" s="351"/>
      <c r="N238" s="350"/>
      <c r="O238" s="351"/>
      <c r="P238" s="350"/>
      <c r="Q238" s="351"/>
      <c r="R238" s="350"/>
      <c r="S238" s="351"/>
      <c r="T238" s="350"/>
      <c r="U238" s="351"/>
      <c r="V238" s="350"/>
      <c r="W238" s="351"/>
      <c r="X238" s="350"/>
      <c r="Y238" s="351"/>
      <c r="Z238" s="350"/>
      <c r="AA238" s="351"/>
      <c r="AB238" s="350"/>
      <c r="AC238" s="351"/>
      <c r="AD238" s="350"/>
      <c r="AE238" s="351"/>
      <c r="AF238" s="350"/>
      <c r="AG238" s="351"/>
      <c r="AH238" s="350"/>
      <c r="AI238" s="351"/>
      <c r="AJ238" s="350"/>
      <c r="AK238" s="351"/>
      <c r="AL238" s="350"/>
      <c r="AM238" s="351"/>
      <c r="AN238" s="290">
        <f t="shared" si="19"/>
        <v>0</v>
      </c>
      <c r="AO238" s="291">
        <f>P!AK240</f>
        <v>494.01709401709405</v>
      </c>
      <c r="AP238" s="292">
        <f t="shared" si="18"/>
        <v>11.7</v>
      </c>
      <c r="AQ238" s="87" t="str">
        <f t="shared" si="20"/>
        <v xml:space="preserve"> </v>
      </c>
    </row>
    <row r="239" spans="1:45">
      <c r="A239" s="85">
        <v>237</v>
      </c>
      <c r="B239" s="123" t="s">
        <v>287</v>
      </c>
      <c r="C239" s="85" t="s">
        <v>9</v>
      </c>
      <c r="D239" s="282">
        <v>400</v>
      </c>
      <c r="E239" s="282">
        <v>0</v>
      </c>
      <c r="F239" s="283">
        <f>P!AJ241</f>
        <v>0</v>
      </c>
      <c r="G239" s="283">
        <f t="shared" si="21"/>
        <v>0</v>
      </c>
      <c r="H239" s="318"/>
      <c r="I239" s="351"/>
      <c r="J239" s="350"/>
      <c r="K239" s="351"/>
      <c r="L239" s="350"/>
      <c r="M239" s="351"/>
      <c r="N239" s="350"/>
      <c r="O239" s="351"/>
      <c r="P239" s="350"/>
      <c r="Q239" s="351"/>
      <c r="R239" s="350"/>
      <c r="S239" s="351"/>
      <c r="T239" s="350"/>
      <c r="U239" s="351"/>
      <c r="V239" s="350"/>
      <c r="W239" s="351"/>
      <c r="X239" s="350"/>
      <c r="Y239" s="351"/>
      <c r="Z239" s="350"/>
      <c r="AA239" s="351"/>
      <c r="AB239" s="350"/>
      <c r="AC239" s="351"/>
      <c r="AD239" s="350"/>
      <c r="AE239" s="351"/>
      <c r="AF239" s="350"/>
      <c r="AG239" s="351"/>
      <c r="AH239" s="350"/>
      <c r="AI239" s="351"/>
      <c r="AJ239" s="350"/>
      <c r="AK239" s="351"/>
      <c r="AL239" s="350"/>
      <c r="AM239" s="351"/>
      <c r="AN239" s="290">
        <f t="shared" si="19"/>
        <v>0</v>
      </c>
      <c r="AO239" s="291">
        <f>P!AK241</f>
        <v>400</v>
      </c>
      <c r="AP239" s="292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23" t="s">
        <v>195</v>
      </c>
      <c r="C240" s="85" t="s">
        <v>9</v>
      </c>
      <c r="D240" s="282">
        <v>270</v>
      </c>
      <c r="E240" s="282">
        <v>0</v>
      </c>
      <c r="F240" s="283">
        <f>P!AJ242</f>
        <v>0</v>
      </c>
      <c r="G240" s="283">
        <f t="shared" si="21"/>
        <v>0</v>
      </c>
      <c r="H240" s="318"/>
      <c r="I240" s="351"/>
      <c r="J240" s="350"/>
      <c r="K240" s="351"/>
      <c r="L240" s="350"/>
      <c r="M240" s="351"/>
      <c r="N240" s="350"/>
      <c r="O240" s="351"/>
      <c r="P240" s="350"/>
      <c r="Q240" s="351"/>
      <c r="R240" s="350"/>
      <c r="S240" s="351"/>
      <c r="T240" s="350"/>
      <c r="U240" s="351"/>
      <c r="V240" s="350"/>
      <c r="W240" s="351"/>
      <c r="X240" s="350"/>
      <c r="Y240" s="351"/>
      <c r="Z240" s="350"/>
      <c r="AA240" s="351"/>
      <c r="AB240" s="350"/>
      <c r="AC240" s="351"/>
      <c r="AD240" s="350"/>
      <c r="AE240" s="351"/>
      <c r="AF240" s="350"/>
      <c r="AG240" s="351"/>
      <c r="AH240" s="350"/>
      <c r="AI240" s="351"/>
      <c r="AJ240" s="350"/>
      <c r="AK240" s="351"/>
      <c r="AL240" s="350"/>
      <c r="AM240" s="351"/>
      <c r="AN240" s="290">
        <f t="shared" si="19"/>
        <v>0</v>
      </c>
      <c r="AO240" s="291">
        <f>P!AK242</f>
        <v>270</v>
      </c>
      <c r="AP240" s="292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23" t="s">
        <v>424</v>
      </c>
      <c r="C241" s="85" t="s">
        <v>9</v>
      </c>
      <c r="D241" s="282">
        <v>0</v>
      </c>
      <c r="E241" s="282">
        <v>0</v>
      </c>
      <c r="F241" s="283">
        <f>P!AJ243</f>
        <v>0</v>
      </c>
      <c r="G241" s="283">
        <f t="shared" si="21"/>
        <v>0</v>
      </c>
      <c r="H241" s="318"/>
      <c r="I241" s="351"/>
      <c r="J241" s="350"/>
      <c r="K241" s="351"/>
      <c r="L241" s="350"/>
      <c r="M241" s="351"/>
      <c r="N241" s="350"/>
      <c r="O241" s="351"/>
      <c r="P241" s="350"/>
      <c r="Q241" s="351"/>
      <c r="R241" s="350"/>
      <c r="S241" s="351"/>
      <c r="T241" s="350"/>
      <c r="U241" s="351"/>
      <c r="V241" s="350"/>
      <c r="W241" s="351"/>
      <c r="X241" s="350"/>
      <c r="Y241" s="351"/>
      <c r="Z241" s="350"/>
      <c r="AA241" s="351"/>
      <c r="AB241" s="350"/>
      <c r="AC241" s="351"/>
      <c r="AD241" s="350"/>
      <c r="AE241" s="351"/>
      <c r="AF241" s="350"/>
      <c r="AG241" s="351"/>
      <c r="AH241" s="350"/>
      <c r="AI241" s="351"/>
      <c r="AJ241" s="350"/>
      <c r="AK241" s="351"/>
      <c r="AL241" s="350"/>
      <c r="AM241" s="351"/>
      <c r="AN241" s="290">
        <f t="shared" si="19"/>
        <v>0</v>
      </c>
      <c r="AO241" s="291">
        <f>P!AK243</f>
        <v>0</v>
      </c>
      <c r="AP241" s="292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23" t="s">
        <v>397</v>
      </c>
      <c r="C242" s="85" t="s">
        <v>31</v>
      </c>
      <c r="D242" s="282">
        <v>38.407079646017699</v>
      </c>
      <c r="E242" s="282">
        <v>0</v>
      </c>
      <c r="F242" s="283">
        <f>P!AJ244</f>
        <v>0</v>
      </c>
      <c r="G242" s="283">
        <f t="shared" si="21"/>
        <v>0</v>
      </c>
      <c r="H242" s="318"/>
      <c r="I242" s="351"/>
      <c r="J242" s="350"/>
      <c r="K242" s="351"/>
      <c r="L242" s="350"/>
      <c r="M242" s="351"/>
      <c r="N242" s="350"/>
      <c r="O242" s="351"/>
      <c r="P242" s="350"/>
      <c r="Q242" s="351"/>
      <c r="R242" s="350"/>
      <c r="S242" s="351"/>
      <c r="T242" s="350"/>
      <c r="U242" s="351"/>
      <c r="V242" s="350"/>
      <c r="W242" s="351"/>
      <c r="X242" s="350"/>
      <c r="Y242" s="351"/>
      <c r="Z242" s="350"/>
      <c r="AA242" s="351"/>
      <c r="AB242" s="350"/>
      <c r="AC242" s="351"/>
      <c r="AD242" s="350"/>
      <c r="AE242" s="351"/>
      <c r="AF242" s="350"/>
      <c r="AG242" s="351"/>
      <c r="AH242" s="350"/>
      <c r="AI242" s="351"/>
      <c r="AJ242" s="350"/>
      <c r="AK242" s="351"/>
      <c r="AL242" s="350"/>
      <c r="AM242" s="351"/>
      <c r="AN242" s="290">
        <f t="shared" si="19"/>
        <v>0</v>
      </c>
      <c r="AO242" s="358">
        <f>P!AK244</f>
        <v>38.407079646017699</v>
      </c>
      <c r="AP242" s="359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23" t="s">
        <v>198</v>
      </c>
      <c r="C243" s="85" t="s">
        <v>31</v>
      </c>
      <c r="D243" s="282">
        <v>9.5770171149144261</v>
      </c>
      <c r="E243" s="282">
        <v>0</v>
      </c>
      <c r="F243" s="283">
        <f>P!AJ245</f>
        <v>816</v>
      </c>
      <c r="G243" s="339">
        <f t="shared" si="21"/>
        <v>816</v>
      </c>
      <c r="H243" s="338"/>
      <c r="I243" s="364"/>
      <c r="J243" s="363"/>
      <c r="K243" s="364"/>
      <c r="L243" s="363"/>
      <c r="M243" s="364"/>
      <c r="N243" s="363"/>
      <c r="O243" s="364"/>
      <c r="P243" s="363"/>
      <c r="Q243" s="364"/>
      <c r="R243" s="363"/>
      <c r="S243" s="364"/>
      <c r="T243" s="363"/>
      <c r="U243" s="364"/>
      <c r="V243" s="363"/>
      <c r="W243" s="364"/>
      <c r="X243" s="363"/>
      <c r="Y243" s="364"/>
      <c r="Z243" s="363"/>
      <c r="AA243" s="364"/>
      <c r="AB243" s="363"/>
      <c r="AC243" s="364"/>
      <c r="AD243" s="363"/>
      <c r="AE243" s="364"/>
      <c r="AF243" s="363"/>
      <c r="AG243" s="364"/>
      <c r="AH243" s="363"/>
      <c r="AI243" s="364"/>
      <c r="AJ243" s="363"/>
      <c r="AK243" s="364"/>
      <c r="AL243" s="363"/>
      <c r="AM243" s="364"/>
      <c r="AN243" s="290">
        <f t="shared" si="19"/>
        <v>0</v>
      </c>
      <c r="AO243" s="369">
        <f>P!AK245</f>
        <v>9.5784313725490193</v>
      </c>
      <c r="AP243" s="370">
        <f t="shared" si="18"/>
        <v>816</v>
      </c>
      <c r="AQ243" s="87" t="str">
        <f t="shared" si="20"/>
        <v xml:space="preserve"> </v>
      </c>
    </row>
    <row r="244" spans="1:53">
      <c r="A244" s="85">
        <v>242</v>
      </c>
      <c r="B244" s="123" t="s">
        <v>423</v>
      </c>
      <c r="C244" s="85" t="s">
        <v>9</v>
      </c>
      <c r="D244" s="282">
        <v>515</v>
      </c>
      <c r="E244" s="282">
        <v>0</v>
      </c>
      <c r="F244" s="283">
        <f>P!AJ246</f>
        <v>15</v>
      </c>
      <c r="G244" s="334">
        <f t="shared" si="21"/>
        <v>15</v>
      </c>
      <c r="H244" s="357"/>
      <c r="I244" s="364"/>
      <c r="J244" s="363"/>
      <c r="K244" s="364"/>
      <c r="L244" s="363"/>
      <c r="M244" s="364"/>
      <c r="N244" s="363"/>
      <c r="O244" s="364"/>
      <c r="P244" s="363"/>
      <c r="Q244" s="364"/>
      <c r="R244" s="363"/>
      <c r="S244" s="364"/>
      <c r="T244" s="363"/>
      <c r="U244" s="364"/>
      <c r="V244" s="363"/>
      <c r="W244" s="364"/>
      <c r="X244" s="363"/>
      <c r="Y244" s="364"/>
      <c r="Z244" s="363"/>
      <c r="AA244" s="364"/>
      <c r="AB244" s="363"/>
      <c r="AC244" s="364"/>
      <c r="AD244" s="363"/>
      <c r="AE244" s="364"/>
      <c r="AF244" s="363"/>
      <c r="AG244" s="364"/>
      <c r="AH244" s="363"/>
      <c r="AI244" s="364"/>
      <c r="AJ244" s="363"/>
      <c r="AK244" s="364"/>
      <c r="AL244" s="363"/>
      <c r="AM244" s="364"/>
      <c r="AN244" s="290">
        <f t="shared" si="19"/>
        <v>0</v>
      </c>
      <c r="AO244" s="371">
        <f>P!AK246</f>
        <v>338.66666666666669</v>
      </c>
      <c r="AP244" s="372">
        <f t="shared" si="18"/>
        <v>15</v>
      </c>
      <c r="AQ244" s="87" t="str">
        <f t="shared" si="20"/>
        <v xml:space="preserve"> </v>
      </c>
    </row>
    <row r="245" spans="1:53">
      <c r="A245" s="85">
        <v>243</v>
      </c>
      <c r="B245" s="123" t="s">
        <v>201</v>
      </c>
      <c r="C245" s="85" t="s">
        <v>9</v>
      </c>
      <c r="D245" s="282">
        <v>349.98526936026929</v>
      </c>
      <c r="E245" s="282">
        <v>4.25</v>
      </c>
      <c r="F245" s="283">
        <f>P!AJ247</f>
        <v>10</v>
      </c>
      <c r="G245" s="283">
        <f t="shared" si="21"/>
        <v>14.25</v>
      </c>
      <c r="H245" s="318"/>
      <c r="I245" s="351"/>
      <c r="J245" s="350"/>
      <c r="K245" s="351"/>
      <c r="L245" s="350"/>
      <c r="M245" s="351"/>
      <c r="N245" s="350"/>
      <c r="O245" s="351"/>
      <c r="P245" s="350"/>
      <c r="Q245" s="351"/>
      <c r="R245" s="350"/>
      <c r="S245" s="351"/>
      <c r="T245" s="350"/>
      <c r="U245" s="351"/>
      <c r="V245" s="350"/>
      <c r="W245" s="351"/>
      <c r="X245" s="350"/>
      <c r="Y245" s="351"/>
      <c r="Z245" s="350"/>
      <c r="AA245" s="351"/>
      <c r="AB245" s="350"/>
      <c r="AC245" s="351"/>
      <c r="AD245" s="350"/>
      <c r="AE245" s="351"/>
      <c r="AF245" s="350"/>
      <c r="AG245" s="351"/>
      <c r="AH245" s="350"/>
      <c r="AI245" s="351"/>
      <c r="AJ245" s="350"/>
      <c r="AK245" s="351"/>
      <c r="AL245" s="350"/>
      <c r="AM245" s="351"/>
      <c r="AN245" s="290">
        <f t="shared" si="19"/>
        <v>0</v>
      </c>
      <c r="AO245" s="360">
        <f>P!AK247</f>
        <v>350</v>
      </c>
      <c r="AP245" s="361">
        <f t="shared" si="18"/>
        <v>14.25</v>
      </c>
      <c r="AQ245" s="87" t="str">
        <f t="shared" si="20"/>
        <v xml:space="preserve"> </v>
      </c>
    </row>
    <row r="246" spans="1:53">
      <c r="A246" s="85">
        <v>244</v>
      </c>
      <c r="B246" s="123" t="s">
        <v>191</v>
      </c>
      <c r="C246" s="85" t="s">
        <v>192</v>
      </c>
      <c r="D246" s="282">
        <v>20</v>
      </c>
      <c r="E246" s="282">
        <v>0</v>
      </c>
      <c r="F246" s="283">
        <f>P!AJ248</f>
        <v>285</v>
      </c>
      <c r="G246" s="339">
        <f>E246+F246</f>
        <v>285</v>
      </c>
      <c r="H246" s="357"/>
      <c r="I246" s="364"/>
      <c r="J246" s="363"/>
      <c r="K246" s="364"/>
      <c r="L246" s="363"/>
      <c r="M246" s="364"/>
      <c r="N246" s="363"/>
      <c r="O246" s="364"/>
      <c r="P246" s="363"/>
      <c r="Q246" s="364"/>
      <c r="R246" s="363"/>
      <c r="S246" s="364"/>
      <c r="T246" s="363"/>
      <c r="U246" s="364"/>
      <c r="V246" s="363"/>
      <c r="W246" s="364"/>
      <c r="X246" s="363"/>
      <c r="Y246" s="364"/>
      <c r="Z246" s="363"/>
      <c r="AA246" s="364"/>
      <c r="AB246" s="363"/>
      <c r="AC246" s="364"/>
      <c r="AD246" s="363"/>
      <c r="AE246" s="364"/>
      <c r="AF246" s="363"/>
      <c r="AG246" s="364"/>
      <c r="AH246" s="363"/>
      <c r="AI246" s="364"/>
      <c r="AJ246" s="363"/>
      <c r="AK246" s="364"/>
      <c r="AL246" s="363"/>
      <c r="AM246" s="364"/>
      <c r="AN246" s="290">
        <f t="shared" si="19"/>
        <v>0</v>
      </c>
      <c r="AO246" s="291">
        <f>P!AK248</f>
        <v>20</v>
      </c>
      <c r="AP246" s="372">
        <f t="shared" si="18"/>
        <v>285</v>
      </c>
      <c r="AQ246" s="87" t="str">
        <f t="shared" si="20"/>
        <v xml:space="preserve"> </v>
      </c>
    </row>
    <row r="247" spans="1:53" s="346" customFormat="1" ht="17.25" customHeight="1">
      <c r="A247" s="85">
        <v>245</v>
      </c>
      <c r="B247" s="311" t="s">
        <v>439</v>
      </c>
      <c r="C247" s="85" t="s">
        <v>31</v>
      </c>
      <c r="D247" s="282">
        <v>1</v>
      </c>
      <c r="E247" s="282">
        <v>0</v>
      </c>
      <c r="F247" s="343">
        <f>P!AJ249</f>
        <v>12871</v>
      </c>
      <c r="G247" s="344">
        <f t="shared" si="21"/>
        <v>12871</v>
      </c>
      <c r="H247" s="338"/>
      <c r="I247" s="364"/>
      <c r="J247" s="363"/>
      <c r="K247" s="364"/>
      <c r="L247" s="363"/>
      <c r="M247" s="364"/>
      <c r="N247" s="363"/>
      <c r="O247" s="364"/>
      <c r="P247" s="363"/>
      <c r="Q247" s="364"/>
      <c r="R247" s="363"/>
      <c r="S247" s="364"/>
      <c r="T247" s="363"/>
      <c r="U247" s="364"/>
      <c r="V247" s="363"/>
      <c r="W247" s="364"/>
      <c r="X247" s="363"/>
      <c r="Y247" s="364"/>
      <c r="Z247" s="363"/>
      <c r="AA247" s="364"/>
      <c r="AB247" s="363"/>
      <c r="AC247" s="364"/>
      <c r="AD247" s="363"/>
      <c r="AE247" s="364"/>
      <c r="AF247" s="363"/>
      <c r="AG247" s="364"/>
      <c r="AH247" s="363"/>
      <c r="AI247" s="364"/>
      <c r="AJ247" s="363"/>
      <c r="AK247" s="364"/>
      <c r="AL247" s="363"/>
      <c r="AM247" s="364"/>
      <c r="AN247" s="290">
        <f t="shared" si="19"/>
        <v>0</v>
      </c>
      <c r="AO247" s="290">
        <f>P!AK249</f>
        <v>1</v>
      </c>
      <c r="AP247" s="373">
        <f t="shared" si="18"/>
        <v>12871</v>
      </c>
      <c r="AQ247" s="345" t="str">
        <f t="shared" si="20"/>
        <v xml:space="preserve"> </v>
      </c>
      <c r="AS247" s="347"/>
      <c r="BA247" s="347"/>
    </row>
    <row r="248" spans="1:53">
      <c r="A248" s="85">
        <v>246</v>
      </c>
      <c r="B248" s="86" t="s">
        <v>202</v>
      </c>
      <c r="C248" s="85" t="s">
        <v>10</v>
      </c>
      <c r="D248" s="282">
        <v>1</v>
      </c>
      <c r="E248" s="282">
        <v>0</v>
      </c>
      <c r="F248" s="283">
        <f>P!AJ250</f>
        <v>880</v>
      </c>
      <c r="G248" s="334">
        <f t="shared" si="21"/>
        <v>880</v>
      </c>
      <c r="H248" s="357"/>
      <c r="I248" s="364"/>
      <c r="J248" s="363"/>
      <c r="K248" s="364"/>
      <c r="L248" s="363"/>
      <c r="M248" s="364"/>
      <c r="N248" s="363"/>
      <c r="O248" s="364"/>
      <c r="P248" s="363"/>
      <c r="Q248" s="364"/>
      <c r="R248" s="363"/>
      <c r="S248" s="364"/>
      <c r="T248" s="363"/>
      <c r="U248" s="364"/>
      <c r="V248" s="363"/>
      <c r="W248" s="364"/>
      <c r="X248" s="363"/>
      <c r="Y248" s="364"/>
      <c r="Z248" s="363"/>
      <c r="AA248" s="364"/>
      <c r="AB248" s="363"/>
      <c r="AC248" s="364"/>
      <c r="AD248" s="363"/>
      <c r="AE248" s="364"/>
      <c r="AF248" s="363"/>
      <c r="AG248" s="364"/>
      <c r="AH248" s="363"/>
      <c r="AI248" s="364"/>
      <c r="AJ248" s="363"/>
      <c r="AK248" s="364"/>
      <c r="AL248" s="363"/>
      <c r="AM248" s="364"/>
      <c r="AN248" s="290">
        <f t="shared" si="19"/>
        <v>0</v>
      </c>
      <c r="AO248" s="291">
        <f>P!AK250</f>
        <v>1</v>
      </c>
      <c r="AP248" s="372">
        <f t="shared" si="18"/>
        <v>880</v>
      </c>
      <c r="AQ248" s="87" t="str">
        <f t="shared" si="20"/>
        <v xml:space="preserve"> </v>
      </c>
    </row>
    <row r="249" spans="1:53">
      <c r="A249" s="85">
        <v>247</v>
      </c>
      <c r="B249" s="123" t="s">
        <v>334</v>
      </c>
      <c r="C249" s="85" t="s">
        <v>10</v>
      </c>
      <c r="D249" s="282">
        <v>1</v>
      </c>
      <c r="E249" s="282">
        <v>0</v>
      </c>
      <c r="F249" s="283">
        <f>P!AJ251</f>
        <v>6200</v>
      </c>
      <c r="G249" s="334">
        <f t="shared" si="21"/>
        <v>6200</v>
      </c>
      <c r="H249" s="357"/>
      <c r="I249" s="364"/>
      <c r="J249" s="363"/>
      <c r="K249" s="364"/>
      <c r="L249" s="363"/>
      <c r="M249" s="364"/>
      <c r="N249" s="363"/>
      <c r="O249" s="364"/>
      <c r="P249" s="363"/>
      <c r="Q249" s="364"/>
      <c r="R249" s="363"/>
      <c r="S249" s="364"/>
      <c r="T249" s="363"/>
      <c r="U249" s="364"/>
      <c r="V249" s="363"/>
      <c r="W249" s="364"/>
      <c r="X249" s="363"/>
      <c r="Y249" s="364"/>
      <c r="Z249" s="363"/>
      <c r="AA249" s="364"/>
      <c r="AB249" s="363"/>
      <c r="AC249" s="364"/>
      <c r="AD249" s="363"/>
      <c r="AE249" s="364"/>
      <c r="AF249" s="363"/>
      <c r="AG249" s="364"/>
      <c r="AH249" s="363"/>
      <c r="AI249" s="364"/>
      <c r="AJ249" s="363"/>
      <c r="AK249" s="364"/>
      <c r="AL249" s="363"/>
      <c r="AM249" s="364"/>
      <c r="AN249" s="290">
        <f t="shared" si="19"/>
        <v>0</v>
      </c>
      <c r="AO249" s="291">
        <f>P!AK251</f>
        <v>1</v>
      </c>
      <c r="AP249" s="372">
        <f t="shared" si="18"/>
        <v>6200</v>
      </c>
      <c r="AQ249" s="87" t="str">
        <f t="shared" si="20"/>
        <v xml:space="preserve"> </v>
      </c>
    </row>
    <row r="250" spans="1:53">
      <c r="A250" s="85">
        <v>248</v>
      </c>
      <c r="B250" s="123" t="s">
        <v>8</v>
      </c>
      <c r="C250" s="85" t="s">
        <v>10</v>
      </c>
      <c r="D250" s="282">
        <v>1</v>
      </c>
      <c r="E250" s="282">
        <v>0</v>
      </c>
      <c r="F250" s="283">
        <f>P!AJ252</f>
        <v>1370</v>
      </c>
      <c r="G250" s="334">
        <f t="shared" si="21"/>
        <v>1370</v>
      </c>
      <c r="H250" s="357"/>
      <c r="I250" s="364"/>
      <c r="J250" s="363"/>
      <c r="K250" s="364"/>
      <c r="L250" s="363"/>
      <c r="M250" s="364"/>
      <c r="N250" s="363"/>
      <c r="O250" s="364"/>
      <c r="P250" s="363"/>
      <c r="Q250" s="364"/>
      <c r="R250" s="363"/>
      <c r="S250" s="364"/>
      <c r="T250" s="363"/>
      <c r="U250" s="364"/>
      <c r="V250" s="363"/>
      <c r="W250" s="364"/>
      <c r="X250" s="363"/>
      <c r="Y250" s="364"/>
      <c r="Z250" s="363"/>
      <c r="AA250" s="364"/>
      <c r="AB250" s="363"/>
      <c r="AC250" s="364"/>
      <c r="AD250" s="363"/>
      <c r="AE250" s="364"/>
      <c r="AF250" s="363"/>
      <c r="AG250" s="364"/>
      <c r="AH250" s="363"/>
      <c r="AI250" s="364"/>
      <c r="AJ250" s="363"/>
      <c r="AK250" s="364"/>
      <c r="AL250" s="363"/>
      <c r="AM250" s="364"/>
      <c r="AN250" s="290">
        <f t="shared" si="19"/>
        <v>0</v>
      </c>
      <c r="AO250" s="291">
        <f>P!AK252</f>
        <v>1</v>
      </c>
      <c r="AP250" s="372">
        <f t="shared" si="18"/>
        <v>1370</v>
      </c>
      <c r="AQ250" s="87" t="str">
        <f t="shared" si="20"/>
        <v xml:space="preserve"> </v>
      </c>
    </row>
    <row r="251" spans="1:53">
      <c r="A251" s="85">
        <v>249</v>
      </c>
      <c r="B251" s="123" t="s">
        <v>7</v>
      </c>
      <c r="C251" s="85" t="s">
        <v>10</v>
      </c>
      <c r="D251" s="282">
        <v>1</v>
      </c>
      <c r="E251" s="282">
        <v>0</v>
      </c>
      <c r="F251" s="283">
        <f>P!AJ253</f>
        <v>5930</v>
      </c>
      <c r="G251" s="334">
        <f t="shared" si="21"/>
        <v>5930</v>
      </c>
      <c r="H251" s="357"/>
      <c r="I251" s="364"/>
      <c r="J251" s="363"/>
      <c r="K251" s="364"/>
      <c r="L251" s="363"/>
      <c r="M251" s="364"/>
      <c r="N251" s="363"/>
      <c r="O251" s="364"/>
      <c r="P251" s="363"/>
      <c r="Q251" s="364"/>
      <c r="R251" s="363"/>
      <c r="S251" s="364"/>
      <c r="T251" s="363"/>
      <c r="U251" s="364"/>
      <c r="V251" s="363"/>
      <c r="W251" s="364"/>
      <c r="X251" s="363"/>
      <c r="Y251" s="364"/>
      <c r="Z251" s="363"/>
      <c r="AA251" s="364"/>
      <c r="AB251" s="363"/>
      <c r="AC251" s="364"/>
      <c r="AD251" s="363"/>
      <c r="AE251" s="364"/>
      <c r="AF251" s="363"/>
      <c r="AG251" s="364"/>
      <c r="AH251" s="363"/>
      <c r="AI251" s="364"/>
      <c r="AJ251" s="363"/>
      <c r="AK251" s="364"/>
      <c r="AL251" s="363"/>
      <c r="AM251" s="364"/>
      <c r="AN251" s="290">
        <f t="shared" si="19"/>
        <v>0</v>
      </c>
      <c r="AO251" s="291">
        <f>P!AK253</f>
        <v>1</v>
      </c>
      <c r="AP251" s="372">
        <f t="shared" si="18"/>
        <v>5930</v>
      </c>
      <c r="AQ251" s="87" t="str">
        <f t="shared" si="20"/>
        <v xml:space="preserve"> </v>
      </c>
    </row>
    <row r="252" spans="1:53">
      <c r="A252" s="85">
        <v>250</v>
      </c>
      <c r="B252" s="144" t="s">
        <v>203</v>
      </c>
      <c r="C252" s="85" t="s">
        <v>10</v>
      </c>
      <c r="D252" s="282">
        <v>1</v>
      </c>
      <c r="E252" s="282">
        <v>0</v>
      </c>
      <c r="F252" s="283">
        <f>P!AJ254</f>
        <v>35100</v>
      </c>
      <c r="G252" s="334">
        <f t="shared" si="21"/>
        <v>35100</v>
      </c>
      <c r="H252" s="357"/>
      <c r="I252" s="364"/>
      <c r="J252" s="363"/>
      <c r="K252" s="364"/>
      <c r="L252" s="363"/>
      <c r="M252" s="364"/>
      <c r="N252" s="363"/>
      <c r="O252" s="364"/>
      <c r="P252" s="363"/>
      <c r="Q252" s="364"/>
      <c r="R252" s="363"/>
      <c r="S252" s="364"/>
      <c r="T252" s="363"/>
      <c r="U252" s="364"/>
      <c r="V252" s="363"/>
      <c r="W252" s="364"/>
      <c r="X252" s="363"/>
      <c r="Y252" s="364"/>
      <c r="Z252" s="363"/>
      <c r="AA252" s="364"/>
      <c r="AB252" s="363"/>
      <c r="AC252" s="364"/>
      <c r="AD252" s="363"/>
      <c r="AE252" s="364"/>
      <c r="AF252" s="363"/>
      <c r="AG252" s="364"/>
      <c r="AH252" s="363"/>
      <c r="AI252" s="364"/>
      <c r="AJ252" s="363"/>
      <c r="AK252" s="364"/>
      <c r="AL252" s="363"/>
      <c r="AM252" s="364"/>
      <c r="AN252" s="290">
        <f t="shared" si="19"/>
        <v>0</v>
      </c>
      <c r="AO252" s="291">
        <f>P!AK254</f>
        <v>1</v>
      </c>
      <c r="AP252" s="372">
        <f t="shared" si="18"/>
        <v>35100</v>
      </c>
      <c r="AQ252" s="87" t="str">
        <f t="shared" si="20"/>
        <v xml:space="preserve"> </v>
      </c>
    </row>
    <row r="253" spans="1:53" s="97" customFormat="1" ht="5.25" customHeight="1">
      <c r="A253" s="92"/>
      <c r="B253" s="93"/>
      <c r="C253" s="92"/>
      <c r="D253" s="94"/>
      <c r="E253" s="95"/>
      <c r="F253" s="96"/>
      <c r="I253" s="98"/>
      <c r="J253" s="92"/>
      <c r="K253" s="98"/>
      <c r="L253" s="92"/>
      <c r="M253" s="98"/>
      <c r="N253" s="92"/>
      <c r="O253" s="98"/>
      <c r="P253" s="92"/>
      <c r="Q253" s="98"/>
      <c r="R253" s="92"/>
      <c r="S253" s="98"/>
      <c r="T253" s="92"/>
      <c r="U253" s="98"/>
      <c r="V253" s="92"/>
      <c r="W253" s="98"/>
      <c r="X253" s="92"/>
      <c r="Y253" s="98"/>
      <c r="Z253" s="92"/>
      <c r="AA253" s="98"/>
      <c r="AB253" s="92"/>
      <c r="AC253" s="98"/>
      <c r="AD253" s="92"/>
      <c r="AE253" s="98"/>
      <c r="AF253" s="92"/>
      <c r="AG253" s="98"/>
      <c r="AH253" s="92"/>
      <c r="AI253" s="98"/>
      <c r="AJ253" s="92"/>
      <c r="AK253" s="98"/>
      <c r="AL253" s="98"/>
      <c r="AM253" s="98"/>
      <c r="AN253" s="99"/>
      <c r="AO253" s="99"/>
      <c r="AP253" s="240"/>
      <c r="AQ253" s="100"/>
      <c r="AS253" s="101"/>
      <c r="BA253" s="101"/>
    </row>
    <row r="254" spans="1:53">
      <c r="C254"/>
      <c r="D254"/>
      <c r="E254"/>
      <c r="F254"/>
      <c r="G254"/>
      <c r="H254" s="355"/>
      <c r="I254" s="356"/>
    </row>
    <row r="255" spans="1:53">
      <c r="C255"/>
      <c r="D255"/>
      <c r="E255"/>
      <c r="F255"/>
      <c r="G255"/>
      <c r="H255" s="355"/>
      <c r="I255" s="356"/>
    </row>
    <row r="256" spans="1:53">
      <c r="C256"/>
      <c r="D256"/>
      <c r="E256"/>
      <c r="F256"/>
      <c r="G256"/>
      <c r="H256" s="355"/>
      <c r="I256" s="356"/>
    </row>
    <row r="257" spans="3:9">
      <c r="C257"/>
      <c r="D257"/>
      <c r="E257"/>
      <c r="F257"/>
      <c r="G257"/>
      <c r="H257" s="355"/>
      <c r="I257" s="356"/>
    </row>
    <row r="258" spans="3:9">
      <c r="C258"/>
      <c r="D258"/>
      <c r="E258"/>
      <c r="F258"/>
      <c r="G258"/>
      <c r="H258" s="355"/>
      <c r="I258" s="356"/>
    </row>
    <row r="259" spans="3:9">
      <c r="C259"/>
      <c r="D259"/>
      <c r="E259"/>
      <c r="F259"/>
      <c r="G259"/>
      <c r="H259" s="355"/>
      <c r="I259" s="356"/>
    </row>
    <row r="260" spans="3:9">
      <c r="C260"/>
      <c r="D260"/>
      <c r="E260"/>
      <c r="F260"/>
      <c r="G260"/>
      <c r="H260" s="355"/>
      <c r="I260" s="356"/>
    </row>
    <row r="261" spans="3:9">
      <c r="C261"/>
      <c r="D261"/>
      <c r="E261"/>
      <c r="F261"/>
      <c r="G261"/>
      <c r="H261" s="355"/>
      <c r="I261" s="356"/>
    </row>
    <row r="262" spans="3:9">
      <c r="C262"/>
      <c r="D262"/>
      <c r="E262"/>
      <c r="F262"/>
      <c r="G262"/>
      <c r="H262" s="355"/>
      <c r="I262" s="356"/>
    </row>
    <row r="263" spans="3:9">
      <c r="C263"/>
      <c r="D263"/>
      <c r="E263"/>
      <c r="F263"/>
      <c r="G263"/>
      <c r="H263" s="355"/>
      <c r="I263" s="356"/>
    </row>
    <row r="264" spans="3:9">
      <c r="C264"/>
      <c r="D264"/>
      <c r="E264"/>
      <c r="F264"/>
      <c r="G264"/>
      <c r="H264" s="355"/>
      <c r="I264" s="356"/>
    </row>
    <row r="265" spans="3:9">
      <c r="C265"/>
      <c r="D265"/>
      <c r="E265"/>
      <c r="F265"/>
      <c r="G265"/>
      <c r="H265" s="355"/>
      <c r="I265" s="356"/>
    </row>
    <row r="266" spans="3:9">
      <c r="C266"/>
      <c r="D266"/>
      <c r="E266"/>
      <c r="F266"/>
      <c r="G266"/>
      <c r="H266" s="355"/>
      <c r="I266" s="356"/>
    </row>
    <row r="267" spans="3:9">
      <c r="C267"/>
      <c r="D267"/>
      <c r="E267"/>
      <c r="F267"/>
      <c r="G267"/>
      <c r="H267" s="355"/>
      <c r="I267" s="356"/>
    </row>
    <row r="268" spans="3:9">
      <c r="C268"/>
      <c r="D268"/>
      <c r="E268"/>
      <c r="F268"/>
      <c r="G268"/>
      <c r="H268" s="355"/>
      <c r="I268" s="356"/>
    </row>
    <row r="269" spans="3:9">
      <c r="C269"/>
      <c r="D269"/>
      <c r="E269"/>
      <c r="F269"/>
      <c r="G269"/>
      <c r="H269" s="355"/>
      <c r="I269" s="356"/>
    </row>
    <row r="270" spans="3:9">
      <c r="C270"/>
      <c r="D270"/>
      <c r="E270"/>
      <c r="F270"/>
      <c r="G270"/>
      <c r="H270" s="355"/>
      <c r="I270" s="356"/>
    </row>
    <row r="271" spans="3:9">
      <c r="C271"/>
      <c r="D271"/>
      <c r="E271"/>
      <c r="F271"/>
      <c r="G271"/>
      <c r="H271" s="355"/>
      <c r="I271" s="356"/>
    </row>
    <row r="272" spans="3:9">
      <c r="C272"/>
      <c r="D272"/>
      <c r="E272"/>
      <c r="F272"/>
      <c r="G272"/>
      <c r="H272" s="355"/>
      <c r="I272" s="356"/>
    </row>
    <row r="273" spans="3:9">
      <c r="C273"/>
      <c r="D273"/>
      <c r="E273"/>
      <c r="F273"/>
      <c r="G273"/>
      <c r="H273" s="355"/>
      <c r="I273" s="356"/>
    </row>
    <row r="274" spans="3:9">
      <c r="C274"/>
      <c r="D274"/>
      <c r="E274"/>
      <c r="F274"/>
      <c r="G274"/>
      <c r="H274" s="355"/>
      <c r="I274" s="356"/>
    </row>
    <row r="275" spans="3:9">
      <c r="C275"/>
      <c r="D275"/>
      <c r="E275"/>
      <c r="F275"/>
      <c r="G275"/>
      <c r="H275" s="355"/>
      <c r="I275" s="356"/>
    </row>
    <row r="276" spans="3:9">
      <c r="C276"/>
      <c r="D276"/>
      <c r="E276"/>
      <c r="F276"/>
      <c r="G276"/>
      <c r="H276" s="355"/>
      <c r="I276" s="356"/>
    </row>
    <row r="277" spans="3:9">
      <c r="C277"/>
      <c r="D277"/>
      <c r="E277"/>
      <c r="F277"/>
      <c r="G277"/>
      <c r="H277" s="355"/>
      <c r="I277" s="356"/>
    </row>
    <row r="278" spans="3:9">
      <c r="C278"/>
      <c r="D278"/>
      <c r="E278"/>
      <c r="F278"/>
      <c r="G278"/>
      <c r="H278" s="355"/>
      <c r="I278" s="356"/>
    </row>
    <row r="279" spans="3:9">
      <c r="C279"/>
      <c r="D279"/>
      <c r="E279"/>
      <c r="F279"/>
      <c r="G279"/>
      <c r="H279" s="355"/>
      <c r="I279" s="356"/>
    </row>
    <row r="280" spans="3:9">
      <c r="C280"/>
      <c r="D280"/>
      <c r="E280"/>
      <c r="F280"/>
      <c r="G280"/>
      <c r="H280" s="355"/>
      <c r="I280" s="356"/>
    </row>
    <row r="281" spans="3:9">
      <c r="C281"/>
      <c r="D281"/>
      <c r="E281"/>
      <c r="F281"/>
      <c r="G281"/>
      <c r="H281" s="355"/>
      <c r="I281" s="356"/>
    </row>
    <row r="282" spans="3:9">
      <c r="C282"/>
      <c r="D282"/>
      <c r="E282"/>
      <c r="F282"/>
      <c r="G282"/>
      <c r="H282" s="355"/>
      <c r="I282" s="356"/>
    </row>
    <row r="283" spans="3:9">
      <c r="C283"/>
      <c r="D283"/>
      <c r="E283"/>
      <c r="F283"/>
      <c r="G283"/>
      <c r="H283" s="355"/>
      <c r="I283" s="356"/>
    </row>
    <row r="284" spans="3:9">
      <c r="C284"/>
      <c r="D284"/>
      <c r="E284"/>
      <c r="F284"/>
      <c r="G284"/>
      <c r="H284" s="355"/>
      <c r="I284" s="356"/>
    </row>
    <row r="285" spans="3:9">
      <c r="C285"/>
      <c r="D285"/>
      <c r="E285"/>
      <c r="F285"/>
      <c r="G285"/>
      <c r="H285" s="355"/>
      <c r="I285" s="356"/>
    </row>
    <row r="286" spans="3:9">
      <c r="C286"/>
      <c r="D286"/>
      <c r="E286"/>
      <c r="F286"/>
      <c r="G286"/>
      <c r="H286" s="355"/>
      <c r="I286" s="356"/>
    </row>
    <row r="287" spans="3:9">
      <c r="C287"/>
      <c r="D287"/>
      <c r="E287"/>
      <c r="F287"/>
      <c r="G287"/>
      <c r="H287" s="355"/>
      <c r="I287" s="356"/>
    </row>
    <row r="288" spans="3:9">
      <c r="C288"/>
      <c r="D288"/>
      <c r="E288"/>
      <c r="F288"/>
      <c r="G288"/>
      <c r="H288" s="355"/>
      <c r="I288" s="356"/>
    </row>
    <row r="289" spans="3:9">
      <c r="C289"/>
      <c r="D289"/>
      <c r="E289"/>
      <c r="F289"/>
      <c r="G289"/>
      <c r="H289" s="355"/>
      <c r="I289" s="356"/>
    </row>
    <row r="290" spans="3:9">
      <c r="C290"/>
      <c r="D290"/>
      <c r="E290"/>
      <c r="F290"/>
      <c r="G290"/>
      <c r="H290" s="355"/>
      <c r="I290" s="356"/>
    </row>
    <row r="291" spans="3:9">
      <c r="C291"/>
      <c r="D291"/>
      <c r="E291"/>
      <c r="F291"/>
      <c r="G291"/>
      <c r="H291" s="355"/>
      <c r="I291" s="356"/>
    </row>
    <row r="292" spans="3:9">
      <c r="C292"/>
      <c r="D292"/>
      <c r="E292"/>
      <c r="F292"/>
      <c r="G292"/>
      <c r="H292" s="355"/>
      <c r="I292" s="356"/>
    </row>
    <row r="293" spans="3:9">
      <c r="C293"/>
      <c r="D293"/>
      <c r="E293"/>
      <c r="F293"/>
      <c r="G293"/>
      <c r="H293" s="355"/>
      <c r="I293" s="356"/>
    </row>
    <row r="294" spans="3:9">
      <c r="C294"/>
      <c r="D294"/>
      <c r="E294"/>
      <c r="F294"/>
      <c r="G294"/>
      <c r="H294" s="355"/>
      <c r="I294" s="356"/>
    </row>
    <row r="295" spans="3:9">
      <c r="C295"/>
      <c r="D295"/>
      <c r="E295"/>
      <c r="F295"/>
      <c r="G295"/>
      <c r="H295" s="355"/>
      <c r="I295" s="356"/>
    </row>
    <row r="296" spans="3:9">
      <c r="C296"/>
      <c r="D296"/>
      <c r="E296"/>
      <c r="F296"/>
      <c r="G296"/>
      <c r="H296" s="355"/>
      <c r="I296" s="356"/>
    </row>
    <row r="297" spans="3:9">
      <c r="C297"/>
      <c r="D297"/>
      <c r="E297"/>
      <c r="F297"/>
      <c r="G297"/>
      <c r="H297" s="355"/>
      <c r="I297" s="356"/>
    </row>
    <row r="298" spans="3:9">
      <c r="C298"/>
      <c r="D298"/>
      <c r="E298"/>
      <c r="F298"/>
      <c r="G298"/>
      <c r="H298" s="355"/>
      <c r="I298" s="356"/>
    </row>
    <row r="299" spans="3:9">
      <c r="C299"/>
      <c r="D299"/>
      <c r="E299"/>
      <c r="F299"/>
      <c r="G299"/>
      <c r="H299" s="355"/>
      <c r="I299" s="356"/>
    </row>
    <row r="300" spans="3:9">
      <c r="C300"/>
      <c r="D300"/>
      <c r="E300"/>
      <c r="F300"/>
      <c r="G300"/>
      <c r="H300" s="355"/>
      <c r="I300" s="356"/>
    </row>
    <row r="301" spans="3:9">
      <c r="C301"/>
      <c r="D301"/>
      <c r="E301"/>
      <c r="F301"/>
      <c r="G301"/>
      <c r="H301" s="355"/>
      <c r="I301" s="356"/>
    </row>
    <row r="302" spans="3:9">
      <c r="C302"/>
      <c r="D302"/>
      <c r="E302"/>
      <c r="F302"/>
      <c r="G302"/>
      <c r="H302" s="355"/>
      <c r="I302" s="356"/>
    </row>
    <row r="303" spans="3:9">
      <c r="C303"/>
      <c r="D303"/>
      <c r="E303"/>
      <c r="F303"/>
      <c r="G303"/>
      <c r="H303" s="355"/>
      <c r="I303" s="356"/>
    </row>
    <row r="304" spans="3:9">
      <c r="C304"/>
      <c r="D304"/>
      <c r="E304"/>
      <c r="F304"/>
      <c r="G304"/>
      <c r="H304" s="355"/>
      <c r="I304" s="356"/>
    </row>
    <row r="305" spans="3:9">
      <c r="C305"/>
      <c r="D305"/>
      <c r="E305"/>
      <c r="F305"/>
      <c r="G305"/>
      <c r="H305" s="355"/>
      <c r="I305" s="356"/>
    </row>
    <row r="306" spans="3:9">
      <c r="C306"/>
      <c r="D306"/>
      <c r="E306"/>
      <c r="F306"/>
      <c r="G306"/>
      <c r="H306" s="355"/>
      <c r="I306" s="356"/>
    </row>
    <row r="307" spans="3:9">
      <c r="C307"/>
      <c r="D307"/>
      <c r="E307"/>
      <c r="F307"/>
      <c r="G307"/>
      <c r="H307" s="355"/>
      <c r="I307" s="356"/>
    </row>
    <row r="308" spans="3:9">
      <c r="C308"/>
      <c r="D308"/>
      <c r="E308"/>
      <c r="F308"/>
      <c r="G308"/>
      <c r="H308" s="355"/>
      <c r="I308" s="356"/>
    </row>
    <row r="309" spans="3:9">
      <c r="C309"/>
      <c r="D309"/>
      <c r="E309"/>
      <c r="F309"/>
      <c r="G309"/>
      <c r="H309" s="355"/>
      <c r="I309" s="356"/>
    </row>
    <row r="310" spans="3:9">
      <c r="C310"/>
      <c r="D310"/>
      <c r="E310"/>
      <c r="F310"/>
      <c r="G310"/>
      <c r="H310" s="355"/>
      <c r="I310" s="356"/>
    </row>
    <row r="311" spans="3:9">
      <c r="C311"/>
      <c r="D311"/>
      <c r="E311"/>
      <c r="F311"/>
      <c r="G311"/>
      <c r="H311" s="355"/>
      <c r="I311" s="356"/>
    </row>
    <row r="312" spans="3:9">
      <c r="C312"/>
      <c r="D312"/>
      <c r="E312"/>
      <c r="F312"/>
      <c r="G312"/>
      <c r="H312" s="355"/>
      <c r="I312" s="356"/>
    </row>
    <row r="313" spans="3:9">
      <c r="C313"/>
      <c r="D313"/>
      <c r="E313"/>
      <c r="F313"/>
      <c r="G313"/>
      <c r="H313" s="355"/>
      <c r="I313" s="356"/>
    </row>
    <row r="314" spans="3:9">
      <c r="C314"/>
      <c r="D314"/>
      <c r="E314"/>
      <c r="F314"/>
      <c r="G314"/>
      <c r="H314" s="355"/>
      <c r="I314" s="356"/>
    </row>
    <row r="315" spans="3:9">
      <c r="C315"/>
      <c r="D315"/>
      <c r="E315"/>
      <c r="F315"/>
      <c r="G315"/>
      <c r="H315" s="355"/>
      <c r="I315" s="356"/>
    </row>
    <row r="316" spans="3:9">
      <c r="C316"/>
      <c r="D316"/>
      <c r="E316"/>
      <c r="F316"/>
      <c r="G316"/>
      <c r="H316" s="355"/>
      <c r="I316" s="356"/>
    </row>
    <row r="317" spans="3:9">
      <c r="C317"/>
      <c r="D317"/>
      <c r="E317"/>
      <c r="F317"/>
      <c r="G317"/>
      <c r="H317" s="355"/>
      <c r="I317" s="356"/>
    </row>
    <row r="318" spans="3:9">
      <c r="C318"/>
      <c r="D318"/>
      <c r="E318"/>
      <c r="F318"/>
      <c r="G318"/>
      <c r="H318" s="355"/>
      <c r="I318" s="356"/>
    </row>
    <row r="319" spans="3:9">
      <c r="C319"/>
      <c r="D319"/>
      <c r="E319"/>
      <c r="F319"/>
      <c r="G319"/>
      <c r="H319" s="355"/>
      <c r="I319" s="356"/>
    </row>
    <row r="320" spans="3:9">
      <c r="C320"/>
      <c r="D320"/>
      <c r="E320"/>
      <c r="F320"/>
      <c r="G320"/>
      <c r="H320" s="355"/>
      <c r="I320" s="356"/>
    </row>
    <row r="321" spans="3:9">
      <c r="C321"/>
      <c r="D321"/>
      <c r="E321"/>
      <c r="F321"/>
      <c r="G321"/>
      <c r="H321" s="355"/>
      <c r="I321" s="356"/>
    </row>
    <row r="322" spans="3:9">
      <c r="C322"/>
      <c r="D322"/>
      <c r="E322"/>
      <c r="F322"/>
      <c r="G322"/>
      <c r="H322" s="355"/>
      <c r="I322" s="356"/>
    </row>
    <row r="323" spans="3:9">
      <c r="C323"/>
      <c r="D323"/>
      <c r="E323"/>
      <c r="F323"/>
      <c r="G323"/>
      <c r="H323" s="355"/>
      <c r="I323" s="356"/>
    </row>
    <row r="324" spans="3:9">
      <c r="C324"/>
      <c r="D324"/>
      <c r="E324"/>
      <c r="F324"/>
      <c r="G324"/>
      <c r="H324" s="355"/>
      <c r="I324" s="356"/>
    </row>
    <row r="325" spans="3:9">
      <c r="C325"/>
      <c r="D325"/>
      <c r="E325"/>
      <c r="F325"/>
      <c r="G325"/>
      <c r="H325" s="355"/>
      <c r="I325" s="356"/>
    </row>
    <row r="326" spans="3:9">
      <c r="C326"/>
      <c r="D326"/>
      <c r="E326"/>
      <c r="F326"/>
      <c r="G326"/>
      <c r="H326" s="355"/>
      <c r="I326" s="356"/>
    </row>
    <row r="327" spans="3:9">
      <c r="C327"/>
      <c r="D327"/>
      <c r="E327"/>
      <c r="F327"/>
      <c r="G327"/>
      <c r="H327" s="355"/>
      <c r="I327" s="356"/>
    </row>
    <row r="328" spans="3:9">
      <c r="C328"/>
      <c r="D328"/>
      <c r="E328"/>
      <c r="F328"/>
      <c r="G328"/>
      <c r="H328" s="355"/>
      <c r="I328" s="356"/>
    </row>
    <row r="329" spans="3:9">
      <c r="C329"/>
      <c r="D329"/>
      <c r="E329"/>
      <c r="F329"/>
      <c r="G329"/>
      <c r="H329" s="355"/>
      <c r="I329" s="356"/>
    </row>
    <row r="330" spans="3:9">
      <c r="C330"/>
      <c r="D330"/>
      <c r="E330"/>
      <c r="F330"/>
      <c r="G330"/>
      <c r="H330" s="355"/>
      <c r="I330" s="356"/>
    </row>
    <row r="331" spans="3:9">
      <c r="C331"/>
      <c r="D331"/>
      <c r="E331"/>
      <c r="F331"/>
      <c r="G331"/>
      <c r="H331" s="355"/>
      <c r="I331" s="356"/>
    </row>
    <row r="332" spans="3:9">
      <c r="C332"/>
      <c r="D332"/>
      <c r="E332"/>
      <c r="F332"/>
      <c r="G332"/>
      <c r="H332" s="355"/>
      <c r="I332" s="356"/>
    </row>
    <row r="333" spans="3:9">
      <c r="C333"/>
      <c r="D333"/>
      <c r="E333"/>
      <c r="F333"/>
      <c r="G333"/>
      <c r="H333" s="355"/>
      <c r="I333" s="356"/>
    </row>
    <row r="334" spans="3:9">
      <c r="C334"/>
      <c r="D334"/>
      <c r="E334"/>
      <c r="F334"/>
      <c r="G334"/>
      <c r="H334" s="355"/>
      <c r="I334" s="356"/>
    </row>
    <row r="335" spans="3:9">
      <c r="C335"/>
      <c r="D335"/>
      <c r="E335"/>
      <c r="F335"/>
      <c r="G335"/>
      <c r="H335" s="355"/>
      <c r="I335" s="356"/>
    </row>
    <row r="336" spans="3:9">
      <c r="C336"/>
      <c r="D336"/>
      <c r="E336"/>
      <c r="F336"/>
      <c r="G336"/>
      <c r="H336" s="355"/>
      <c r="I336" s="356"/>
    </row>
    <row r="337" spans="3:9">
      <c r="C337"/>
      <c r="D337"/>
      <c r="E337"/>
      <c r="F337"/>
      <c r="G337"/>
      <c r="H337" s="355"/>
      <c r="I337" s="356"/>
    </row>
    <row r="338" spans="3:9">
      <c r="C338"/>
      <c r="D338"/>
      <c r="E338"/>
      <c r="F338"/>
      <c r="G338"/>
      <c r="H338" s="355"/>
      <c r="I338" s="356"/>
    </row>
    <row r="339" spans="3:9">
      <c r="C339"/>
      <c r="D339"/>
      <c r="E339"/>
      <c r="F339"/>
      <c r="G339"/>
      <c r="H339" s="355"/>
      <c r="I339" s="356"/>
    </row>
    <row r="340" spans="3:9">
      <c r="C340"/>
      <c r="D340"/>
      <c r="E340"/>
      <c r="F340"/>
      <c r="G340"/>
      <c r="H340" s="355"/>
      <c r="I340" s="356"/>
    </row>
    <row r="341" spans="3:9">
      <c r="C341"/>
      <c r="D341"/>
      <c r="E341"/>
      <c r="F341"/>
      <c r="G341"/>
      <c r="H341" s="355"/>
      <c r="I341" s="356"/>
    </row>
    <row r="342" spans="3:9">
      <c r="C342"/>
      <c r="D342"/>
      <c r="E342"/>
      <c r="F342"/>
      <c r="G342"/>
      <c r="H342" s="355"/>
      <c r="I342" s="356"/>
    </row>
    <row r="343" spans="3:9">
      <c r="C343"/>
      <c r="D343"/>
      <c r="E343"/>
      <c r="F343"/>
      <c r="G343"/>
      <c r="H343" s="355"/>
      <c r="I343" s="356"/>
    </row>
    <row r="344" spans="3:9">
      <c r="C344"/>
      <c r="D344"/>
      <c r="E344"/>
      <c r="F344"/>
      <c r="G344"/>
      <c r="H344" s="355"/>
      <c r="I344" s="356"/>
    </row>
    <row r="345" spans="3:9">
      <c r="C345"/>
      <c r="D345"/>
      <c r="E345"/>
      <c r="F345"/>
      <c r="G345"/>
      <c r="H345" s="355"/>
      <c r="I345" s="356"/>
    </row>
    <row r="346" spans="3:9">
      <c r="C346"/>
      <c r="D346"/>
      <c r="E346"/>
      <c r="F346"/>
      <c r="G346"/>
      <c r="H346" s="355"/>
      <c r="I346" s="356"/>
    </row>
    <row r="347" spans="3:9">
      <c r="C347"/>
      <c r="D347"/>
      <c r="E347"/>
      <c r="F347"/>
      <c r="G347"/>
      <c r="H347" s="355"/>
      <c r="I347" s="356"/>
    </row>
    <row r="348" spans="3:9">
      <c r="C348"/>
      <c r="D348"/>
      <c r="E348"/>
      <c r="F348"/>
      <c r="G348"/>
      <c r="H348" s="355"/>
      <c r="I348" s="356"/>
    </row>
    <row r="349" spans="3:9">
      <c r="C349"/>
      <c r="D349"/>
      <c r="E349"/>
      <c r="F349"/>
      <c r="G349"/>
      <c r="H349" s="355"/>
      <c r="I349" s="356"/>
    </row>
    <row r="350" spans="3:9">
      <c r="C350"/>
      <c r="D350"/>
      <c r="E350"/>
      <c r="F350"/>
      <c r="G350"/>
      <c r="H350" s="355"/>
      <c r="I350" s="356"/>
    </row>
    <row r="351" spans="3:9">
      <c r="C351"/>
      <c r="D351"/>
      <c r="E351"/>
      <c r="F351"/>
      <c r="G351"/>
      <c r="H351" s="355"/>
      <c r="I351" s="356"/>
    </row>
    <row r="352" spans="3:9">
      <c r="C352"/>
      <c r="D352"/>
      <c r="E352"/>
      <c r="F352"/>
      <c r="G352"/>
      <c r="H352" s="355"/>
      <c r="I352" s="356"/>
    </row>
    <row r="353" spans="3:9">
      <c r="C353"/>
      <c r="D353"/>
      <c r="E353"/>
      <c r="F353"/>
      <c r="G353"/>
      <c r="H353" s="355"/>
      <c r="I353" s="356"/>
    </row>
    <row r="354" spans="3:9">
      <c r="C354"/>
      <c r="D354"/>
      <c r="E354"/>
      <c r="F354"/>
      <c r="G354"/>
      <c r="H354" s="355"/>
      <c r="I354" s="356"/>
    </row>
    <row r="355" spans="3:9">
      <c r="C355"/>
      <c r="D355"/>
      <c r="E355"/>
      <c r="F355"/>
      <c r="G355"/>
      <c r="H355" s="355"/>
      <c r="I355" s="356"/>
    </row>
    <row r="356" spans="3:9">
      <c r="C356"/>
      <c r="D356"/>
      <c r="E356"/>
      <c r="F356"/>
      <c r="G356"/>
      <c r="H356" s="355"/>
      <c r="I356" s="356"/>
    </row>
    <row r="357" spans="3:9">
      <c r="C357"/>
      <c r="D357"/>
      <c r="E357"/>
      <c r="F357"/>
      <c r="G357"/>
      <c r="H357" s="355"/>
      <c r="I357" s="356"/>
    </row>
    <row r="358" spans="3:9">
      <c r="C358"/>
      <c r="D358"/>
      <c r="E358"/>
      <c r="F358"/>
      <c r="G358"/>
      <c r="H358" s="355"/>
      <c r="I358" s="356"/>
    </row>
    <row r="359" spans="3:9">
      <c r="C359"/>
      <c r="D359"/>
      <c r="E359"/>
      <c r="F359"/>
      <c r="G359"/>
      <c r="H359" s="355"/>
      <c r="I359" s="356"/>
    </row>
    <row r="360" spans="3:9">
      <c r="C360"/>
      <c r="D360"/>
      <c r="E360"/>
      <c r="F360"/>
      <c r="G360"/>
      <c r="H360" s="355"/>
      <c r="I360" s="356"/>
    </row>
    <row r="361" spans="3:9">
      <c r="C361"/>
      <c r="D361"/>
      <c r="E361"/>
      <c r="F361"/>
      <c r="G361"/>
      <c r="H361" s="355"/>
      <c r="I361" s="356"/>
    </row>
    <row r="362" spans="3:9">
      <c r="C362"/>
      <c r="D362"/>
      <c r="E362"/>
      <c r="F362"/>
      <c r="G362"/>
      <c r="H362" s="355"/>
      <c r="I362" s="356"/>
    </row>
    <row r="363" spans="3:9">
      <c r="C363"/>
      <c r="D363"/>
      <c r="E363"/>
      <c r="F363"/>
      <c r="G363"/>
      <c r="H363" s="355"/>
      <c r="I363" s="356"/>
    </row>
    <row r="364" spans="3:9">
      <c r="C364"/>
      <c r="D364"/>
      <c r="E364"/>
      <c r="F364"/>
      <c r="G364"/>
      <c r="H364" s="355"/>
      <c r="I364" s="356"/>
    </row>
    <row r="365" spans="3:9">
      <c r="C365"/>
      <c r="D365"/>
      <c r="E365"/>
      <c r="F365"/>
      <c r="G365"/>
      <c r="H365" s="355"/>
      <c r="I365" s="356"/>
    </row>
    <row r="366" spans="3:9">
      <c r="C366"/>
      <c r="D366"/>
      <c r="E366"/>
      <c r="F366"/>
      <c r="G366"/>
      <c r="H366" s="355"/>
      <c r="I366" s="356"/>
    </row>
    <row r="367" spans="3:9">
      <c r="C367"/>
      <c r="D367"/>
      <c r="E367"/>
      <c r="F367"/>
      <c r="G367"/>
      <c r="H367" s="355"/>
      <c r="I367" s="356"/>
    </row>
    <row r="368" spans="3:9">
      <c r="C368"/>
      <c r="D368"/>
      <c r="E368"/>
      <c r="F368"/>
      <c r="G368"/>
      <c r="H368" s="355"/>
      <c r="I368" s="356"/>
    </row>
    <row r="369" spans="3:9">
      <c r="C369"/>
      <c r="D369"/>
      <c r="E369"/>
      <c r="F369"/>
      <c r="G369"/>
      <c r="H369" s="355"/>
      <c r="I369" s="356"/>
    </row>
    <row r="370" spans="3:9">
      <c r="C370"/>
      <c r="D370"/>
      <c r="E370"/>
      <c r="F370"/>
      <c r="G370"/>
      <c r="H370" s="355"/>
      <c r="I370" s="356"/>
    </row>
    <row r="371" spans="3:9">
      <c r="C371"/>
      <c r="D371"/>
      <c r="E371"/>
      <c r="F371"/>
      <c r="G371"/>
      <c r="H371" s="355"/>
      <c r="I371" s="356"/>
    </row>
    <row r="372" spans="3:9">
      <c r="C372"/>
      <c r="D372"/>
      <c r="E372"/>
      <c r="F372"/>
      <c r="G372"/>
      <c r="H372" s="355"/>
      <c r="I372" s="356"/>
    </row>
    <row r="373" spans="3:9">
      <c r="C373"/>
      <c r="D373"/>
      <c r="E373"/>
      <c r="F373"/>
      <c r="G373"/>
      <c r="H373" s="355"/>
      <c r="I373" s="356"/>
    </row>
    <row r="374" spans="3:9">
      <c r="C374"/>
      <c r="D374"/>
      <c r="E374"/>
      <c r="F374"/>
      <c r="G374"/>
      <c r="H374" s="355"/>
      <c r="I374" s="356"/>
    </row>
    <row r="375" spans="3:9">
      <c r="C375"/>
      <c r="D375"/>
      <c r="E375"/>
      <c r="F375"/>
      <c r="G375"/>
      <c r="H375" s="355"/>
      <c r="I375" s="356"/>
    </row>
    <row r="376" spans="3:9">
      <c r="C376"/>
      <c r="D376"/>
      <c r="E376"/>
      <c r="F376"/>
      <c r="G376"/>
      <c r="H376" s="355"/>
      <c r="I376" s="356"/>
    </row>
    <row r="377" spans="3:9">
      <c r="C377"/>
      <c r="D377"/>
      <c r="E377"/>
      <c r="F377"/>
      <c r="G377"/>
      <c r="H377" s="355"/>
      <c r="I377" s="356"/>
    </row>
    <row r="378" spans="3:9">
      <c r="C378"/>
      <c r="D378"/>
      <c r="E378"/>
      <c r="F378"/>
      <c r="G378"/>
      <c r="H378" s="355"/>
      <c r="I378" s="356"/>
    </row>
    <row r="379" spans="3:9">
      <c r="C379"/>
      <c r="D379"/>
      <c r="E379"/>
      <c r="F379"/>
      <c r="G379"/>
      <c r="H379" s="355"/>
      <c r="I379" s="356"/>
    </row>
    <row r="380" spans="3:9">
      <c r="C380"/>
      <c r="D380"/>
      <c r="E380"/>
      <c r="F380"/>
      <c r="G380"/>
      <c r="H380" s="355"/>
      <c r="I380" s="356"/>
    </row>
    <row r="381" spans="3:9">
      <c r="C381"/>
      <c r="D381"/>
      <c r="E381"/>
      <c r="F381"/>
      <c r="G381"/>
      <c r="H381" s="355"/>
      <c r="I381" s="356"/>
    </row>
    <row r="382" spans="3:9">
      <c r="C382"/>
      <c r="D382"/>
      <c r="E382"/>
      <c r="F382"/>
      <c r="G382"/>
      <c r="H382" s="355"/>
      <c r="I382" s="356"/>
    </row>
    <row r="383" spans="3:9">
      <c r="C383"/>
      <c r="D383"/>
      <c r="E383"/>
      <c r="F383"/>
      <c r="G383"/>
      <c r="H383" s="355"/>
      <c r="I383" s="356"/>
    </row>
    <row r="384" spans="3:9">
      <c r="C384"/>
      <c r="D384"/>
      <c r="E384"/>
      <c r="F384"/>
      <c r="G384"/>
      <c r="H384" s="355"/>
      <c r="I384" s="356"/>
    </row>
    <row r="385" spans="3:9">
      <c r="C385"/>
      <c r="D385"/>
      <c r="E385"/>
      <c r="F385"/>
      <c r="G385"/>
      <c r="H385" s="355"/>
      <c r="I385" s="356"/>
    </row>
    <row r="386" spans="3:9">
      <c r="C386"/>
      <c r="D386"/>
      <c r="E386"/>
      <c r="F386"/>
      <c r="G386"/>
      <c r="H386" s="355"/>
      <c r="I386" s="356"/>
    </row>
    <row r="387" spans="3:9">
      <c r="C387"/>
      <c r="D387"/>
      <c r="E387"/>
      <c r="F387"/>
      <c r="G387"/>
      <c r="H387" s="355"/>
      <c r="I387" s="356"/>
    </row>
    <row r="388" spans="3:9">
      <c r="C388"/>
      <c r="D388"/>
      <c r="E388"/>
      <c r="F388"/>
      <c r="G388"/>
      <c r="H388" s="355"/>
      <c r="I388" s="356"/>
    </row>
    <row r="389" spans="3:9">
      <c r="C389"/>
      <c r="D389"/>
      <c r="E389"/>
      <c r="F389"/>
      <c r="G389"/>
      <c r="H389" s="355"/>
      <c r="I389" s="356"/>
    </row>
    <row r="390" spans="3:9">
      <c r="C390"/>
      <c r="D390"/>
      <c r="E390"/>
      <c r="F390"/>
      <c r="G390"/>
      <c r="H390" s="355"/>
      <c r="I390" s="356"/>
    </row>
    <row r="391" spans="3:9">
      <c r="C391"/>
      <c r="D391"/>
      <c r="E391"/>
      <c r="F391"/>
      <c r="G391"/>
      <c r="H391" s="355"/>
      <c r="I391" s="356"/>
    </row>
    <row r="392" spans="3:9">
      <c r="C392"/>
      <c r="D392"/>
      <c r="E392"/>
      <c r="F392"/>
      <c r="G392"/>
      <c r="H392" s="355"/>
      <c r="I392" s="356"/>
    </row>
    <row r="393" spans="3:9">
      <c r="C393"/>
      <c r="D393"/>
      <c r="E393"/>
      <c r="F393"/>
      <c r="G393"/>
      <c r="H393" s="355"/>
      <c r="I393" s="356"/>
    </row>
    <row r="394" spans="3:9">
      <c r="C394"/>
      <c r="D394"/>
      <c r="E394"/>
      <c r="F394"/>
      <c r="G394"/>
      <c r="H394" s="355"/>
      <c r="I394" s="356"/>
    </row>
    <row r="395" spans="3:9">
      <c r="C395"/>
      <c r="D395"/>
      <c r="E395"/>
      <c r="F395"/>
      <c r="G395"/>
      <c r="H395" s="355"/>
      <c r="I395" s="356"/>
    </row>
    <row r="396" spans="3:9">
      <c r="C396"/>
      <c r="D396"/>
      <c r="E396"/>
      <c r="F396"/>
      <c r="G396"/>
      <c r="H396" s="355"/>
      <c r="I396" s="356"/>
    </row>
    <row r="397" spans="3:9">
      <c r="C397"/>
      <c r="D397"/>
      <c r="E397"/>
      <c r="F397"/>
      <c r="G397"/>
      <c r="H397" s="355"/>
      <c r="I397" s="356"/>
    </row>
    <row r="398" spans="3:9">
      <c r="C398"/>
      <c r="D398"/>
      <c r="E398"/>
      <c r="F398"/>
      <c r="G398"/>
      <c r="H398" s="355"/>
      <c r="I398" s="356"/>
    </row>
    <row r="399" spans="3:9">
      <c r="C399"/>
      <c r="D399"/>
      <c r="E399"/>
      <c r="F399"/>
      <c r="G399"/>
      <c r="H399" s="355"/>
      <c r="I399" s="356"/>
    </row>
    <row r="400" spans="3:9">
      <c r="C400"/>
      <c r="D400"/>
      <c r="E400"/>
      <c r="F400"/>
      <c r="G400"/>
      <c r="H400" s="355"/>
      <c r="I400" s="356"/>
    </row>
    <row r="401" spans="3:9">
      <c r="C401"/>
      <c r="D401"/>
      <c r="E401"/>
      <c r="F401"/>
      <c r="G401"/>
      <c r="H401" s="355"/>
      <c r="I401" s="356"/>
    </row>
    <row r="402" spans="3:9">
      <c r="C402"/>
      <c r="D402"/>
      <c r="E402"/>
      <c r="F402"/>
      <c r="G402"/>
      <c r="H402" s="355"/>
      <c r="I402" s="356"/>
    </row>
    <row r="403" spans="3:9">
      <c r="C403"/>
      <c r="D403"/>
      <c r="E403"/>
      <c r="F403"/>
      <c r="G403"/>
      <c r="H403" s="355"/>
      <c r="I403" s="356"/>
    </row>
    <row r="404" spans="3:9">
      <c r="C404"/>
      <c r="D404"/>
      <c r="E404"/>
      <c r="F404"/>
      <c r="G404"/>
      <c r="H404" s="355"/>
      <c r="I404" s="356"/>
    </row>
    <row r="405" spans="3:9">
      <c r="C405"/>
      <c r="D405"/>
      <c r="E405"/>
      <c r="F405"/>
      <c r="G405"/>
      <c r="H405" s="355"/>
      <c r="I405" s="356"/>
    </row>
    <row r="406" spans="3:9">
      <c r="C406"/>
      <c r="D406"/>
      <c r="E406"/>
      <c r="F406"/>
      <c r="G406"/>
      <c r="H406" s="355"/>
      <c r="I406" s="356"/>
    </row>
    <row r="407" spans="3:9">
      <c r="C407"/>
      <c r="D407"/>
      <c r="E407"/>
      <c r="F407"/>
      <c r="G407"/>
      <c r="H407" s="355"/>
      <c r="I407" s="356"/>
    </row>
    <row r="408" spans="3:9">
      <c r="C408"/>
      <c r="D408"/>
      <c r="E408"/>
      <c r="F408"/>
      <c r="G408"/>
      <c r="H408" s="355"/>
      <c r="I408" s="356"/>
    </row>
    <row r="409" spans="3:9">
      <c r="C409"/>
      <c r="D409"/>
      <c r="E409"/>
      <c r="F409"/>
      <c r="G409"/>
      <c r="H409" s="355"/>
      <c r="I409" s="356"/>
    </row>
    <row r="410" spans="3:9">
      <c r="C410"/>
      <c r="D410"/>
      <c r="E410"/>
      <c r="F410"/>
      <c r="G410"/>
      <c r="H410" s="355"/>
      <c r="I410" s="356"/>
    </row>
    <row r="411" spans="3:9">
      <c r="C411"/>
      <c r="D411"/>
      <c r="E411"/>
      <c r="F411"/>
      <c r="G411"/>
      <c r="H411" s="355"/>
      <c r="I411" s="356"/>
    </row>
    <row r="412" spans="3:9">
      <c r="C412"/>
      <c r="D412"/>
      <c r="E412"/>
      <c r="F412"/>
      <c r="G412"/>
      <c r="H412" s="355"/>
      <c r="I412" s="356"/>
    </row>
    <row r="413" spans="3:9">
      <c r="C413"/>
      <c r="D413"/>
      <c r="E413"/>
      <c r="F413"/>
      <c r="G413"/>
      <c r="H413" s="355"/>
      <c r="I413" s="356"/>
    </row>
    <row r="414" spans="3:9">
      <c r="C414"/>
      <c r="D414"/>
      <c r="E414"/>
      <c r="F414"/>
      <c r="G414"/>
      <c r="H414" s="355"/>
      <c r="I414" s="356"/>
    </row>
    <row r="415" spans="3:9">
      <c r="C415"/>
      <c r="D415"/>
      <c r="E415"/>
      <c r="F415"/>
      <c r="G415"/>
      <c r="H415" s="355"/>
      <c r="I415" s="356"/>
    </row>
    <row r="416" spans="3:9">
      <c r="C416"/>
      <c r="D416"/>
      <c r="E416"/>
      <c r="F416"/>
      <c r="G416"/>
      <c r="H416" s="355"/>
      <c r="I416" s="356"/>
    </row>
    <row r="417" spans="3:9">
      <c r="C417"/>
      <c r="D417"/>
      <c r="E417"/>
      <c r="F417"/>
      <c r="G417"/>
      <c r="H417" s="355"/>
      <c r="I417" s="356"/>
    </row>
    <row r="418" spans="3:9">
      <c r="C418"/>
      <c r="D418"/>
      <c r="E418"/>
      <c r="F418"/>
      <c r="G418"/>
      <c r="H418" s="355"/>
      <c r="I418" s="356"/>
    </row>
    <row r="419" spans="3:9">
      <c r="C419"/>
      <c r="D419"/>
      <c r="E419"/>
      <c r="F419"/>
      <c r="G419"/>
      <c r="H419" s="355"/>
      <c r="I419" s="356"/>
    </row>
    <row r="420" spans="3:9">
      <c r="C420"/>
      <c r="D420"/>
      <c r="E420"/>
      <c r="F420"/>
      <c r="G420"/>
      <c r="H420" s="355"/>
      <c r="I420" s="356"/>
    </row>
    <row r="421" spans="3:9">
      <c r="C421"/>
      <c r="D421"/>
      <c r="E421"/>
      <c r="F421"/>
      <c r="G421"/>
      <c r="H421" s="355"/>
      <c r="I421" s="356"/>
    </row>
    <row r="422" spans="3:9">
      <c r="C422"/>
      <c r="D422"/>
      <c r="E422"/>
      <c r="F422"/>
      <c r="G422"/>
      <c r="H422" s="355"/>
      <c r="I422" s="356"/>
    </row>
    <row r="423" spans="3:9">
      <c r="C423"/>
      <c r="D423"/>
      <c r="E423"/>
      <c r="F423"/>
      <c r="G423"/>
      <c r="H423" s="355"/>
      <c r="I423" s="356"/>
    </row>
    <row r="424" spans="3:9">
      <c r="C424"/>
      <c r="D424"/>
      <c r="E424"/>
      <c r="F424"/>
      <c r="G424"/>
      <c r="H424" s="355"/>
      <c r="I424" s="356"/>
    </row>
    <row r="425" spans="3:9">
      <c r="C425"/>
      <c r="D425"/>
      <c r="E425"/>
      <c r="F425"/>
      <c r="G425"/>
      <c r="H425" s="355"/>
      <c r="I425" s="356"/>
    </row>
    <row r="426" spans="3:9">
      <c r="C426"/>
      <c r="D426"/>
      <c r="E426"/>
      <c r="F426"/>
      <c r="G426"/>
      <c r="H426" s="355"/>
      <c r="I426" s="356"/>
    </row>
    <row r="427" spans="3:9">
      <c r="C427"/>
      <c r="D427"/>
      <c r="E427"/>
      <c r="F427"/>
      <c r="G427"/>
      <c r="H427" s="355"/>
      <c r="I427" s="356"/>
    </row>
    <row r="428" spans="3:9">
      <c r="C428"/>
      <c r="D428"/>
      <c r="E428"/>
      <c r="F428"/>
      <c r="G428"/>
      <c r="H428" s="355"/>
      <c r="I428" s="356"/>
    </row>
    <row r="429" spans="3:9">
      <c r="C429"/>
      <c r="D429"/>
      <c r="E429"/>
      <c r="F429"/>
      <c r="G429"/>
      <c r="H429" s="355"/>
      <c r="I429" s="356"/>
    </row>
    <row r="430" spans="3:9">
      <c r="C430"/>
      <c r="D430"/>
      <c r="E430"/>
      <c r="F430"/>
      <c r="G430"/>
      <c r="H430" s="355"/>
      <c r="I430" s="356"/>
    </row>
    <row r="431" spans="3:9">
      <c r="C431"/>
      <c r="D431"/>
      <c r="E431"/>
      <c r="F431"/>
      <c r="G431"/>
      <c r="H431" s="355"/>
      <c r="I431" s="356"/>
    </row>
    <row r="432" spans="3:9">
      <c r="C432"/>
      <c r="D432"/>
      <c r="E432"/>
      <c r="F432"/>
      <c r="G432"/>
      <c r="H432" s="355"/>
      <c r="I432" s="356"/>
    </row>
    <row r="433" spans="3:9">
      <c r="C433"/>
      <c r="D433"/>
      <c r="E433"/>
      <c r="F433"/>
      <c r="G433"/>
      <c r="H433" s="355"/>
      <c r="I433" s="356"/>
    </row>
    <row r="434" spans="3:9">
      <c r="C434"/>
      <c r="D434"/>
      <c r="E434"/>
      <c r="F434"/>
      <c r="G434"/>
      <c r="H434" s="355"/>
      <c r="I434" s="356"/>
    </row>
    <row r="435" spans="3:9">
      <c r="C435"/>
      <c r="D435"/>
      <c r="E435"/>
      <c r="F435"/>
      <c r="G435"/>
      <c r="H435" s="355"/>
      <c r="I435" s="356"/>
    </row>
    <row r="436" spans="3:9">
      <c r="C436"/>
      <c r="D436"/>
      <c r="E436"/>
      <c r="F436"/>
      <c r="G436"/>
      <c r="H436" s="355"/>
      <c r="I436" s="356"/>
    </row>
    <row r="437" spans="3:9">
      <c r="C437"/>
      <c r="D437"/>
      <c r="E437"/>
      <c r="F437"/>
      <c r="G437"/>
      <c r="H437" s="355"/>
      <c r="I437" s="356"/>
    </row>
    <row r="438" spans="3:9">
      <c r="C438"/>
      <c r="D438"/>
      <c r="E438"/>
      <c r="F438"/>
      <c r="G438"/>
      <c r="H438" s="355"/>
      <c r="I438" s="356"/>
    </row>
    <row r="439" spans="3:9">
      <c r="C439"/>
      <c r="D439"/>
      <c r="E439"/>
      <c r="F439"/>
      <c r="G439"/>
      <c r="H439" s="355"/>
      <c r="I439" s="356"/>
    </row>
    <row r="440" spans="3:9">
      <c r="C440"/>
      <c r="D440"/>
      <c r="E440"/>
      <c r="F440"/>
      <c r="G440"/>
      <c r="H440" s="355"/>
      <c r="I440" s="356"/>
    </row>
    <row r="441" spans="3:9">
      <c r="C441"/>
      <c r="D441"/>
      <c r="E441"/>
      <c r="F441"/>
      <c r="G441"/>
      <c r="H441" s="355"/>
      <c r="I441" s="356"/>
    </row>
    <row r="442" spans="3:9">
      <c r="C442"/>
      <c r="D442"/>
      <c r="E442"/>
      <c r="F442"/>
      <c r="G442"/>
      <c r="H442" s="355"/>
      <c r="I442" s="356"/>
    </row>
    <row r="443" spans="3:9">
      <c r="C443"/>
      <c r="D443"/>
      <c r="E443"/>
      <c r="F443"/>
      <c r="G443"/>
      <c r="H443" s="355"/>
      <c r="I443" s="356"/>
    </row>
    <row r="444" spans="3:9">
      <c r="C444"/>
      <c r="D444"/>
      <c r="E444"/>
      <c r="F444"/>
      <c r="G444"/>
      <c r="H444" s="355"/>
      <c r="I444" s="356"/>
    </row>
    <row r="445" spans="3:9">
      <c r="C445"/>
      <c r="D445"/>
      <c r="E445"/>
      <c r="F445"/>
      <c r="G445"/>
      <c r="H445" s="355"/>
      <c r="I445" s="356"/>
    </row>
    <row r="446" spans="3:9">
      <c r="C446"/>
      <c r="D446"/>
      <c r="E446"/>
      <c r="F446"/>
      <c r="G446"/>
      <c r="H446" s="355"/>
      <c r="I446" s="356"/>
    </row>
    <row r="447" spans="3:9">
      <c r="C447"/>
      <c r="D447"/>
      <c r="E447"/>
      <c r="F447"/>
      <c r="G447"/>
      <c r="H447" s="355"/>
      <c r="I447" s="356"/>
    </row>
    <row r="448" spans="3:9">
      <c r="C448"/>
      <c r="D448"/>
      <c r="E448"/>
      <c r="F448"/>
      <c r="G448"/>
      <c r="H448" s="355"/>
      <c r="I448" s="356"/>
    </row>
    <row r="449" spans="3:9">
      <c r="C449"/>
      <c r="D449"/>
      <c r="E449"/>
      <c r="F449"/>
      <c r="G449"/>
      <c r="H449" s="355"/>
      <c r="I449" s="356"/>
    </row>
    <row r="450" spans="3:9">
      <c r="C450"/>
      <c r="D450"/>
      <c r="E450"/>
      <c r="F450"/>
      <c r="G450"/>
      <c r="H450" s="355"/>
      <c r="I450" s="356"/>
    </row>
    <row r="451" spans="3:9">
      <c r="C451"/>
      <c r="D451"/>
      <c r="E451"/>
      <c r="F451"/>
      <c r="G451"/>
      <c r="H451" s="355"/>
      <c r="I451" s="356"/>
    </row>
    <row r="452" spans="3:9">
      <c r="C452"/>
      <c r="D452"/>
      <c r="E452"/>
      <c r="F452"/>
      <c r="G452"/>
      <c r="H452" s="355"/>
      <c r="I452" s="356"/>
    </row>
    <row r="453" spans="3:9">
      <c r="C453"/>
      <c r="D453"/>
      <c r="E453"/>
      <c r="F453"/>
      <c r="G453"/>
      <c r="H453" s="355"/>
      <c r="I453" s="356"/>
    </row>
    <row r="454" spans="3:9">
      <c r="C454"/>
      <c r="D454"/>
      <c r="E454"/>
      <c r="F454"/>
      <c r="G454"/>
      <c r="H454" s="355"/>
      <c r="I454" s="356"/>
    </row>
    <row r="455" spans="3:9">
      <c r="C455"/>
      <c r="D455"/>
      <c r="E455"/>
      <c r="F455"/>
      <c r="G455"/>
      <c r="H455" s="355"/>
      <c r="I455" s="356"/>
    </row>
    <row r="456" spans="3:9">
      <c r="C456"/>
      <c r="D456"/>
      <c r="E456"/>
      <c r="F456"/>
      <c r="G456"/>
      <c r="H456" s="355"/>
      <c r="I456" s="356"/>
    </row>
    <row r="457" spans="3:9">
      <c r="C457"/>
      <c r="D457"/>
      <c r="E457"/>
      <c r="F457"/>
      <c r="G457"/>
      <c r="H457" s="355"/>
      <c r="I457" s="356"/>
    </row>
    <row r="458" spans="3:9">
      <c r="C458"/>
      <c r="D458"/>
      <c r="E458"/>
      <c r="F458"/>
      <c r="G458"/>
      <c r="H458" s="355"/>
      <c r="I458" s="356"/>
    </row>
    <row r="459" spans="3:9">
      <c r="C459"/>
      <c r="D459"/>
      <c r="E459"/>
      <c r="F459"/>
      <c r="G459"/>
      <c r="H459" s="355"/>
      <c r="I459" s="356"/>
    </row>
    <row r="460" spans="3:9">
      <c r="C460"/>
      <c r="D460"/>
      <c r="E460"/>
      <c r="F460"/>
      <c r="G460"/>
      <c r="H460" s="355"/>
      <c r="I460" s="356"/>
    </row>
    <row r="461" spans="3:9">
      <c r="C461"/>
      <c r="D461"/>
      <c r="E461"/>
      <c r="F461"/>
      <c r="G461"/>
      <c r="H461" s="355"/>
      <c r="I461" s="356"/>
    </row>
    <row r="462" spans="3:9">
      <c r="C462"/>
      <c r="D462"/>
      <c r="E462"/>
      <c r="F462"/>
      <c r="G462"/>
      <c r="H462" s="355"/>
      <c r="I462" s="356"/>
    </row>
    <row r="463" spans="3:9">
      <c r="C463"/>
      <c r="D463"/>
      <c r="E463"/>
      <c r="F463"/>
      <c r="G463"/>
      <c r="H463" s="355"/>
      <c r="I463" s="356"/>
    </row>
    <row r="464" spans="3:9">
      <c r="C464"/>
      <c r="D464"/>
      <c r="E464"/>
      <c r="F464"/>
      <c r="G464"/>
      <c r="H464" s="355"/>
      <c r="I464" s="356"/>
    </row>
    <row r="465" spans="3:9">
      <c r="C465"/>
      <c r="D465"/>
      <c r="E465"/>
      <c r="F465"/>
      <c r="G465"/>
      <c r="H465" s="355"/>
      <c r="I465" s="356"/>
    </row>
    <row r="466" spans="3:9">
      <c r="C466"/>
      <c r="D466"/>
      <c r="E466"/>
      <c r="F466"/>
      <c r="G466"/>
      <c r="H466" s="355"/>
      <c r="I466" s="356"/>
    </row>
    <row r="467" spans="3:9">
      <c r="C467"/>
      <c r="D467"/>
      <c r="E467"/>
      <c r="F467"/>
      <c r="G467"/>
      <c r="H467" s="355"/>
      <c r="I467" s="356"/>
    </row>
    <row r="468" spans="3:9">
      <c r="C468"/>
      <c r="D468"/>
      <c r="E468"/>
      <c r="F468"/>
      <c r="G468"/>
      <c r="H468" s="355"/>
      <c r="I468" s="356"/>
    </row>
    <row r="469" spans="3:9">
      <c r="C469"/>
      <c r="D469"/>
      <c r="E469"/>
      <c r="F469"/>
      <c r="G469"/>
      <c r="H469" s="355"/>
      <c r="I469" s="356"/>
    </row>
    <row r="470" spans="3:9">
      <c r="C470"/>
      <c r="D470"/>
      <c r="E470"/>
      <c r="F470"/>
      <c r="G470"/>
      <c r="H470" s="355"/>
      <c r="I470" s="356"/>
    </row>
    <row r="471" spans="3:9">
      <c r="C471"/>
      <c r="D471"/>
      <c r="E471"/>
      <c r="F471"/>
      <c r="G471"/>
      <c r="H471" s="355"/>
      <c r="I471" s="356"/>
    </row>
    <row r="472" spans="3:9">
      <c r="C472"/>
      <c r="D472"/>
      <c r="E472"/>
      <c r="F472"/>
      <c r="G472"/>
      <c r="H472" s="355"/>
      <c r="I472" s="356"/>
    </row>
    <row r="473" spans="3:9">
      <c r="C473"/>
      <c r="D473"/>
      <c r="E473"/>
      <c r="F473"/>
      <c r="G473"/>
      <c r="H473" s="355"/>
      <c r="I473" s="356"/>
    </row>
    <row r="474" spans="3:9">
      <c r="C474"/>
      <c r="D474"/>
      <c r="E474"/>
      <c r="F474"/>
      <c r="G474"/>
      <c r="H474" s="355"/>
      <c r="I474" s="356"/>
    </row>
    <row r="475" spans="3:9">
      <c r="C475"/>
      <c r="D475"/>
      <c r="E475"/>
      <c r="F475"/>
      <c r="G475"/>
      <c r="H475" s="355"/>
      <c r="I475" s="356"/>
    </row>
    <row r="476" spans="3:9">
      <c r="C476"/>
      <c r="D476"/>
      <c r="E476"/>
      <c r="F476"/>
      <c r="G476"/>
      <c r="H476" s="355"/>
      <c r="I476" s="356"/>
    </row>
    <row r="477" spans="3:9">
      <c r="C477"/>
      <c r="D477"/>
      <c r="E477"/>
      <c r="F477"/>
      <c r="G477"/>
      <c r="H477" s="355"/>
      <c r="I477" s="356"/>
    </row>
    <row r="478" spans="3:9">
      <c r="C478"/>
      <c r="D478"/>
      <c r="E478"/>
      <c r="F478"/>
      <c r="G478"/>
      <c r="H478" s="355"/>
      <c r="I478" s="356"/>
    </row>
    <row r="479" spans="3:9">
      <c r="C479"/>
      <c r="D479"/>
      <c r="E479"/>
      <c r="F479"/>
      <c r="G479"/>
      <c r="H479" s="355"/>
      <c r="I479" s="356"/>
    </row>
    <row r="480" spans="3:9">
      <c r="C480"/>
      <c r="D480"/>
      <c r="E480"/>
      <c r="F480"/>
      <c r="G480"/>
      <c r="H480" s="355"/>
      <c r="I480" s="356"/>
    </row>
    <row r="481" spans="3:9">
      <c r="C481"/>
      <c r="D481"/>
      <c r="E481"/>
      <c r="F481"/>
      <c r="G481"/>
      <c r="H481" s="355"/>
      <c r="I481" s="356"/>
    </row>
    <row r="482" spans="3:9">
      <c r="C482"/>
      <c r="D482"/>
      <c r="E482"/>
      <c r="F482"/>
      <c r="G482"/>
      <c r="H482" s="355"/>
      <c r="I482" s="356"/>
    </row>
    <row r="483" spans="3:9">
      <c r="C483"/>
      <c r="D483"/>
      <c r="E483"/>
      <c r="F483"/>
      <c r="G483"/>
      <c r="H483" s="355"/>
      <c r="I483" s="356"/>
    </row>
    <row r="484" spans="3:9">
      <c r="C484"/>
      <c r="D484"/>
      <c r="E484"/>
      <c r="F484"/>
      <c r="G484"/>
      <c r="H484" s="355"/>
      <c r="I484" s="356"/>
    </row>
    <row r="485" spans="3:9">
      <c r="C485"/>
      <c r="D485"/>
      <c r="E485"/>
      <c r="F485"/>
      <c r="G485"/>
      <c r="H485" s="355"/>
      <c r="I485" s="356"/>
    </row>
    <row r="486" spans="3:9">
      <c r="C486"/>
      <c r="D486"/>
      <c r="E486"/>
      <c r="F486"/>
      <c r="G486"/>
      <c r="H486" s="355"/>
      <c r="I486" s="356"/>
    </row>
    <row r="487" spans="3:9">
      <c r="C487"/>
      <c r="D487"/>
      <c r="E487"/>
      <c r="F487"/>
      <c r="G487"/>
      <c r="H487" s="355"/>
      <c r="I487" s="356"/>
    </row>
    <row r="488" spans="3:9">
      <c r="C488"/>
      <c r="D488"/>
      <c r="E488"/>
      <c r="F488"/>
      <c r="G488"/>
      <c r="H488" s="355"/>
      <c r="I488" s="356"/>
    </row>
    <row r="489" spans="3:9">
      <c r="C489"/>
      <c r="D489"/>
      <c r="E489"/>
      <c r="F489"/>
      <c r="G489"/>
      <c r="H489" s="355"/>
      <c r="I489" s="356"/>
    </row>
    <row r="490" spans="3:9">
      <c r="C490"/>
      <c r="D490"/>
      <c r="E490"/>
      <c r="F490"/>
      <c r="G490"/>
      <c r="H490" s="355"/>
      <c r="I490" s="356"/>
    </row>
    <row r="491" spans="3:9">
      <c r="C491"/>
      <c r="D491"/>
      <c r="E491"/>
      <c r="F491"/>
      <c r="G491"/>
      <c r="H491" s="355"/>
      <c r="I491" s="356"/>
    </row>
    <row r="492" spans="3:9">
      <c r="C492"/>
      <c r="D492"/>
      <c r="E492"/>
      <c r="F492"/>
      <c r="G492"/>
      <c r="H492" s="355"/>
      <c r="I492" s="356"/>
    </row>
    <row r="493" spans="3:9">
      <c r="C493"/>
      <c r="D493"/>
      <c r="E493"/>
      <c r="F493"/>
      <c r="G493"/>
      <c r="H493" s="355"/>
      <c r="I493" s="356"/>
    </row>
    <row r="494" spans="3:9">
      <c r="C494"/>
      <c r="D494"/>
      <c r="E494"/>
      <c r="F494"/>
      <c r="G494"/>
      <c r="H494" s="355"/>
      <c r="I494" s="356"/>
    </row>
    <row r="495" spans="3:9">
      <c r="C495"/>
      <c r="D495"/>
      <c r="E495"/>
      <c r="F495"/>
      <c r="G495"/>
      <c r="H495" s="355"/>
      <c r="I495" s="356"/>
    </row>
    <row r="496" spans="3:9">
      <c r="C496"/>
      <c r="D496"/>
      <c r="E496"/>
      <c r="F496"/>
      <c r="G496"/>
      <c r="H496" s="355"/>
      <c r="I496" s="356"/>
    </row>
    <row r="497" spans="3:9">
      <c r="C497"/>
      <c r="D497"/>
      <c r="E497"/>
      <c r="F497"/>
      <c r="G497"/>
      <c r="H497" s="355"/>
      <c r="I497" s="356"/>
    </row>
    <row r="498" spans="3:9">
      <c r="C498"/>
      <c r="D498"/>
      <c r="E498"/>
      <c r="F498"/>
      <c r="G498"/>
      <c r="H498" s="355"/>
      <c r="I498" s="356"/>
    </row>
    <row r="499" spans="3:9">
      <c r="C499"/>
      <c r="D499"/>
      <c r="E499"/>
      <c r="F499"/>
      <c r="G499"/>
      <c r="H499" s="355"/>
      <c r="I499" s="356"/>
    </row>
    <row r="500" spans="3:9">
      <c r="C500"/>
      <c r="D500"/>
      <c r="E500"/>
      <c r="F500"/>
      <c r="G500"/>
      <c r="H500" s="355"/>
      <c r="I500" s="356"/>
    </row>
    <row r="501" spans="3:9">
      <c r="C501"/>
      <c r="D501"/>
      <c r="E501"/>
      <c r="F501"/>
      <c r="G501"/>
      <c r="H501" s="355"/>
      <c r="I501" s="356"/>
    </row>
    <row r="502" spans="3:9">
      <c r="C502"/>
      <c r="D502"/>
      <c r="E502"/>
      <c r="F502"/>
      <c r="G502"/>
      <c r="H502" s="355"/>
      <c r="I502" s="356"/>
    </row>
    <row r="503" spans="3:9">
      <c r="C503"/>
      <c r="D503"/>
      <c r="E503"/>
      <c r="F503"/>
      <c r="G503"/>
      <c r="H503" s="355"/>
      <c r="I503" s="356"/>
    </row>
    <row r="504" spans="3:9">
      <c r="C504"/>
      <c r="D504"/>
      <c r="E504"/>
      <c r="F504"/>
      <c r="G504"/>
      <c r="H504" s="355"/>
      <c r="I504" s="356"/>
    </row>
    <row r="505" spans="3:9">
      <c r="C505"/>
      <c r="D505"/>
      <c r="E505"/>
      <c r="F505"/>
      <c r="G505"/>
      <c r="H505" s="355"/>
      <c r="I505" s="356"/>
    </row>
    <row r="506" spans="3:9">
      <c r="C506"/>
      <c r="D506"/>
      <c r="E506"/>
      <c r="F506"/>
      <c r="G506"/>
      <c r="H506" s="355"/>
      <c r="I506" s="356"/>
    </row>
    <row r="507" spans="3:9">
      <c r="C507"/>
      <c r="D507"/>
      <c r="E507"/>
      <c r="F507"/>
      <c r="G507"/>
      <c r="H507" s="355"/>
      <c r="I507" s="356"/>
    </row>
    <row r="508" spans="3:9">
      <c r="C508"/>
      <c r="D508"/>
      <c r="E508"/>
      <c r="F508"/>
      <c r="G508"/>
      <c r="H508" s="355"/>
      <c r="I508" s="356"/>
    </row>
    <row r="509" spans="3:9">
      <c r="C509"/>
      <c r="D509"/>
      <c r="E509"/>
      <c r="F509"/>
      <c r="G509"/>
      <c r="H509" s="355"/>
      <c r="I509" s="356"/>
    </row>
    <row r="510" spans="3:9">
      <c r="C510"/>
      <c r="D510"/>
      <c r="E510"/>
      <c r="F510"/>
      <c r="G510"/>
      <c r="H510" s="355"/>
      <c r="I510" s="356"/>
    </row>
    <row r="511" spans="3:9">
      <c r="C511"/>
      <c r="D511"/>
      <c r="E511"/>
      <c r="F511"/>
      <c r="G511"/>
      <c r="H511" s="355"/>
      <c r="I511" s="356"/>
    </row>
    <row r="512" spans="3:9">
      <c r="C512"/>
      <c r="D512"/>
      <c r="E512"/>
      <c r="F512"/>
      <c r="G512"/>
      <c r="H512" s="355"/>
      <c r="I512" s="356"/>
    </row>
    <row r="513" spans="3:9">
      <c r="C513"/>
      <c r="D513"/>
      <c r="E513"/>
      <c r="F513"/>
      <c r="G513"/>
      <c r="H513" s="355"/>
      <c r="I513" s="356"/>
    </row>
    <row r="514" spans="3:9">
      <c r="C514"/>
      <c r="D514"/>
      <c r="E514"/>
      <c r="F514"/>
      <c r="G514"/>
      <c r="H514" s="355"/>
      <c r="I514" s="356"/>
    </row>
    <row r="515" spans="3:9">
      <c r="C515"/>
      <c r="D515"/>
      <c r="E515"/>
      <c r="F515"/>
      <c r="G515"/>
      <c r="H515" s="355"/>
      <c r="I515" s="356"/>
    </row>
    <row r="516" spans="3:9">
      <c r="C516"/>
      <c r="D516"/>
      <c r="E516"/>
      <c r="F516"/>
      <c r="G516"/>
      <c r="H516" s="355"/>
      <c r="I516" s="356"/>
    </row>
    <row r="517" spans="3:9">
      <c r="C517"/>
      <c r="D517"/>
      <c r="E517"/>
      <c r="F517"/>
      <c r="G517"/>
      <c r="H517" s="355"/>
      <c r="I517" s="356"/>
    </row>
    <row r="518" spans="3:9">
      <c r="C518"/>
      <c r="D518"/>
      <c r="E518"/>
      <c r="F518"/>
      <c r="G518"/>
      <c r="H518" s="355"/>
      <c r="I518" s="356"/>
    </row>
    <row r="519" spans="3:9">
      <c r="C519"/>
      <c r="D519"/>
      <c r="E519"/>
      <c r="F519"/>
      <c r="G519"/>
      <c r="H519" s="355"/>
      <c r="I519" s="356"/>
    </row>
    <row r="520" spans="3:9">
      <c r="C520"/>
      <c r="D520"/>
      <c r="E520"/>
      <c r="F520"/>
      <c r="G520"/>
      <c r="H520" s="355"/>
      <c r="I520" s="356"/>
    </row>
    <row r="521" spans="3:9">
      <c r="C521"/>
      <c r="D521"/>
      <c r="E521"/>
      <c r="F521"/>
      <c r="G521"/>
      <c r="H521" s="355"/>
      <c r="I521" s="356"/>
    </row>
    <row r="522" spans="3:9">
      <c r="C522"/>
      <c r="D522"/>
      <c r="E522"/>
      <c r="F522"/>
      <c r="G522"/>
      <c r="H522" s="355"/>
      <c r="I522" s="356"/>
    </row>
    <row r="523" spans="3:9">
      <c r="C523"/>
      <c r="D523"/>
      <c r="E523"/>
      <c r="F523"/>
      <c r="G523"/>
      <c r="H523" s="355"/>
      <c r="I523" s="356"/>
    </row>
    <row r="524" spans="3:9">
      <c r="C524"/>
      <c r="D524"/>
      <c r="E524"/>
      <c r="F524"/>
      <c r="G524"/>
      <c r="H524" s="355"/>
      <c r="I524" s="356"/>
    </row>
    <row r="525" spans="3:9">
      <c r="C525"/>
      <c r="D525"/>
      <c r="E525"/>
      <c r="F525"/>
      <c r="G525"/>
      <c r="H525" s="355"/>
      <c r="I525" s="356"/>
    </row>
    <row r="526" spans="3:9">
      <c r="C526"/>
      <c r="D526"/>
      <c r="E526"/>
      <c r="F526"/>
      <c r="G526"/>
      <c r="H526" s="355"/>
      <c r="I526" s="356"/>
    </row>
    <row r="527" spans="3:9">
      <c r="C527"/>
      <c r="D527"/>
      <c r="E527"/>
      <c r="F527"/>
      <c r="G527"/>
      <c r="H527" s="355"/>
      <c r="I527" s="356"/>
    </row>
    <row r="528" spans="3:9">
      <c r="C528"/>
      <c r="D528"/>
      <c r="E528"/>
      <c r="F528"/>
      <c r="G528"/>
      <c r="H528" s="355"/>
      <c r="I528" s="356"/>
    </row>
    <row r="529" spans="3:9">
      <c r="C529"/>
      <c r="D529"/>
      <c r="E529"/>
      <c r="F529"/>
      <c r="G529"/>
      <c r="H529" s="355"/>
      <c r="I529" s="356"/>
    </row>
    <row r="530" spans="3:9">
      <c r="C530"/>
      <c r="D530"/>
      <c r="E530"/>
      <c r="F530"/>
      <c r="G530"/>
      <c r="H530" s="355"/>
      <c r="I530" s="356"/>
    </row>
    <row r="531" spans="3:9">
      <c r="C531"/>
      <c r="D531"/>
      <c r="E531"/>
      <c r="F531"/>
      <c r="G531"/>
      <c r="H531" s="355"/>
      <c r="I531" s="356"/>
    </row>
    <row r="532" spans="3:9">
      <c r="C532"/>
      <c r="D532"/>
      <c r="E532"/>
      <c r="F532"/>
      <c r="G532"/>
      <c r="H532" s="355"/>
      <c r="I532" s="356"/>
    </row>
    <row r="533" spans="3:9">
      <c r="C533"/>
      <c r="D533"/>
      <c r="E533"/>
      <c r="F533"/>
      <c r="G533"/>
      <c r="H533" s="355"/>
      <c r="I533" s="356"/>
    </row>
    <row r="534" spans="3:9">
      <c r="C534"/>
      <c r="D534"/>
      <c r="E534"/>
      <c r="F534"/>
      <c r="G534"/>
      <c r="H534" s="355"/>
      <c r="I534" s="356"/>
    </row>
    <row r="535" spans="3:9">
      <c r="C535"/>
      <c r="D535"/>
      <c r="E535"/>
      <c r="F535"/>
      <c r="G535"/>
      <c r="H535" s="355"/>
      <c r="I535" s="356"/>
    </row>
    <row r="536" spans="3:9">
      <c r="C536"/>
      <c r="D536"/>
      <c r="E536"/>
      <c r="F536"/>
      <c r="G536"/>
      <c r="H536" s="355"/>
      <c r="I536" s="356"/>
    </row>
    <row r="537" spans="3:9">
      <c r="C537"/>
      <c r="D537"/>
      <c r="E537"/>
      <c r="F537"/>
      <c r="G537"/>
      <c r="H537" s="355"/>
      <c r="I537" s="356"/>
    </row>
    <row r="538" spans="3:9">
      <c r="C538"/>
      <c r="D538"/>
      <c r="E538"/>
      <c r="F538"/>
      <c r="G538"/>
      <c r="H538" s="355"/>
      <c r="I538" s="356"/>
    </row>
    <row r="539" spans="3:9">
      <c r="C539"/>
      <c r="D539"/>
      <c r="E539"/>
      <c r="F539"/>
      <c r="G539"/>
      <c r="H539" s="355"/>
      <c r="I539" s="356"/>
    </row>
    <row r="540" spans="3:9">
      <c r="C540"/>
      <c r="D540"/>
      <c r="E540"/>
      <c r="F540"/>
      <c r="G540"/>
      <c r="H540" s="355"/>
      <c r="I540" s="356"/>
    </row>
    <row r="541" spans="3:9">
      <c r="C541"/>
      <c r="D541"/>
      <c r="E541"/>
      <c r="F541"/>
      <c r="G541"/>
      <c r="H541" s="355"/>
      <c r="I541" s="356"/>
    </row>
    <row r="542" spans="3:9">
      <c r="C542"/>
      <c r="D542"/>
      <c r="E542"/>
      <c r="F542"/>
      <c r="G542"/>
      <c r="H542" s="355"/>
      <c r="I542" s="356"/>
    </row>
    <row r="543" spans="3:9">
      <c r="C543"/>
      <c r="D543"/>
      <c r="E543"/>
      <c r="F543"/>
      <c r="G543"/>
      <c r="H543" s="355"/>
      <c r="I543" s="356"/>
    </row>
    <row r="544" spans="3:9">
      <c r="C544"/>
      <c r="D544"/>
      <c r="E544"/>
      <c r="F544"/>
      <c r="G544"/>
      <c r="H544" s="355"/>
      <c r="I544" s="356"/>
    </row>
    <row r="545" spans="3:9">
      <c r="C545"/>
      <c r="D545"/>
      <c r="E545"/>
      <c r="F545"/>
      <c r="G545"/>
      <c r="H545" s="355"/>
      <c r="I545" s="356"/>
    </row>
    <row r="546" spans="3:9">
      <c r="C546"/>
      <c r="D546"/>
      <c r="E546"/>
      <c r="F546"/>
      <c r="G546"/>
      <c r="H546" s="355"/>
      <c r="I546" s="356"/>
    </row>
    <row r="547" spans="3:9">
      <c r="C547"/>
      <c r="D547"/>
      <c r="E547"/>
      <c r="F547"/>
      <c r="G547"/>
      <c r="H547" s="355"/>
      <c r="I547" s="356"/>
    </row>
    <row r="548" spans="3:9">
      <c r="C548"/>
      <c r="D548"/>
      <c r="E548"/>
      <c r="F548"/>
      <c r="G548"/>
      <c r="H548" s="355"/>
      <c r="I548" s="356"/>
    </row>
    <row r="549" spans="3:9">
      <c r="C549"/>
      <c r="D549"/>
      <c r="E549"/>
      <c r="F549"/>
      <c r="G549"/>
      <c r="H549" s="355"/>
      <c r="I549" s="356"/>
    </row>
    <row r="550" spans="3:9">
      <c r="C550"/>
      <c r="D550"/>
      <c r="E550"/>
      <c r="F550"/>
      <c r="G550"/>
      <c r="H550" s="355"/>
      <c r="I550" s="356"/>
    </row>
    <row r="551" spans="3:9">
      <c r="C551"/>
      <c r="D551"/>
      <c r="E551"/>
      <c r="F551"/>
      <c r="G551"/>
      <c r="H551" s="355"/>
      <c r="I551" s="356"/>
    </row>
    <row r="552" spans="3:9">
      <c r="C552"/>
      <c r="D552"/>
      <c r="E552"/>
      <c r="F552"/>
      <c r="G552"/>
      <c r="H552" s="355"/>
      <c r="I552" s="356"/>
    </row>
    <row r="553" spans="3:9">
      <c r="C553"/>
      <c r="D553"/>
      <c r="E553"/>
      <c r="F553"/>
      <c r="G553"/>
      <c r="H553" s="355"/>
      <c r="I553" s="356"/>
    </row>
    <row r="554" spans="3:9">
      <c r="C554"/>
      <c r="D554"/>
      <c r="E554"/>
      <c r="F554"/>
      <c r="G554"/>
      <c r="H554" s="355"/>
      <c r="I554" s="356"/>
    </row>
    <row r="555" spans="3:9">
      <c r="C555"/>
      <c r="D555"/>
      <c r="E555"/>
      <c r="F555"/>
      <c r="G555"/>
      <c r="H555" s="355"/>
      <c r="I555" s="356"/>
    </row>
    <row r="556" spans="3:9">
      <c r="C556"/>
      <c r="D556"/>
      <c r="E556"/>
      <c r="F556"/>
      <c r="G556"/>
      <c r="H556" s="355"/>
      <c r="I556" s="356"/>
    </row>
    <row r="557" spans="3:9">
      <c r="C557"/>
      <c r="D557"/>
      <c r="E557"/>
      <c r="F557"/>
      <c r="G557"/>
      <c r="H557" s="355"/>
      <c r="I557" s="356"/>
    </row>
    <row r="558" spans="3:9">
      <c r="C558"/>
      <c r="D558"/>
      <c r="E558"/>
      <c r="F558"/>
      <c r="G558"/>
      <c r="H558" s="355"/>
      <c r="I558" s="356"/>
    </row>
    <row r="559" spans="3:9">
      <c r="C559"/>
      <c r="D559"/>
      <c r="E559"/>
      <c r="F559"/>
      <c r="G559"/>
      <c r="H559" s="355"/>
      <c r="I559" s="356"/>
    </row>
    <row r="560" spans="3:9">
      <c r="C560"/>
      <c r="D560"/>
      <c r="E560"/>
      <c r="F560"/>
      <c r="G560"/>
      <c r="H560" s="355"/>
      <c r="I560" s="356"/>
    </row>
    <row r="561" spans="3:9">
      <c r="C561"/>
      <c r="D561"/>
      <c r="E561"/>
      <c r="F561"/>
      <c r="G561"/>
      <c r="H561" s="355"/>
      <c r="I561" s="356"/>
    </row>
    <row r="562" spans="3:9">
      <c r="C562"/>
      <c r="D562"/>
      <c r="E562"/>
      <c r="F562"/>
      <c r="G562"/>
      <c r="H562" s="355"/>
      <c r="I562" s="356"/>
    </row>
    <row r="563" spans="3:9">
      <c r="C563"/>
      <c r="D563"/>
      <c r="E563"/>
      <c r="F563"/>
      <c r="G563"/>
      <c r="H563" s="355"/>
      <c r="I563" s="356"/>
    </row>
    <row r="564" spans="3:9">
      <c r="C564"/>
      <c r="D564"/>
      <c r="E564"/>
      <c r="F564"/>
      <c r="G564"/>
      <c r="H564" s="355"/>
      <c r="I564" s="356"/>
    </row>
    <row r="565" spans="3:9">
      <c r="C565"/>
      <c r="D565"/>
      <c r="E565"/>
      <c r="F565"/>
      <c r="G565"/>
      <c r="H565" s="355"/>
      <c r="I565" s="356"/>
    </row>
    <row r="566" spans="3:9">
      <c r="C566"/>
      <c r="D566"/>
      <c r="E566"/>
      <c r="F566"/>
      <c r="G566"/>
      <c r="H566" s="355"/>
      <c r="I566" s="356"/>
    </row>
    <row r="567" spans="3:9">
      <c r="C567"/>
      <c r="D567"/>
      <c r="E567"/>
      <c r="F567"/>
      <c r="G567"/>
      <c r="H567" s="355"/>
      <c r="I567" s="356"/>
    </row>
    <row r="568" spans="3:9">
      <c r="C568"/>
      <c r="D568"/>
      <c r="E568"/>
      <c r="F568"/>
      <c r="G568"/>
      <c r="H568" s="355"/>
      <c r="I568" s="356"/>
    </row>
    <row r="569" spans="3:9">
      <c r="C569"/>
      <c r="D569"/>
      <c r="E569"/>
      <c r="F569"/>
      <c r="G569"/>
      <c r="H569" s="355"/>
      <c r="I569" s="356"/>
    </row>
    <row r="570" spans="3:9">
      <c r="C570"/>
      <c r="D570"/>
      <c r="E570"/>
      <c r="F570"/>
      <c r="G570"/>
      <c r="H570" s="355"/>
      <c r="I570" s="356"/>
    </row>
    <row r="571" spans="3:9">
      <c r="C571"/>
      <c r="D571"/>
      <c r="E571"/>
      <c r="F571"/>
      <c r="G571"/>
      <c r="H571" s="355"/>
      <c r="I571" s="356"/>
    </row>
    <row r="572" spans="3:9">
      <c r="C572"/>
      <c r="D572"/>
      <c r="E572"/>
      <c r="F572"/>
      <c r="G572"/>
      <c r="H572" s="355"/>
      <c r="I572" s="356"/>
    </row>
    <row r="573" spans="3:9">
      <c r="C573"/>
      <c r="D573"/>
      <c r="E573"/>
      <c r="F573"/>
      <c r="G573"/>
      <c r="H573" s="355"/>
      <c r="I573" s="356"/>
    </row>
    <row r="574" spans="3:9">
      <c r="C574"/>
      <c r="D574"/>
      <c r="E574"/>
      <c r="F574"/>
      <c r="G574"/>
      <c r="H574" s="355"/>
      <c r="I574" s="356"/>
    </row>
    <row r="575" spans="3:9">
      <c r="C575"/>
      <c r="D575"/>
      <c r="E575"/>
      <c r="F575"/>
      <c r="G575"/>
      <c r="H575" s="355"/>
      <c r="I575" s="356"/>
    </row>
    <row r="576" spans="3:9">
      <c r="C576"/>
      <c r="D576"/>
      <c r="E576"/>
      <c r="F576"/>
      <c r="G576"/>
      <c r="H576" s="355"/>
      <c r="I576" s="356"/>
    </row>
    <row r="577" spans="3:9">
      <c r="C577"/>
      <c r="D577"/>
      <c r="E577"/>
      <c r="F577"/>
      <c r="G577"/>
      <c r="H577" s="355"/>
      <c r="I577" s="356"/>
    </row>
    <row r="578" spans="3:9">
      <c r="C578"/>
      <c r="D578"/>
      <c r="E578"/>
      <c r="F578"/>
      <c r="G578"/>
      <c r="H578" s="355"/>
      <c r="I578" s="356"/>
    </row>
    <row r="579" spans="3:9">
      <c r="C579"/>
      <c r="D579"/>
      <c r="E579"/>
      <c r="F579"/>
      <c r="G579"/>
      <c r="H579" s="355"/>
      <c r="I579" s="356"/>
    </row>
    <row r="580" spans="3:9">
      <c r="C580"/>
      <c r="D580"/>
      <c r="E580"/>
      <c r="F580"/>
      <c r="G580"/>
      <c r="H580" s="355"/>
      <c r="I580" s="356"/>
    </row>
    <row r="581" spans="3:9">
      <c r="C581"/>
      <c r="D581"/>
      <c r="E581"/>
      <c r="F581"/>
      <c r="G581"/>
      <c r="H581" s="355"/>
      <c r="I581" s="356"/>
    </row>
    <row r="582" spans="3:9">
      <c r="C582"/>
      <c r="D582"/>
      <c r="E582"/>
      <c r="F582"/>
      <c r="G582"/>
      <c r="H582" s="355"/>
      <c r="I582" s="356"/>
    </row>
    <row r="583" spans="3:9">
      <c r="C583"/>
      <c r="D583"/>
      <c r="E583"/>
      <c r="F583"/>
      <c r="G583"/>
      <c r="H583" s="355"/>
      <c r="I583" s="356"/>
    </row>
    <row r="584" spans="3:9">
      <c r="C584"/>
      <c r="D584"/>
      <c r="E584"/>
      <c r="F584"/>
      <c r="G584"/>
      <c r="H584" s="355"/>
      <c r="I584" s="356"/>
    </row>
    <row r="585" spans="3:9">
      <c r="C585"/>
      <c r="D585"/>
      <c r="E585"/>
      <c r="F585"/>
      <c r="G585"/>
      <c r="H585" s="355"/>
      <c r="I585" s="356"/>
    </row>
    <row r="586" spans="3:9">
      <c r="C586"/>
      <c r="D586"/>
      <c r="E586"/>
      <c r="F586"/>
      <c r="G586"/>
      <c r="H586" s="355"/>
      <c r="I586" s="356"/>
    </row>
    <row r="587" spans="3:9">
      <c r="C587"/>
      <c r="D587"/>
      <c r="E587"/>
      <c r="F587"/>
      <c r="G587"/>
      <c r="H587" s="355"/>
      <c r="I587" s="356"/>
    </row>
    <row r="588" spans="3:9">
      <c r="C588"/>
      <c r="D588"/>
      <c r="E588"/>
      <c r="F588"/>
      <c r="G588"/>
      <c r="H588" s="355"/>
      <c r="I588" s="356"/>
    </row>
    <row r="589" spans="3:9">
      <c r="C589"/>
      <c r="D589"/>
      <c r="E589"/>
      <c r="F589"/>
      <c r="G589"/>
      <c r="H589" s="355"/>
      <c r="I589" s="356"/>
    </row>
    <row r="590" spans="3:9">
      <c r="C590"/>
      <c r="D590"/>
      <c r="E590"/>
      <c r="F590"/>
      <c r="G590"/>
      <c r="H590" s="355"/>
      <c r="I590" s="356"/>
    </row>
    <row r="591" spans="3:9">
      <c r="C591"/>
      <c r="D591"/>
      <c r="E591"/>
      <c r="F591"/>
      <c r="G591"/>
      <c r="H591" s="355"/>
      <c r="I591" s="356"/>
    </row>
    <row r="592" spans="3:9">
      <c r="C592"/>
      <c r="D592"/>
      <c r="E592"/>
      <c r="F592"/>
      <c r="G592"/>
      <c r="H592" s="355"/>
      <c r="I592" s="356"/>
    </row>
    <row r="593" spans="3:9">
      <c r="C593"/>
      <c r="D593"/>
      <c r="E593"/>
      <c r="F593"/>
      <c r="G593"/>
      <c r="H593" s="355"/>
      <c r="I593" s="356"/>
    </row>
    <row r="594" spans="3:9">
      <c r="C594"/>
      <c r="D594"/>
      <c r="E594"/>
      <c r="F594"/>
      <c r="G594"/>
      <c r="H594" s="355"/>
      <c r="I594" s="356"/>
    </row>
    <row r="595" spans="3:9">
      <c r="C595"/>
      <c r="D595"/>
      <c r="E595"/>
      <c r="F595"/>
      <c r="G595"/>
      <c r="H595" s="355"/>
      <c r="I595" s="356"/>
    </row>
    <row r="596" spans="3:9">
      <c r="C596"/>
      <c r="D596"/>
      <c r="E596"/>
      <c r="F596"/>
      <c r="G596"/>
      <c r="H596" s="355"/>
      <c r="I596" s="356"/>
    </row>
    <row r="597" spans="3:9">
      <c r="C597"/>
      <c r="D597"/>
      <c r="E597"/>
      <c r="F597"/>
      <c r="G597"/>
      <c r="H597" s="355"/>
      <c r="I597" s="356"/>
    </row>
    <row r="598" spans="3:9">
      <c r="C598"/>
      <c r="D598"/>
      <c r="E598"/>
      <c r="F598"/>
      <c r="G598"/>
      <c r="H598" s="355"/>
      <c r="I598" s="356"/>
    </row>
    <row r="599" spans="3:9">
      <c r="C599"/>
      <c r="D599"/>
      <c r="E599"/>
      <c r="F599"/>
      <c r="G599"/>
      <c r="H599" s="355"/>
      <c r="I599" s="356"/>
    </row>
    <row r="600" spans="3:9">
      <c r="C600"/>
      <c r="D600"/>
      <c r="E600"/>
      <c r="F600"/>
      <c r="G600"/>
      <c r="H600" s="355"/>
      <c r="I600" s="356"/>
    </row>
    <row r="601" spans="3:9">
      <c r="C601"/>
      <c r="D601"/>
      <c r="E601"/>
      <c r="F601"/>
      <c r="G601"/>
      <c r="H601" s="355"/>
      <c r="I601" s="356"/>
    </row>
    <row r="602" spans="3:9">
      <c r="C602"/>
      <c r="D602"/>
      <c r="E602"/>
      <c r="F602"/>
      <c r="G602"/>
      <c r="H602" s="355"/>
      <c r="I602" s="356"/>
    </row>
    <row r="603" spans="3:9">
      <c r="C603"/>
      <c r="D603"/>
      <c r="E603"/>
      <c r="F603"/>
      <c r="G603"/>
      <c r="H603" s="355"/>
      <c r="I603" s="356"/>
    </row>
    <row r="604" spans="3:9">
      <c r="C604"/>
      <c r="D604"/>
      <c r="E604"/>
      <c r="F604"/>
      <c r="G604"/>
      <c r="H604" s="355"/>
      <c r="I604" s="356"/>
    </row>
    <row r="605" spans="3:9">
      <c r="C605"/>
      <c r="D605"/>
      <c r="E605"/>
      <c r="F605"/>
      <c r="G605"/>
      <c r="H605" s="355"/>
      <c r="I605" s="356"/>
    </row>
    <row r="606" spans="3:9">
      <c r="C606"/>
      <c r="D606"/>
      <c r="E606"/>
      <c r="F606"/>
      <c r="G606"/>
      <c r="H606" s="355"/>
      <c r="I606" s="356"/>
    </row>
    <row r="607" spans="3:9">
      <c r="C607"/>
      <c r="D607"/>
      <c r="E607"/>
      <c r="F607"/>
      <c r="G607"/>
      <c r="H607" s="355"/>
      <c r="I607" s="356"/>
    </row>
    <row r="608" spans="3:9">
      <c r="C608"/>
      <c r="D608"/>
      <c r="E608"/>
      <c r="F608"/>
      <c r="G608"/>
      <c r="H608" s="355"/>
      <c r="I608" s="356"/>
    </row>
    <row r="609" spans="3:9">
      <c r="C609"/>
      <c r="D609"/>
      <c r="E609"/>
      <c r="F609"/>
      <c r="G609"/>
      <c r="H609" s="355"/>
      <c r="I609" s="356"/>
    </row>
    <row r="610" spans="3:9">
      <c r="C610"/>
      <c r="D610"/>
      <c r="E610"/>
      <c r="F610"/>
      <c r="G610"/>
      <c r="H610" s="355"/>
      <c r="I610" s="356"/>
    </row>
    <row r="611" spans="3:9">
      <c r="C611"/>
      <c r="D611"/>
      <c r="E611"/>
      <c r="F611"/>
      <c r="G611"/>
      <c r="H611" s="355"/>
      <c r="I611" s="356"/>
    </row>
    <row r="612" spans="3:9">
      <c r="C612"/>
      <c r="D612"/>
      <c r="E612"/>
      <c r="F612"/>
      <c r="G612"/>
      <c r="H612" s="355"/>
      <c r="I612" s="356"/>
    </row>
    <row r="613" spans="3:9">
      <c r="C613"/>
      <c r="D613"/>
      <c r="E613"/>
      <c r="F613"/>
      <c r="G613"/>
      <c r="H613" s="355"/>
      <c r="I613" s="356"/>
    </row>
    <row r="614" spans="3:9">
      <c r="C614"/>
      <c r="D614"/>
      <c r="E614"/>
      <c r="F614"/>
      <c r="G614"/>
      <c r="H614" s="355"/>
      <c r="I614" s="356"/>
    </row>
    <row r="615" spans="3:9">
      <c r="C615"/>
      <c r="D615"/>
      <c r="E615"/>
      <c r="F615"/>
      <c r="G615"/>
      <c r="H615" s="355"/>
      <c r="I615" s="356"/>
    </row>
    <row r="616" spans="3:9">
      <c r="C616"/>
      <c r="D616"/>
      <c r="E616"/>
      <c r="F616"/>
      <c r="G616"/>
      <c r="H616" s="355"/>
      <c r="I616" s="356"/>
    </row>
    <row r="617" spans="3:9">
      <c r="C617"/>
      <c r="D617"/>
      <c r="E617"/>
      <c r="F617"/>
      <c r="G617"/>
      <c r="H617" s="355"/>
      <c r="I617" s="356"/>
    </row>
    <row r="618" spans="3:9">
      <c r="C618"/>
      <c r="D618"/>
      <c r="E618"/>
      <c r="F618"/>
      <c r="G618"/>
      <c r="H618" s="355"/>
      <c r="I618" s="356"/>
    </row>
    <row r="619" spans="3:9">
      <c r="C619"/>
      <c r="D619"/>
      <c r="E619"/>
      <c r="F619"/>
      <c r="G619"/>
      <c r="H619" s="355"/>
      <c r="I619" s="356"/>
    </row>
    <row r="620" spans="3:9">
      <c r="C620"/>
      <c r="D620"/>
      <c r="E620"/>
      <c r="F620"/>
      <c r="G620"/>
      <c r="H620" s="355"/>
      <c r="I620" s="356"/>
    </row>
    <row r="621" spans="3:9">
      <c r="C621"/>
      <c r="D621"/>
      <c r="E621"/>
      <c r="F621"/>
      <c r="G621"/>
      <c r="H621" s="355"/>
      <c r="I621" s="356"/>
    </row>
    <row r="622" spans="3:9">
      <c r="C622"/>
      <c r="D622"/>
      <c r="E622"/>
      <c r="F622"/>
      <c r="G622"/>
      <c r="H622" s="355"/>
      <c r="I622" s="356"/>
    </row>
    <row r="623" spans="3:9">
      <c r="C623"/>
      <c r="D623"/>
      <c r="E623"/>
      <c r="F623"/>
      <c r="G623"/>
      <c r="H623" s="355"/>
      <c r="I623" s="356"/>
    </row>
    <row r="624" spans="3:9">
      <c r="C624"/>
      <c r="D624"/>
      <c r="E624"/>
      <c r="F624"/>
      <c r="G624"/>
      <c r="H624" s="355"/>
      <c r="I624" s="356"/>
    </row>
    <row r="625" spans="3:9">
      <c r="C625"/>
      <c r="D625"/>
      <c r="E625"/>
      <c r="F625"/>
      <c r="G625"/>
      <c r="H625" s="355"/>
      <c r="I625" s="356"/>
    </row>
    <row r="626" spans="3:9">
      <c r="C626"/>
      <c r="D626"/>
      <c r="E626"/>
      <c r="F626"/>
      <c r="G626"/>
      <c r="H626" s="355"/>
      <c r="I626" s="356"/>
    </row>
    <row r="627" spans="3:9">
      <c r="C627"/>
      <c r="D627"/>
      <c r="E627"/>
      <c r="F627"/>
      <c r="G627"/>
      <c r="H627" s="355"/>
      <c r="I627" s="356"/>
    </row>
    <row r="628" spans="3:9">
      <c r="C628"/>
      <c r="D628"/>
      <c r="E628"/>
      <c r="F628"/>
      <c r="G628"/>
      <c r="H628" s="355"/>
      <c r="I628" s="356"/>
    </row>
    <row r="629" spans="3:9">
      <c r="C629"/>
      <c r="D629"/>
      <c r="E629"/>
      <c r="F629"/>
      <c r="G629"/>
      <c r="H629" s="355"/>
      <c r="I629" s="356"/>
    </row>
    <row r="630" spans="3:9">
      <c r="C630"/>
      <c r="D630"/>
      <c r="E630"/>
      <c r="F630"/>
      <c r="G630"/>
      <c r="H630" s="355"/>
      <c r="I630" s="356"/>
    </row>
    <row r="631" spans="3:9">
      <c r="C631"/>
      <c r="D631"/>
      <c r="E631"/>
      <c r="F631"/>
      <c r="G631"/>
      <c r="H631" s="355"/>
      <c r="I631" s="356"/>
    </row>
    <row r="632" spans="3:9">
      <c r="C632"/>
      <c r="D632"/>
      <c r="E632"/>
      <c r="F632"/>
      <c r="G632"/>
      <c r="H632" s="355"/>
      <c r="I632" s="356"/>
    </row>
    <row r="633" spans="3:9">
      <c r="C633"/>
      <c r="D633"/>
      <c r="E633"/>
      <c r="F633"/>
      <c r="G633"/>
      <c r="H633" s="355"/>
      <c r="I633" s="356"/>
    </row>
    <row r="634" spans="3:9">
      <c r="C634"/>
      <c r="D634"/>
      <c r="E634"/>
      <c r="F634"/>
      <c r="G634"/>
      <c r="H634" s="355"/>
      <c r="I634" s="356"/>
    </row>
    <row r="635" spans="3:9">
      <c r="C635"/>
      <c r="D635"/>
      <c r="E635"/>
      <c r="F635"/>
      <c r="G635"/>
      <c r="H635" s="355"/>
      <c r="I635" s="356"/>
    </row>
    <row r="636" spans="3:9">
      <c r="C636"/>
      <c r="D636"/>
      <c r="E636"/>
      <c r="F636"/>
      <c r="G636"/>
      <c r="H636" s="355"/>
      <c r="I636" s="356"/>
    </row>
    <row r="637" spans="3:9">
      <c r="C637"/>
      <c r="D637"/>
      <c r="E637"/>
      <c r="F637"/>
      <c r="G637"/>
      <c r="H637" s="355"/>
      <c r="I637" s="356"/>
    </row>
    <row r="638" spans="3:9">
      <c r="C638"/>
      <c r="D638"/>
      <c r="E638"/>
      <c r="F638"/>
      <c r="G638"/>
      <c r="H638" s="355"/>
      <c r="I638" s="356"/>
    </row>
    <row r="639" spans="3:9">
      <c r="C639"/>
      <c r="D639"/>
      <c r="E639"/>
      <c r="F639"/>
      <c r="G639"/>
      <c r="H639" s="355"/>
      <c r="I639" s="356"/>
    </row>
    <row r="640" spans="3:9">
      <c r="C640"/>
      <c r="D640"/>
      <c r="E640"/>
      <c r="F640"/>
      <c r="G640"/>
      <c r="H640" s="355"/>
      <c r="I640" s="356"/>
    </row>
    <row r="641" spans="3:9">
      <c r="C641"/>
      <c r="D641"/>
      <c r="E641"/>
      <c r="F641"/>
      <c r="G641"/>
      <c r="H641" s="355"/>
      <c r="I641" s="356"/>
    </row>
    <row r="642" spans="3:9">
      <c r="C642"/>
      <c r="D642"/>
      <c r="E642"/>
      <c r="F642"/>
      <c r="G642"/>
      <c r="H642" s="355"/>
      <c r="I642" s="356"/>
    </row>
    <row r="643" spans="3:9">
      <c r="C643"/>
      <c r="D643"/>
      <c r="E643"/>
      <c r="F643"/>
      <c r="G643"/>
      <c r="H643" s="355"/>
      <c r="I643" s="356"/>
    </row>
    <row r="644" spans="3:9">
      <c r="C644"/>
      <c r="D644"/>
      <c r="E644"/>
      <c r="F644"/>
      <c r="G644"/>
      <c r="H644" s="355"/>
      <c r="I644" s="356"/>
    </row>
    <row r="645" spans="3:9">
      <c r="C645"/>
      <c r="D645"/>
      <c r="E645"/>
      <c r="F645"/>
      <c r="G645"/>
      <c r="H645" s="355"/>
      <c r="I645" s="356"/>
    </row>
    <row r="646" spans="3:9">
      <c r="C646"/>
      <c r="D646"/>
      <c r="E646"/>
      <c r="F646"/>
      <c r="G646"/>
      <c r="H646" s="355"/>
      <c r="I646" s="356"/>
    </row>
    <row r="647" spans="3:9">
      <c r="C647"/>
      <c r="D647"/>
      <c r="E647"/>
      <c r="F647"/>
      <c r="G647"/>
      <c r="H647" s="355"/>
      <c r="I647" s="356"/>
    </row>
    <row r="648" spans="3:9">
      <c r="C648"/>
      <c r="D648"/>
      <c r="E648"/>
      <c r="F648"/>
      <c r="G648"/>
      <c r="H648" s="355"/>
      <c r="I648" s="356"/>
    </row>
    <row r="649" spans="3:9">
      <c r="C649"/>
      <c r="D649"/>
      <c r="E649"/>
      <c r="F649"/>
      <c r="G649"/>
      <c r="H649" s="355"/>
      <c r="I649" s="356"/>
    </row>
    <row r="650" spans="3:9">
      <c r="C650"/>
      <c r="D650"/>
      <c r="E650"/>
      <c r="F650"/>
      <c r="G650"/>
      <c r="H650" s="355"/>
      <c r="I650" s="356"/>
    </row>
    <row r="651" spans="3:9">
      <c r="C651"/>
      <c r="D651"/>
      <c r="E651"/>
      <c r="F651"/>
      <c r="G651"/>
      <c r="H651" s="355"/>
      <c r="I651" s="356"/>
    </row>
    <row r="652" spans="3:9">
      <c r="C652"/>
      <c r="D652"/>
      <c r="E652"/>
      <c r="F652"/>
      <c r="G652"/>
      <c r="H652" s="355"/>
      <c r="I652" s="356"/>
    </row>
    <row r="653" spans="3:9">
      <c r="C653"/>
      <c r="D653"/>
      <c r="E653"/>
      <c r="F653"/>
      <c r="G653"/>
      <c r="H653" s="355"/>
      <c r="I653" s="356"/>
    </row>
    <row r="654" spans="3:9">
      <c r="C654"/>
      <c r="D654"/>
      <c r="E654"/>
      <c r="F654"/>
      <c r="G654"/>
      <c r="H654" s="355"/>
      <c r="I654" s="356"/>
    </row>
    <row r="655" spans="3:9">
      <c r="C655"/>
      <c r="D655"/>
      <c r="E655"/>
      <c r="F655"/>
      <c r="G655"/>
      <c r="H655" s="355"/>
      <c r="I655" s="356"/>
    </row>
    <row r="656" spans="3:9">
      <c r="C656"/>
      <c r="D656"/>
      <c r="E656"/>
      <c r="F656"/>
      <c r="G656"/>
      <c r="H656" s="355"/>
      <c r="I656" s="356"/>
    </row>
    <row r="657" spans="3:9">
      <c r="C657"/>
      <c r="D657"/>
      <c r="E657"/>
      <c r="F657"/>
      <c r="G657"/>
      <c r="H657" s="355"/>
      <c r="I657" s="356"/>
    </row>
    <row r="658" spans="3:9">
      <c r="C658"/>
      <c r="D658"/>
      <c r="E658"/>
      <c r="F658"/>
      <c r="G658"/>
      <c r="H658" s="355"/>
      <c r="I658" s="356"/>
    </row>
    <row r="659" spans="3:9">
      <c r="C659"/>
      <c r="D659"/>
      <c r="E659"/>
      <c r="F659"/>
      <c r="G659"/>
      <c r="H659" s="355"/>
      <c r="I659" s="356"/>
    </row>
    <row r="660" spans="3:9">
      <c r="C660"/>
      <c r="D660"/>
      <c r="E660"/>
      <c r="F660"/>
      <c r="G660"/>
      <c r="H660" s="355"/>
      <c r="I660" s="356"/>
    </row>
    <row r="661" spans="3:9">
      <c r="C661"/>
      <c r="D661"/>
      <c r="E661"/>
      <c r="F661"/>
      <c r="G661"/>
      <c r="H661" s="355"/>
      <c r="I661" s="356"/>
    </row>
    <row r="662" spans="3:9">
      <c r="C662"/>
      <c r="D662"/>
      <c r="E662"/>
      <c r="F662"/>
      <c r="G662"/>
      <c r="H662" s="355"/>
      <c r="I662" s="356"/>
    </row>
    <row r="663" spans="3:9">
      <c r="C663"/>
      <c r="D663"/>
      <c r="E663"/>
      <c r="F663"/>
      <c r="G663"/>
      <c r="H663" s="355"/>
      <c r="I663" s="356"/>
    </row>
    <row r="664" spans="3:9">
      <c r="C664"/>
      <c r="D664"/>
      <c r="E664"/>
      <c r="F664"/>
      <c r="G664"/>
      <c r="H664" s="355"/>
      <c r="I664" s="356"/>
    </row>
    <row r="665" spans="3:9">
      <c r="C665"/>
      <c r="D665"/>
      <c r="E665"/>
      <c r="F665"/>
      <c r="G665"/>
      <c r="H665" s="355"/>
      <c r="I665" s="356"/>
    </row>
    <row r="666" spans="3:9">
      <c r="C666"/>
      <c r="D666"/>
      <c r="E666"/>
      <c r="F666"/>
      <c r="G666"/>
      <c r="H666" s="355"/>
      <c r="I666" s="356"/>
    </row>
    <row r="667" spans="3:9">
      <c r="C667"/>
      <c r="D667"/>
      <c r="E667"/>
      <c r="F667"/>
      <c r="G667"/>
      <c r="H667" s="355"/>
      <c r="I667" s="356"/>
    </row>
    <row r="668" spans="3:9">
      <c r="C668"/>
      <c r="D668"/>
      <c r="E668"/>
      <c r="F668"/>
      <c r="G668"/>
      <c r="H668" s="355"/>
      <c r="I668" s="356"/>
    </row>
    <row r="669" spans="3:9">
      <c r="C669"/>
      <c r="D669"/>
      <c r="E669"/>
      <c r="F669"/>
      <c r="G669"/>
      <c r="H669" s="355"/>
      <c r="I669" s="356"/>
    </row>
    <row r="670" spans="3:9">
      <c r="C670"/>
      <c r="D670"/>
      <c r="E670"/>
      <c r="F670"/>
      <c r="G670"/>
      <c r="H670" s="355"/>
      <c r="I670" s="356"/>
    </row>
    <row r="671" spans="3:9">
      <c r="C671"/>
      <c r="D671"/>
      <c r="E671"/>
      <c r="F671"/>
      <c r="G671"/>
      <c r="H671" s="355"/>
      <c r="I671" s="356"/>
    </row>
    <row r="672" spans="3:9">
      <c r="C672"/>
      <c r="D672"/>
      <c r="E672"/>
      <c r="F672"/>
      <c r="G672"/>
      <c r="H672" s="355"/>
      <c r="I672" s="356"/>
    </row>
    <row r="673" spans="3:9">
      <c r="C673"/>
      <c r="D673"/>
      <c r="E673"/>
      <c r="F673"/>
      <c r="G673"/>
      <c r="H673" s="355"/>
      <c r="I673" s="356"/>
    </row>
    <row r="674" spans="3:9">
      <c r="C674"/>
      <c r="D674"/>
      <c r="E674"/>
      <c r="F674"/>
      <c r="G674"/>
      <c r="H674" s="355"/>
      <c r="I674" s="356"/>
    </row>
    <row r="675" spans="3:9">
      <c r="C675"/>
      <c r="D675"/>
      <c r="E675"/>
      <c r="F675"/>
      <c r="G675"/>
      <c r="H675" s="355"/>
      <c r="I675" s="356"/>
    </row>
    <row r="676" spans="3:9">
      <c r="C676"/>
      <c r="D676"/>
      <c r="E676"/>
      <c r="F676"/>
      <c r="G676"/>
      <c r="H676" s="355"/>
      <c r="I676" s="356"/>
    </row>
    <row r="677" spans="3:9">
      <c r="C677"/>
      <c r="D677"/>
      <c r="E677"/>
      <c r="F677"/>
      <c r="G677"/>
      <c r="H677" s="355"/>
      <c r="I677" s="356"/>
    </row>
    <row r="678" spans="3:9">
      <c r="C678"/>
      <c r="D678"/>
      <c r="E678"/>
      <c r="F678"/>
      <c r="G678"/>
      <c r="H678" s="355"/>
      <c r="I678" s="356"/>
    </row>
    <row r="679" spans="3:9">
      <c r="C679"/>
      <c r="D679"/>
      <c r="E679"/>
      <c r="F679"/>
      <c r="G679"/>
      <c r="H679" s="355"/>
      <c r="I679" s="356"/>
    </row>
    <row r="680" spans="3:9">
      <c r="C680"/>
      <c r="D680"/>
      <c r="E680"/>
      <c r="F680"/>
      <c r="G680"/>
      <c r="H680" s="355"/>
      <c r="I680" s="356"/>
    </row>
    <row r="681" spans="3:9">
      <c r="C681"/>
      <c r="D681"/>
      <c r="E681"/>
      <c r="F681"/>
      <c r="G681"/>
      <c r="H681" s="355"/>
      <c r="I681" s="356"/>
    </row>
    <row r="682" spans="3:9">
      <c r="C682"/>
      <c r="D682"/>
      <c r="E682"/>
      <c r="F682"/>
      <c r="G682"/>
      <c r="H682" s="355"/>
      <c r="I682" s="356"/>
    </row>
    <row r="683" spans="3:9">
      <c r="C683"/>
      <c r="D683"/>
      <c r="E683"/>
      <c r="F683"/>
      <c r="G683"/>
      <c r="H683" s="355"/>
      <c r="I683" s="356"/>
    </row>
    <row r="684" spans="3:9">
      <c r="C684"/>
      <c r="D684"/>
      <c r="E684"/>
      <c r="F684"/>
      <c r="G684"/>
      <c r="H684" s="355"/>
      <c r="I684" s="356"/>
    </row>
    <row r="685" spans="3:9">
      <c r="C685"/>
      <c r="D685"/>
      <c r="E685"/>
      <c r="F685"/>
      <c r="G685"/>
      <c r="H685" s="355"/>
      <c r="I685" s="356"/>
    </row>
    <row r="686" spans="3:9">
      <c r="C686"/>
      <c r="D686"/>
      <c r="E686"/>
      <c r="F686"/>
      <c r="G686"/>
      <c r="H686" s="355"/>
      <c r="I686" s="356"/>
    </row>
    <row r="687" spans="3:9">
      <c r="C687"/>
      <c r="D687"/>
      <c r="E687"/>
      <c r="F687"/>
      <c r="G687"/>
      <c r="H687" s="355"/>
      <c r="I687" s="356"/>
    </row>
    <row r="688" spans="3:9">
      <c r="C688"/>
      <c r="D688"/>
      <c r="E688"/>
      <c r="F688"/>
      <c r="G688"/>
      <c r="H688" s="355"/>
      <c r="I688" s="356"/>
    </row>
    <row r="689" spans="3:9">
      <c r="C689"/>
      <c r="D689"/>
      <c r="E689"/>
      <c r="F689"/>
      <c r="G689"/>
      <c r="H689" s="355"/>
      <c r="I689" s="356"/>
    </row>
    <row r="690" spans="3:9">
      <c r="C690"/>
      <c r="D690"/>
      <c r="E690"/>
      <c r="F690"/>
      <c r="G690"/>
      <c r="H690" s="355"/>
      <c r="I690" s="356"/>
    </row>
    <row r="691" spans="3:9">
      <c r="C691"/>
      <c r="D691"/>
      <c r="E691"/>
      <c r="F691"/>
      <c r="G691"/>
      <c r="H691" s="355"/>
      <c r="I691" s="356"/>
    </row>
    <row r="692" spans="3:9">
      <c r="C692"/>
      <c r="D692"/>
      <c r="E692"/>
      <c r="F692"/>
      <c r="G692"/>
      <c r="H692" s="355"/>
      <c r="I692" s="356"/>
    </row>
    <row r="693" spans="3:9">
      <c r="C693"/>
      <c r="D693"/>
      <c r="E693"/>
      <c r="F693"/>
      <c r="G693"/>
      <c r="H693" s="355"/>
      <c r="I693" s="356"/>
    </row>
    <row r="694" spans="3:9">
      <c r="C694"/>
      <c r="D694"/>
      <c r="E694"/>
      <c r="F694"/>
      <c r="G694"/>
      <c r="H694" s="355"/>
      <c r="I694" s="356"/>
    </row>
    <row r="695" spans="3:9">
      <c r="C695"/>
      <c r="D695"/>
      <c r="E695"/>
      <c r="F695"/>
      <c r="G695"/>
      <c r="H695" s="355"/>
      <c r="I695" s="356"/>
    </row>
    <row r="696" spans="3:9">
      <c r="C696"/>
      <c r="D696"/>
      <c r="E696"/>
      <c r="F696"/>
      <c r="G696"/>
      <c r="H696" s="355"/>
      <c r="I696" s="356"/>
    </row>
    <row r="697" spans="3:9">
      <c r="C697"/>
      <c r="D697"/>
      <c r="E697"/>
      <c r="F697"/>
      <c r="G697"/>
      <c r="H697" s="355"/>
      <c r="I697" s="356"/>
    </row>
    <row r="698" spans="3:9">
      <c r="C698"/>
      <c r="D698"/>
      <c r="E698"/>
      <c r="F698"/>
      <c r="G698"/>
      <c r="H698" s="355"/>
      <c r="I698" s="356"/>
    </row>
    <row r="699" spans="3:9">
      <c r="C699"/>
      <c r="D699"/>
      <c r="E699"/>
      <c r="F699"/>
      <c r="G699"/>
      <c r="H699" s="355"/>
      <c r="I699" s="356"/>
    </row>
    <row r="700" spans="3:9">
      <c r="C700"/>
      <c r="D700"/>
      <c r="E700"/>
      <c r="F700"/>
      <c r="G700"/>
      <c r="H700" s="355"/>
      <c r="I700" s="356"/>
    </row>
    <row r="701" spans="3:9">
      <c r="C701"/>
      <c r="D701"/>
      <c r="E701"/>
      <c r="F701"/>
      <c r="G701"/>
      <c r="H701" s="355"/>
      <c r="I701" s="356"/>
    </row>
    <row r="702" spans="3:9">
      <c r="C702"/>
      <c r="D702"/>
      <c r="E702"/>
      <c r="F702"/>
      <c r="G702"/>
      <c r="H702" s="355"/>
      <c r="I702" s="356"/>
    </row>
    <row r="703" spans="3:9">
      <c r="C703"/>
      <c r="D703"/>
      <c r="E703"/>
      <c r="F703"/>
      <c r="G703"/>
      <c r="H703" s="355"/>
      <c r="I703" s="356"/>
    </row>
    <row r="704" spans="3:9">
      <c r="C704"/>
      <c r="D704"/>
      <c r="E704"/>
      <c r="F704"/>
      <c r="G704"/>
      <c r="H704" s="355"/>
      <c r="I704" s="356"/>
    </row>
    <row r="705" spans="3:9">
      <c r="C705"/>
      <c r="D705"/>
      <c r="E705"/>
      <c r="F705"/>
      <c r="G705"/>
      <c r="H705" s="355"/>
      <c r="I705" s="356"/>
    </row>
    <row r="706" spans="3:9">
      <c r="C706"/>
      <c r="D706"/>
      <c r="E706"/>
      <c r="F706"/>
      <c r="G706"/>
      <c r="H706" s="355"/>
      <c r="I706" s="356"/>
    </row>
    <row r="707" spans="3:9">
      <c r="C707"/>
      <c r="D707"/>
      <c r="E707"/>
      <c r="F707"/>
      <c r="G707"/>
      <c r="H707" s="355"/>
      <c r="I707" s="356"/>
    </row>
    <row r="708" spans="3:9">
      <c r="C708"/>
      <c r="D708"/>
      <c r="E708"/>
      <c r="F708"/>
      <c r="G708"/>
      <c r="H708" s="355"/>
      <c r="I708" s="356"/>
    </row>
    <row r="709" spans="3:9">
      <c r="C709"/>
      <c r="D709"/>
      <c r="E709"/>
      <c r="F709"/>
      <c r="G709"/>
      <c r="H709" s="355"/>
      <c r="I709" s="356"/>
    </row>
    <row r="710" spans="3:9">
      <c r="C710"/>
      <c r="D710"/>
      <c r="E710"/>
      <c r="F710"/>
      <c r="G710"/>
      <c r="H710" s="355"/>
      <c r="I710" s="356"/>
    </row>
    <row r="711" spans="3:9">
      <c r="C711"/>
      <c r="D711"/>
      <c r="E711"/>
      <c r="F711"/>
      <c r="G711"/>
      <c r="H711" s="355"/>
      <c r="I711" s="356"/>
    </row>
    <row r="712" spans="3:9">
      <c r="C712"/>
      <c r="D712"/>
      <c r="E712"/>
      <c r="F712"/>
      <c r="G712"/>
      <c r="H712" s="355"/>
      <c r="I712" s="356"/>
    </row>
    <row r="713" spans="3:9">
      <c r="C713"/>
      <c r="D713"/>
      <c r="E713"/>
      <c r="F713"/>
      <c r="G713"/>
      <c r="H713" s="355"/>
      <c r="I713" s="356"/>
    </row>
    <row r="714" spans="3:9">
      <c r="C714"/>
      <c r="D714"/>
      <c r="E714"/>
      <c r="F714"/>
      <c r="G714"/>
      <c r="H714" s="355"/>
      <c r="I714" s="356"/>
    </row>
    <row r="715" spans="3:9">
      <c r="C715"/>
      <c r="D715"/>
      <c r="E715"/>
      <c r="F715"/>
      <c r="G715"/>
      <c r="H715" s="355"/>
      <c r="I715" s="356"/>
    </row>
    <row r="716" spans="3:9">
      <c r="C716"/>
      <c r="D716"/>
      <c r="E716"/>
      <c r="F716"/>
      <c r="G716"/>
      <c r="H716" s="355"/>
      <c r="I716" s="356"/>
    </row>
    <row r="717" spans="3:9">
      <c r="C717"/>
      <c r="D717"/>
      <c r="E717"/>
      <c r="F717"/>
      <c r="G717"/>
      <c r="H717" s="355"/>
      <c r="I717" s="356"/>
    </row>
    <row r="718" spans="3:9">
      <c r="C718"/>
      <c r="D718"/>
      <c r="E718"/>
      <c r="F718"/>
      <c r="G718"/>
      <c r="H718" s="355"/>
      <c r="I718" s="356"/>
    </row>
    <row r="719" spans="3:9">
      <c r="C719"/>
      <c r="D719"/>
      <c r="E719"/>
      <c r="F719"/>
      <c r="G719"/>
      <c r="H719" s="355"/>
      <c r="I719" s="356"/>
    </row>
    <row r="720" spans="3:9">
      <c r="C720"/>
      <c r="D720"/>
      <c r="E720"/>
      <c r="F720"/>
      <c r="G720"/>
      <c r="H720" s="355"/>
      <c r="I720" s="356"/>
    </row>
    <row r="721" spans="3:9">
      <c r="C721"/>
      <c r="D721"/>
      <c r="E721"/>
      <c r="F721"/>
      <c r="G721"/>
      <c r="H721" s="355"/>
      <c r="I721" s="356"/>
    </row>
    <row r="722" spans="3:9">
      <c r="C722"/>
      <c r="D722"/>
      <c r="E722"/>
      <c r="F722"/>
      <c r="G722"/>
      <c r="H722" s="355"/>
      <c r="I722" s="356"/>
    </row>
    <row r="723" spans="3:9">
      <c r="C723"/>
      <c r="D723"/>
      <c r="E723"/>
      <c r="F723"/>
      <c r="G723"/>
      <c r="H723" s="355"/>
      <c r="I723" s="356"/>
    </row>
    <row r="724" spans="3:9">
      <c r="C724"/>
      <c r="D724"/>
      <c r="E724"/>
      <c r="F724"/>
      <c r="G724"/>
      <c r="H724" s="355"/>
      <c r="I724" s="356"/>
    </row>
    <row r="725" spans="3:9">
      <c r="C725"/>
      <c r="D725"/>
      <c r="E725"/>
      <c r="F725"/>
      <c r="G725"/>
      <c r="H725" s="355"/>
      <c r="I725" s="356"/>
    </row>
    <row r="726" spans="3:9">
      <c r="C726"/>
      <c r="D726"/>
      <c r="E726"/>
      <c r="F726"/>
      <c r="G726"/>
      <c r="H726" s="355"/>
      <c r="I726" s="356"/>
    </row>
    <row r="727" spans="3:9">
      <c r="C727"/>
      <c r="D727"/>
      <c r="E727"/>
      <c r="F727"/>
      <c r="G727"/>
      <c r="H727" s="355"/>
      <c r="I727" s="356"/>
    </row>
    <row r="728" spans="3:9">
      <c r="C728"/>
      <c r="D728"/>
      <c r="E728"/>
      <c r="F728"/>
      <c r="G728"/>
      <c r="H728" s="355"/>
      <c r="I728" s="356"/>
    </row>
    <row r="729" spans="3:9">
      <c r="C729"/>
      <c r="D729"/>
      <c r="E729"/>
      <c r="F729"/>
      <c r="G729"/>
      <c r="H729" s="355"/>
      <c r="I729" s="356"/>
    </row>
    <row r="730" spans="3:9">
      <c r="C730"/>
      <c r="D730"/>
      <c r="E730"/>
      <c r="F730"/>
      <c r="G730"/>
      <c r="H730" s="355"/>
      <c r="I730" s="356"/>
    </row>
    <row r="731" spans="3:9">
      <c r="C731"/>
      <c r="D731"/>
      <c r="E731"/>
      <c r="F731"/>
      <c r="G731"/>
      <c r="H731" s="355"/>
      <c r="I731" s="356"/>
    </row>
    <row r="732" spans="3:9">
      <c r="C732"/>
      <c r="D732"/>
      <c r="E732"/>
      <c r="F732"/>
      <c r="G732"/>
      <c r="H732" s="355"/>
      <c r="I732" s="356"/>
    </row>
    <row r="733" spans="3:9">
      <c r="C733"/>
      <c r="D733"/>
      <c r="E733"/>
      <c r="F733"/>
      <c r="G733"/>
      <c r="H733" s="355"/>
      <c r="I733" s="356"/>
    </row>
    <row r="734" spans="3:9">
      <c r="C734"/>
      <c r="D734"/>
      <c r="E734"/>
      <c r="F734"/>
      <c r="G734"/>
      <c r="H734" s="355"/>
      <c r="I734" s="356"/>
    </row>
    <row r="735" spans="3:9">
      <c r="C735"/>
      <c r="D735"/>
      <c r="E735"/>
      <c r="F735"/>
      <c r="G735"/>
      <c r="H735" s="355"/>
      <c r="I735" s="356"/>
    </row>
    <row r="736" spans="3:9">
      <c r="C736"/>
      <c r="D736"/>
      <c r="E736"/>
      <c r="F736"/>
      <c r="G736"/>
      <c r="H736" s="355"/>
      <c r="I736" s="356"/>
    </row>
    <row r="737" spans="3:9">
      <c r="C737"/>
      <c r="D737"/>
      <c r="E737"/>
      <c r="F737"/>
      <c r="G737"/>
      <c r="H737" s="355"/>
      <c r="I737" s="356"/>
    </row>
    <row r="738" spans="3:9">
      <c r="C738"/>
      <c r="D738"/>
      <c r="E738"/>
      <c r="F738"/>
      <c r="G738"/>
      <c r="H738" s="355"/>
      <c r="I738" s="356"/>
    </row>
    <row r="739" spans="3:9">
      <c r="C739"/>
      <c r="D739"/>
      <c r="E739"/>
      <c r="F739"/>
      <c r="G739"/>
      <c r="H739" s="355"/>
      <c r="I739" s="356"/>
    </row>
    <row r="740" spans="3:9">
      <c r="C740"/>
      <c r="D740"/>
      <c r="E740"/>
      <c r="F740"/>
      <c r="G740"/>
      <c r="H740" s="355"/>
      <c r="I740" s="356"/>
    </row>
    <row r="741" spans="3:9">
      <c r="C741"/>
      <c r="D741"/>
      <c r="E741"/>
      <c r="F741"/>
      <c r="G741"/>
      <c r="H741" s="355"/>
      <c r="I741" s="356"/>
    </row>
    <row r="742" spans="3:9">
      <c r="C742"/>
      <c r="D742"/>
      <c r="E742"/>
      <c r="F742"/>
      <c r="G742"/>
      <c r="H742" s="355"/>
      <c r="I742" s="356"/>
    </row>
    <row r="743" spans="3:9">
      <c r="C743"/>
      <c r="D743"/>
      <c r="E743"/>
      <c r="F743"/>
      <c r="G743"/>
      <c r="H743" s="355"/>
      <c r="I743" s="356"/>
    </row>
    <row r="744" spans="3:9">
      <c r="C744"/>
      <c r="D744"/>
      <c r="E744"/>
      <c r="F744"/>
      <c r="G744"/>
      <c r="H744" s="355"/>
      <c r="I744" s="356"/>
    </row>
    <row r="745" spans="3:9">
      <c r="C745"/>
      <c r="D745"/>
      <c r="E745"/>
      <c r="F745"/>
      <c r="G745"/>
      <c r="H745" s="355"/>
      <c r="I745" s="356"/>
    </row>
    <row r="746" spans="3:9">
      <c r="C746"/>
      <c r="D746"/>
      <c r="E746"/>
      <c r="F746"/>
      <c r="G746"/>
      <c r="H746" s="355"/>
      <c r="I746" s="356"/>
    </row>
    <row r="747" spans="3:9">
      <c r="C747"/>
      <c r="D747"/>
      <c r="E747"/>
      <c r="F747"/>
      <c r="G747"/>
      <c r="H747" s="355"/>
      <c r="I747" s="356"/>
    </row>
    <row r="748" spans="3:9">
      <c r="C748"/>
      <c r="D748"/>
      <c r="E748"/>
      <c r="F748"/>
      <c r="G748"/>
      <c r="H748" s="355"/>
      <c r="I748" s="356"/>
    </row>
    <row r="749" spans="3:9">
      <c r="C749"/>
      <c r="D749"/>
      <c r="E749"/>
      <c r="F749"/>
      <c r="G749"/>
      <c r="H749" s="355"/>
      <c r="I749" s="356"/>
    </row>
    <row r="750" spans="3:9">
      <c r="C750"/>
      <c r="D750"/>
      <c r="E750"/>
      <c r="F750"/>
      <c r="G750"/>
      <c r="H750" s="355"/>
      <c r="I750" s="356"/>
    </row>
    <row r="751" spans="3:9">
      <c r="C751"/>
      <c r="D751"/>
      <c r="E751"/>
      <c r="F751"/>
      <c r="G751"/>
      <c r="H751" s="355"/>
      <c r="I751" s="356"/>
    </row>
    <row r="752" spans="3:9">
      <c r="C752"/>
      <c r="D752"/>
      <c r="E752"/>
      <c r="F752"/>
      <c r="G752"/>
      <c r="H752" s="355"/>
      <c r="I752" s="356"/>
    </row>
    <row r="753" spans="3:9">
      <c r="C753"/>
      <c r="D753"/>
      <c r="E753"/>
      <c r="F753"/>
      <c r="G753"/>
      <c r="H753" s="355"/>
      <c r="I753" s="356"/>
    </row>
    <row r="754" spans="3:9">
      <c r="C754"/>
      <c r="D754"/>
      <c r="E754"/>
      <c r="F754"/>
      <c r="G754"/>
      <c r="H754" s="355"/>
      <c r="I754" s="356"/>
    </row>
    <row r="755" spans="3:9">
      <c r="C755"/>
      <c r="D755"/>
      <c r="E755"/>
      <c r="F755"/>
      <c r="G755"/>
      <c r="H755" s="355"/>
      <c r="I755" s="356"/>
    </row>
    <row r="756" spans="3:9">
      <c r="C756"/>
      <c r="D756"/>
      <c r="E756"/>
      <c r="F756"/>
      <c r="G756"/>
      <c r="H756" s="355"/>
      <c r="I756" s="356"/>
    </row>
    <row r="757" spans="3:9">
      <c r="C757"/>
      <c r="D757"/>
      <c r="E757"/>
      <c r="F757"/>
      <c r="G757"/>
      <c r="H757" s="355"/>
      <c r="I757" s="356"/>
    </row>
    <row r="758" spans="3:9">
      <c r="C758"/>
      <c r="D758"/>
      <c r="E758"/>
      <c r="F758"/>
      <c r="G758"/>
      <c r="H758" s="355"/>
      <c r="I758" s="356"/>
    </row>
    <row r="759" spans="3:9">
      <c r="C759"/>
      <c r="D759"/>
      <c r="E759"/>
      <c r="F759"/>
      <c r="G759"/>
      <c r="H759" s="355"/>
      <c r="I759" s="356"/>
    </row>
    <row r="760" spans="3:9">
      <c r="C760"/>
      <c r="D760"/>
      <c r="E760"/>
      <c r="F760"/>
      <c r="G760"/>
      <c r="H760" s="355"/>
      <c r="I760" s="356"/>
    </row>
    <row r="761" spans="3:9">
      <c r="C761"/>
      <c r="D761"/>
      <c r="E761"/>
      <c r="F761"/>
      <c r="G761"/>
      <c r="H761" s="355"/>
      <c r="I761" s="356"/>
    </row>
    <row r="762" spans="3:9">
      <c r="C762"/>
      <c r="D762"/>
      <c r="E762"/>
      <c r="F762"/>
      <c r="G762"/>
      <c r="H762" s="355"/>
      <c r="I762" s="356"/>
    </row>
    <row r="763" spans="3:9">
      <c r="C763"/>
      <c r="D763"/>
      <c r="E763"/>
      <c r="F763"/>
      <c r="G763"/>
      <c r="H763" s="355"/>
      <c r="I763" s="356"/>
    </row>
    <row r="764" spans="3:9">
      <c r="C764"/>
      <c r="D764"/>
      <c r="E764"/>
      <c r="F764"/>
      <c r="G764"/>
      <c r="H764" s="355"/>
      <c r="I764" s="356"/>
    </row>
    <row r="765" spans="3:9">
      <c r="C765"/>
      <c r="D765"/>
      <c r="E765"/>
      <c r="F765"/>
      <c r="G765"/>
      <c r="H765" s="355"/>
      <c r="I765" s="356"/>
    </row>
    <row r="766" spans="3:9">
      <c r="C766"/>
      <c r="D766"/>
      <c r="E766"/>
      <c r="F766"/>
      <c r="G766"/>
      <c r="H766" s="355"/>
      <c r="I766" s="356"/>
    </row>
    <row r="767" spans="3:9">
      <c r="C767"/>
      <c r="D767"/>
      <c r="E767"/>
      <c r="F767"/>
      <c r="G767"/>
      <c r="H767" s="355"/>
      <c r="I767" s="356"/>
    </row>
    <row r="768" spans="3:9">
      <c r="C768"/>
      <c r="D768"/>
      <c r="E768"/>
      <c r="F768"/>
      <c r="G768"/>
      <c r="H768" s="355"/>
      <c r="I768" s="356"/>
    </row>
    <row r="769" spans="3:9">
      <c r="C769"/>
      <c r="D769"/>
      <c r="E769"/>
      <c r="F769"/>
      <c r="G769"/>
      <c r="H769" s="355"/>
      <c r="I769" s="356"/>
    </row>
    <row r="770" spans="3:9">
      <c r="C770"/>
      <c r="D770"/>
      <c r="E770"/>
      <c r="F770"/>
      <c r="G770"/>
      <c r="H770" s="355"/>
      <c r="I770" s="356"/>
    </row>
    <row r="771" spans="3:9">
      <c r="C771"/>
      <c r="D771"/>
      <c r="E771"/>
      <c r="F771"/>
      <c r="G771"/>
      <c r="H771" s="355"/>
      <c r="I771" s="356"/>
    </row>
    <row r="772" spans="3:9">
      <c r="C772"/>
      <c r="D772"/>
      <c r="E772"/>
      <c r="F772"/>
      <c r="G772"/>
      <c r="H772" s="355"/>
      <c r="I772" s="356"/>
    </row>
    <row r="773" spans="3:9">
      <c r="C773"/>
      <c r="D773"/>
      <c r="E773"/>
      <c r="F773"/>
      <c r="G773"/>
      <c r="H773" s="355"/>
      <c r="I773" s="356"/>
    </row>
    <row r="774" spans="3:9">
      <c r="C774"/>
      <c r="D774"/>
      <c r="E774"/>
      <c r="F774"/>
      <c r="G774"/>
      <c r="H774" s="355"/>
      <c r="I774" s="356"/>
    </row>
    <row r="775" spans="3:9">
      <c r="C775"/>
      <c r="D775"/>
      <c r="E775"/>
      <c r="F775"/>
      <c r="G775"/>
      <c r="H775" s="355"/>
      <c r="I775" s="356"/>
    </row>
    <row r="776" spans="3:9">
      <c r="C776"/>
      <c r="D776"/>
      <c r="E776"/>
      <c r="F776"/>
      <c r="G776"/>
      <c r="H776" s="355"/>
      <c r="I776" s="356"/>
    </row>
    <row r="777" spans="3:9">
      <c r="C777"/>
      <c r="D777"/>
      <c r="E777"/>
      <c r="F777"/>
      <c r="G777"/>
      <c r="H777" s="355"/>
      <c r="I777" s="356"/>
    </row>
    <row r="778" spans="3:9">
      <c r="C778"/>
      <c r="D778"/>
      <c r="E778"/>
      <c r="F778"/>
      <c r="G778"/>
      <c r="H778" s="355"/>
      <c r="I778" s="356"/>
    </row>
    <row r="779" spans="3:9">
      <c r="C779"/>
      <c r="D779"/>
      <c r="E779"/>
      <c r="F779"/>
      <c r="G779"/>
      <c r="H779" s="355"/>
      <c r="I779" s="356"/>
    </row>
    <row r="780" spans="3:9">
      <c r="C780"/>
      <c r="D780"/>
      <c r="E780"/>
      <c r="F780"/>
      <c r="G780"/>
      <c r="H780" s="355"/>
      <c r="I780" s="356"/>
    </row>
    <row r="781" spans="3:9">
      <c r="C781"/>
      <c r="D781"/>
      <c r="E781"/>
      <c r="F781"/>
      <c r="G781"/>
      <c r="H781" s="355"/>
      <c r="I781" s="356"/>
    </row>
    <row r="782" spans="3:9">
      <c r="C782"/>
      <c r="D782"/>
      <c r="E782"/>
      <c r="F782"/>
      <c r="G782"/>
      <c r="H782" s="355"/>
      <c r="I782" s="356"/>
    </row>
    <row r="783" spans="3:9">
      <c r="C783"/>
      <c r="D783"/>
      <c r="E783"/>
      <c r="F783"/>
      <c r="G783"/>
      <c r="H783" s="355"/>
      <c r="I783" s="356"/>
    </row>
    <row r="784" spans="3:9">
      <c r="C784"/>
      <c r="D784"/>
      <c r="E784"/>
      <c r="F784"/>
      <c r="G784"/>
      <c r="H784" s="355"/>
      <c r="I784" s="356"/>
    </row>
    <row r="785" spans="3:9">
      <c r="C785"/>
      <c r="D785"/>
      <c r="E785"/>
      <c r="F785"/>
      <c r="G785"/>
      <c r="H785" s="355"/>
      <c r="I785" s="356"/>
    </row>
    <row r="786" spans="3:9">
      <c r="C786"/>
      <c r="D786"/>
      <c r="E786"/>
      <c r="F786"/>
      <c r="G786"/>
      <c r="H786" s="355"/>
      <c r="I786" s="356"/>
    </row>
    <row r="787" spans="3:9">
      <c r="C787"/>
      <c r="D787"/>
      <c r="E787"/>
      <c r="F787"/>
      <c r="G787"/>
      <c r="H787" s="355"/>
      <c r="I787" s="356"/>
    </row>
    <row r="788" spans="3:9">
      <c r="C788"/>
      <c r="D788"/>
      <c r="E788"/>
      <c r="F788"/>
      <c r="G788"/>
      <c r="H788" s="355"/>
      <c r="I788" s="356"/>
    </row>
    <row r="789" spans="3:9">
      <c r="C789"/>
      <c r="D789"/>
      <c r="E789"/>
      <c r="F789"/>
      <c r="G789"/>
      <c r="H789" s="355"/>
      <c r="I789" s="356"/>
    </row>
    <row r="790" spans="3:9">
      <c r="C790"/>
      <c r="D790"/>
      <c r="E790"/>
      <c r="F790"/>
      <c r="G790"/>
      <c r="H790" s="355"/>
      <c r="I790" s="356"/>
    </row>
    <row r="791" spans="3:9">
      <c r="C791"/>
      <c r="D791"/>
      <c r="E791"/>
      <c r="F791"/>
      <c r="G791"/>
      <c r="H791" s="355"/>
      <c r="I791" s="356"/>
    </row>
    <row r="792" spans="3:9">
      <c r="C792"/>
      <c r="D792"/>
      <c r="E792"/>
      <c r="F792"/>
      <c r="G792"/>
      <c r="H792" s="355"/>
      <c r="I792" s="356"/>
    </row>
    <row r="793" spans="3:9">
      <c r="C793"/>
      <c r="D793"/>
      <c r="E793"/>
      <c r="F793"/>
      <c r="G793"/>
      <c r="H793" s="355"/>
      <c r="I793" s="356"/>
    </row>
    <row r="794" spans="3:9">
      <c r="C794"/>
      <c r="D794"/>
      <c r="E794"/>
      <c r="F794"/>
      <c r="G794"/>
      <c r="H794" s="355"/>
      <c r="I794" s="356"/>
    </row>
    <row r="795" spans="3:9">
      <c r="C795"/>
      <c r="D795"/>
      <c r="E795"/>
      <c r="F795"/>
      <c r="G795"/>
      <c r="H795" s="355"/>
      <c r="I795" s="356"/>
    </row>
    <row r="796" spans="3:9">
      <c r="C796"/>
      <c r="D796"/>
      <c r="E796"/>
      <c r="F796"/>
      <c r="G796"/>
      <c r="H796" s="355"/>
      <c r="I796" s="356"/>
    </row>
    <row r="797" spans="3:9">
      <c r="C797"/>
      <c r="D797"/>
      <c r="E797"/>
      <c r="F797"/>
      <c r="G797"/>
      <c r="H797" s="355"/>
      <c r="I797" s="356"/>
    </row>
    <row r="798" spans="3:9">
      <c r="C798"/>
      <c r="D798"/>
      <c r="E798"/>
      <c r="F798"/>
      <c r="G798"/>
      <c r="H798" s="355"/>
      <c r="I798" s="356"/>
    </row>
    <row r="799" spans="3:9">
      <c r="C799"/>
      <c r="D799"/>
      <c r="E799"/>
      <c r="F799"/>
      <c r="G799"/>
      <c r="H799" s="355"/>
      <c r="I799" s="356"/>
    </row>
    <row r="800" spans="3:9">
      <c r="C800"/>
      <c r="D800"/>
      <c r="E800"/>
      <c r="F800"/>
      <c r="G800"/>
      <c r="H800" s="355"/>
      <c r="I800" s="356"/>
    </row>
    <row r="801" spans="3:9">
      <c r="C801"/>
      <c r="D801"/>
      <c r="E801"/>
      <c r="F801"/>
      <c r="G801"/>
      <c r="H801" s="355"/>
      <c r="I801" s="356"/>
    </row>
    <row r="802" spans="3:9">
      <c r="C802"/>
      <c r="D802"/>
      <c r="E802"/>
      <c r="F802"/>
      <c r="G802"/>
      <c r="H802" s="355"/>
      <c r="I802" s="356"/>
    </row>
    <row r="803" spans="3:9">
      <c r="C803"/>
      <c r="D803"/>
      <c r="E803"/>
      <c r="F803"/>
      <c r="G803"/>
      <c r="H803" s="355"/>
      <c r="I803" s="356"/>
    </row>
    <row r="804" spans="3:9">
      <c r="C804"/>
      <c r="D804"/>
      <c r="E804"/>
      <c r="F804"/>
      <c r="G804"/>
      <c r="H804" s="355"/>
      <c r="I804" s="356"/>
    </row>
    <row r="805" spans="3:9">
      <c r="C805"/>
      <c r="D805"/>
      <c r="E805"/>
      <c r="F805"/>
      <c r="G805"/>
      <c r="H805" s="355"/>
      <c r="I805" s="356"/>
    </row>
    <row r="806" spans="3:9">
      <c r="C806"/>
      <c r="D806"/>
      <c r="E806"/>
      <c r="F806"/>
      <c r="G806"/>
      <c r="H806" s="355"/>
      <c r="I806" s="356"/>
    </row>
    <row r="807" spans="3:9">
      <c r="C807"/>
      <c r="D807"/>
      <c r="E807"/>
      <c r="F807"/>
      <c r="G807"/>
      <c r="H807" s="355"/>
      <c r="I807" s="356"/>
    </row>
    <row r="808" spans="3:9">
      <c r="C808"/>
      <c r="D808"/>
      <c r="E808"/>
      <c r="F808"/>
      <c r="G808"/>
      <c r="H808" s="355"/>
      <c r="I808" s="356"/>
    </row>
    <row r="809" spans="3:9">
      <c r="C809"/>
      <c r="D809"/>
      <c r="E809"/>
      <c r="F809"/>
      <c r="G809"/>
      <c r="H809" s="355"/>
      <c r="I809" s="356"/>
    </row>
    <row r="810" spans="3:9">
      <c r="C810"/>
      <c r="D810"/>
      <c r="E810"/>
      <c r="F810"/>
      <c r="G810"/>
      <c r="H810" s="355"/>
      <c r="I810" s="356"/>
    </row>
    <row r="811" spans="3:9">
      <c r="C811"/>
      <c r="D811"/>
      <c r="E811"/>
      <c r="F811"/>
      <c r="G811"/>
      <c r="H811" s="355"/>
      <c r="I811" s="356"/>
    </row>
    <row r="812" spans="3:9">
      <c r="C812"/>
      <c r="D812"/>
      <c r="E812"/>
      <c r="F812"/>
      <c r="G812"/>
      <c r="H812" s="355"/>
      <c r="I812" s="356"/>
    </row>
    <row r="813" spans="3:9">
      <c r="C813"/>
      <c r="D813"/>
      <c r="E813"/>
      <c r="F813"/>
      <c r="G813"/>
      <c r="H813" s="355"/>
      <c r="I813" s="356"/>
    </row>
    <row r="814" spans="3:9">
      <c r="C814"/>
      <c r="D814"/>
      <c r="E814"/>
      <c r="F814"/>
      <c r="G814"/>
      <c r="H814" s="355"/>
      <c r="I814" s="356"/>
    </row>
    <row r="815" spans="3:9">
      <c r="C815"/>
      <c r="D815"/>
      <c r="E815"/>
      <c r="F815"/>
      <c r="G815"/>
      <c r="H815" s="355"/>
      <c r="I815" s="356"/>
    </row>
    <row r="816" spans="3:9">
      <c r="C816"/>
      <c r="D816"/>
      <c r="E816"/>
      <c r="F816"/>
      <c r="G816"/>
      <c r="H816" s="355"/>
      <c r="I816" s="356"/>
    </row>
    <row r="817" spans="3:9">
      <c r="C817"/>
      <c r="D817"/>
      <c r="E817"/>
      <c r="F817"/>
      <c r="G817"/>
      <c r="H817" s="355"/>
      <c r="I817" s="356"/>
    </row>
    <row r="818" spans="3:9">
      <c r="C818"/>
      <c r="D818"/>
      <c r="E818"/>
      <c r="F818"/>
      <c r="G818"/>
      <c r="H818" s="355"/>
      <c r="I818" s="356"/>
    </row>
    <row r="819" spans="3:9">
      <c r="C819"/>
      <c r="D819"/>
      <c r="E819"/>
      <c r="F819"/>
      <c r="G819"/>
      <c r="H819" s="355"/>
      <c r="I819" s="356"/>
    </row>
    <row r="820" spans="3:9">
      <c r="C820"/>
      <c r="D820"/>
      <c r="E820"/>
      <c r="F820"/>
      <c r="G820"/>
      <c r="H820" s="355"/>
      <c r="I820" s="356"/>
    </row>
    <row r="821" spans="3:9">
      <c r="C821"/>
      <c r="D821"/>
      <c r="E821"/>
      <c r="F821"/>
      <c r="G821"/>
      <c r="H821" s="355"/>
      <c r="I821" s="356"/>
    </row>
    <row r="822" spans="3:9">
      <c r="C822"/>
      <c r="D822"/>
      <c r="E822"/>
      <c r="F822"/>
      <c r="G822"/>
      <c r="H822" s="355"/>
      <c r="I822" s="356"/>
    </row>
    <row r="823" spans="3:9">
      <c r="C823"/>
      <c r="D823"/>
      <c r="E823"/>
      <c r="F823"/>
      <c r="G823"/>
      <c r="H823" s="355"/>
      <c r="I823" s="356"/>
    </row>
    <row r="824" spans="3:9">
      <c r="C824"/>
      <c r="D824"/>
      <c r="E824"/>
      <c r="F824"/>
      <c r="G824"/>
      <c r="H824" s="355"/>
      <c r="I824" s="356"/>
    </row>
    <row r="825" spans="3:9">
      <c r="C825"/>
      <c r="D825"/>
      <c r="E825"/>
      <c r="F825"/>
      <c r="G825"/>
      <c r="H825" s="355"/>
      <c r="I825" s="356"/>
    </row>
    <row r="826" spans="3:9">
      <c r="C826"/>
      <c r="D826"/>
      <c r="E826"/>
      <c r="F826"/>
      <c r="G826"/>
      <c r="H826" s="355"/>
      <c r="I826" s="356"/>
    </row>
    <row r="827" spans="3:9">
      <c r="C827"/>
      <c r="D827"/>
      <c r="E827"/>
      <c r="F827"/>
      <c r="G827"/>
      <c r="H827" s="355"/>
      <c r="I827" s="356"/>
    </row>
    <row r="828" spans="3:9">
      <c r="C828"/>
      <c r="D828"/>
      <c r="E828"/>
      <c r="F828"/>
      <c r="G828"/>
      <c r="H828" s="355"/>
      <c r="I828" s="356"/>
    </row>
    <row r="829" spans="3:9">
      <c r="C829"/>
      <c r="D829"/>
      <c r="E829"/>
      <c r="F829"/>
      <c r="G829"/>
      <c r="H829" s="355"/>
      <c r="I829" s="356"/>
    </row>
    <row r="830" spans="3:9">
      <c r="C830"/>
      <c r="D830"/>
      <c r="E830"/>
      <c r="F830"/>
      <c r="G830"/>
      <c r="H830" s="355"/>
      <c r="I830" s="356"/>
    </row>
    <row r="831" spans="3:9">
      <c r="C831"/>
      <c r="D831"/>
      <c r="E831"/>
      <c r="F831"/>
      <c r="G831"/>
      <c r="H831" s="355"/>
      <c r="I831" s="356"/>
    </row>
    <row r="832" spans="3:9">
      <c r="C832"/>
      <c r="D832"/>
      <c r="E832"/>
      <c r="F832"/>
      <c r="G832"/>
      <c r="H832" s="355"/>
      <c r="I832" s="356"/>
    </row>
    <row r="833" spans="3:9">
      <c r="C833"/>
      <c r="D833"/>
      <c r="E833"/>
      <c r="F833"/>
      <c r="G833"/>
      <c r="H833" s="355"/>
      <c r="I833" s="356"/>
    </row>
    <row r="834" spans="3:9">
      <c r="C834"/>
      <c r="D834"/>
      <c r="E834"/>
      <c r="F834"/>
      <c r="G834"/>
      <c r="H834" s="355"/>
      <c r="I834" s="356"/>
    </row>
    <row r="835" spans="3:9">
      <c r="C835"/>
      <c r="D835"/>
      <c r="E835"/>
      <c r="F835"/>
      <c r="G835"/>
      <c r="H835" s="355"/>
      <c r="I835" s="356"/>
    </row>
    <row r="836" spans="3:9">
      <c r="C836"/>
      <c r="D836"/>
      <c r="E836"/>
      <c r="F836"/>
      <c r="G836"/>
      <c r="H836" s="355"/>
      <c r="I836" s="356"/>
    </row>
    <row r="837" spans="3:9">
      <c r="C837"/>
      <c r="D837"/>
      <c r="E837"/>
      <c r="F837"/>
      <c r="G837"/>
      <c r="H837" s="355"/>
      <c r="I837" s="356"/>
    </row>
    <row r="838" spans="3:9">
      <c r="C838"/>
      <c r="D838"/>
      <c r="E838"/>
      <c r="F838"/>
      <c r="G838"/>
      <c r="H838" s="355"/>
      <c r="I838" s="356"/>
    </row>
    <row r="839" spans="3:9">
      <c r="C839"/>
      <c r="D839"/>
      <c r="E839"/>
      <c r="F839"/>
      <c r="G839"/>
      <c r="H839" s="355"/>
      <c r="I839" s="356"/>
    </row>
    <row r="840" spans="3:9">
      <c r="C840"/>
      <c r="D840"/>
      <c r="E840"/>
      <c r="F840"/>
      <c r="G840"/>
      <c r="H840" s="355"/>
      <c r="I840" s="356"/>
    </row>
    <row r="841" spans="3:9">
      <c r="C841"/>
      <c r="D841"/>
      <c r="E841"/>
      <c r="F841"/>
      <c r="G841"/>
      <c r="H841" s="355"/>
      <c r="I841" s="356"/>
    </row>
    <row r="842" spans="3:9">
      <c r="C842"/>
      <c r="D842"/>
      <c r="E842"/>
      <c r="F842"/>
      <c r="G842"/>
      <c r="H842" s="355"/>
      <c r="I842" s="356"/>
    </row>
    <row r="843" spans="3:9">
      <c r="C843"/>
      <c r="D843"/>
      <c r="E843"/>
      <c r="F843"/>
      <c r="G843"/>
      <c r="H843" s="355"/>
      <c r="I843" s="356"/>
    </row>
    <row r="844" spans="3:9">
      <c r="C844"/>
      <c r="D844"/>
      <c r="E844"/>
      <c r="F844"/>
      <c r="G844"/>
      <c r="H844" s="355"/>
      <c r="I844" s="356"/>
    </row>
    <row r="845" spans="3:9">
      <c r="C845"/>
      <c r="D845"/>
      <c r="E845"/>
      <c r="F845"/>
      <c r="G845"/>
      <c r="H845" s="355"/>
      <c r="I845" s="356"/>
    </row>
    <row r="846" spans="3:9">
      <c r="C846"/>
      <c r="D846"/>
      <c r="E846"/>
      <c r="F846"/>
      <c r="G846"/>
      <c r="H846" s="355"/>
      <c r="I846" s="356"/>
    </row>
    <row r="847" spans="3:9">
      <c r="C847"/>
      <c r="D847"/>
      <c r="E847"/>
      <c r="F847"/>
      <c r="G847"/>
      <c r="H847" s="355"/>
      <c r="I847" s="356"/>
    </row>
    <row r="848" spans="3:9">
      <c r="C848"/>
      <c r="D848"/>
      <c r="E848"/>
      <c r="F848"/>
      <c r="G848"/>
      <c r="H848" s="355"/>
      <c r="I848" s="356"/>
    </row>
    <row r="849" spans="3:9">
      <c r="C849"/>
      <c r="D849"/>
      <c r="E849"/>
      <c r="F849"/>
      <c r="G849"/>
      <c r="H849" s="355"/>
      <c r="I849" s="356"/>
    </row>
    <row r="850" spans="3:9">
      <c r="C850"/>
      <c r="D850"/>
      <c r="E850"/>
      <c r="F850"/>
      <c r="G850"/>
      <c r="H850" s="355"/>
      <c r="I850" s="356"/>
    </row>
    <row r="851" spans="3:9">
      <c r="C851"/>
      <c r="D851"/>
      <c r="E851"/>
      <c r="F851"/>
      <c r="G851"/>
      <c r="H851" s="355"/>
      <c r="I851" s="356"/>
    </row>
    <row r="852" spans="3:9">
      <c r="C852"/>
      <c r="D852"/>
      <c r="E852"/>
      <c r="F852"/>
      <c r="G852"/>
      <c r="H852" s="355"/>
      <c r="I852" s="356"/>
    </row>
    <row r="853" spans="3:9">
      <c r="C853"/>
      <c r="D853"/>
      <c r="E853"/>
      <c r="F853"/>
      <c r="G853"/>
      <c r="H853" s="355"/>
      <c r="I853" s="356"/>
    </row>
    <row r="854" spans="3:9">
      <c r="C854"/>
      <c r="D854"/>
      <c r="E854"/>
      <c r="F854"/>
      <c r="G854"/>
      <c r="H854" s="355"/>
      <c r="I854" s="356"/>
    </row>
    <row r="855" spans="3:9">
      <c r="C855"/>
      <c r="D855"/>
      <c r="E855"/>
      <c r="F855"/>
      <c r="G855"/>
      <c r="H855" s="355"/>
      <c r="I855" s="356"/>
    </row>
    <row r="856" spans="3:9">
      <c r="C856"/>
      <c r="D856"/>
      <c r="E856"/>
      <c r="F856"/>
      <c r="G856"/>
      <c r="H856" s="355"/>
      <c r="I856" s="356"/>
    </row>
    <row r="857" spans="3:9">
      <c r="C857"/>
      <c r="D857"/>
      <c r="E857"/>
      <c r="F857"/>
      <c r="G857"/>
      <c r="H857" s="355"/>
      <c r="I857" s="356"/>
    </row>
    <row r="858" spans="3:9">
      <c r="C858"/>
      <c r="D858"/>
      <c r="E858"/>
      <c r="F858"/>
      <c r="G858"/>
      <c r="H858" s="355"/>
      <c r="I858" s="356"/>
    </row>
    <row r="859" spans="3:9">
      <c r="C859"/>
      <c r="D859"/>
      <c r="E859"/>
      <c r="F859"/>
      <c r="G859"/>
      <c r="H859" s="355"/>
      <c r="I859" s="356"/>
    </row>
    <row r="860" spans="3:9">
      <c r="C860"/>
      <c r="D860"/>
      <c r="E860"/>
      <c r="F860"/>
      <c r="G860"/>
      <c r="H860" s="355"/>
      <c r="I860" s="356"/>
    </row>
    <row r="861" spans="3:9">
      <c r="C861"/>
      <c r="D861"/>
      <c r="E861"/>
      <c r="F861"/>
      <c r="G861"/>
      <c r="H861" s="355"/>
      <c r="I861" s="356"/>
    </row>
    <row r="862" spans="3:9">
      <c r="C862"/>
      <c r="D862"/>
      <c r="E862"/>
      <c r="F862"/>
      <c r="G862"/>
      <c r="H862" s="355"/>
      <c r="I862" s="356"/>
    </row>
    <row r="863" spans="3:9">
      <c r="C863"/>
      <c r="D863"/>
      <c r="E863"/>
      <c r="F863"/>
      <c r="G863"/>
      <c r="H863" s="355"/>
      <c r="I863" s="356"/>
    </row>
    <row r="864" spans="3:9">
      <c r="C864"/>
      <c r="D864"/>
      <c r="E864"/>
      <c r="F864"/>
      <c r="G864"/>
      <c r="H864" s="355"/>
      <c r="I864" s="356"/>
    </row>
    <row r="865" spans="3:9">
      <c r="C865"/>
      <c r="D865"/>
      <c r="E865"/>
      <c r="F865"/>
      <c r="G865"/>
      <c r="H865" s="355"/>
      <c r="I865" s="356"/>
    </row>
    <row r="866" spans="3:9">
      <c r="C866"/>
      <c r="D866"/>
      <c r="E866"/>
      <c r="F866"/>
      <c r="G866"/>
      <c r="H866" s="355"/>
      <c r="I866" s="356"/>
    </row>
    <row r="867" spans="3:9">
      <c r="C867"/>
      <c r="D867"/>
      <c r="E867"/>
      <c r="F867"/>
      <c r="G867"/>
      <c r="H867" s="355"/>
      <c r="I867" s="356"/>
    </row>
    <row r="868" spans="3:9">
      <c r="C868"/>
      <c r="D868"/>
      <c r="E868"/>
      <c r="F868"/>
      <c r="G868"/>
      <c r="H868" s="355"/>
      <c r="I868" s="356"/>
    </row>
    <row r="869" spans="3:9">
      <c r="C869"/>
      <c r="D869"/>
      <c r="E869"/>
      <c r="F869"/>
      <c r="G869"/>
      <c r="H869" s="355"/>
      <c r="I869" s="356"/>
    </row>
    <row r="870" spans="3:9">
      <c r="C870"/>
      <c r="D870"/>
      <c r="E870"/>
      <c r="F870"/>
      <c r="G870"/>
      <c r="H870" s="355"/>
      <c r="I870" s="356"/>
    </row>
    <row r="871" spans="3:9">
      <c r="C871"/>
      <c r="D871"/>
      <c r="E871"/>
      <c r="F871"/>
      <c r="G871"/>
      <c r="H871" s="355"/>
      <c r="I871" s="356"/>
    </row>
    <row r="872" spans="3:9">
      <c r="C872"/>
      <c r="D872"/>
      <c r="E872"/>
      <c r="F872"/>
      <c r="G872"/>
      <c r="H872" s="355"/>
      <c r="I872" s="356"/>
    </row>
    <row r="873" spans="3:9">
      <c r="C873"/>
      <c r="D873"/>
      <c r="E873"/>
      <c r="F873"/>
      <c r="G873"/>
      <c r="H873" s="355"/>
      <c r="I873" s="356"/>
    </row>
    <row r="874" spans="3:9">
      <c r="C874"/>
      <c r="D874"/>
      <c r="E874"/>
      <c r="F874"/>
      <c r="G874"/>
      <c r="H874" s="355"/>
      <c r="I874" s="356"/>
    </row>
    <row r="875" spans="3:9">
      <c r="C875"/>
      <c r="D875"/>
      <c r="E875"/>
      <c r="F875"/>
      <c r="G875"/>
      <c r="H875" s="355"/>
      <c r="I875" s="356"/>
    </row>
    <row r="876" spans="3:9">
      <c r="C876"/>
      <c r="D876"/>
      <c r="E876"/>
      <c r="F876"/>
      <c r="G876"/>
      <c r="H876" s="355"/>
      <c r="I876" s="356"/>
    </row>
    <row r="877" spans="3:9">
      <c r="C877"/>
      <c r="D877"/>
      <c r="E877"/>
      <c r="F877"/>
      <c r="G877"/>
      <c r="H877" s="355"/>
      <c r="I877" s="356"/>
    </row>
    <row r="878" spans="3:9">
      <c r="C878"/>
      <c r="D878"/>
      <c r="E878"/>
      <c r="F878"/>
      <c r="G878"/>
      <c r="H878" s="355"/>
      <c r="I878" s="356"/>
    </row>
    <row r="879" spans="3:9">
      <c r="C879"/>
      <c r="D879"/>
      <c r="E879"/>
      <c r="F879"/>
      <c r="G879"/>
      <c r="H879" s="355"/>
      <c r="I879" s="356"/>
    </row>
    <row r="880" spans="3:9">
      <c r="C880"/>
      <c r="D880"/>
      <c r="E880"/>
      <c r="F880"/>
      <c r="G880"/>
      <c r="H880" s="355"/>
      <c r="I880" s="356"/>
    </row>
    <row r="881" spans="3:9">
      <c r="C881"/>
      <c r="D881"/>
      <c r="E881"/>
      <c r="F881"/>
      <c r="G881"/>
      <c r="H881" s="355"/>
      <c r="I881" s="356"/>
    </row>
    <row r="882" spans="3:9">
      <c r="C882"/>
      <c r="D882"/>
      <c r="E882"/>
      <c r="F882"/>
      <c r="G882"/>
      <c r="H882" s="355"/>
      <c r="I882" s="356"/>
    </row>
    <row r="883" spans="3:9">
      <c r="C883"/>
      <c r="D883"/>
      <c r="E883"/>
      <c r="F883"/>
      <c r="G883"/>
      <c r="H883" s="355"/>
      <c r="I883" s="356"/>
    </row>
    <row r="884" spans="3:9">
      <c r="C884"/>
      <c r="D884"/>
      <c r="E884"/>
      <c r="F884"/>
      <c r="G884"/>
      <c r="H884" s="355"/>
      <c r="I884" s="356"/>
    </row>
    <row r="885" spans="3:9">
      <c r="C885"/>
      <c r="D885"/>
      <c r="E885"/>
      <c r="F885"/>
      <c r="G885"/>
      <c r="H885" s="355"/>
      <c r="I885" s="356"/>
    </row>
    <row r="886" spans="3:9">
      <c r="C886"/>
      <c r="D886"/>
      <c r="E886"/>
      <c r="F886"/>
      <c r="G886"/>
      <c r="H886" s="355"/>
      <c r="I886" s="356"/>
    </row>
    <row r="887" spans="3:9">
      <c r="C887"/>
      <c r="D887"/>
      <c r="E887"/>
      <c r="F887"/>
      <c r="G887"/>
      <c r="H887" s="355"/>
      <c r="I887" s="356"/>
    </row>
    <row r="888" spans="3:9">
      <c r="C888"/>
      <c r="D888"/>
      <c r="E888"/>
      <c r="F888"/>
      <c r="G888"/>
      <c r="H888" s="355"/>
      <c r="I888" s="356"/>
    </row>
    <row r="889" spans="3:9">
      <c r="C889"/>
      <c r="D889"/>
      <c r="E889"/>
      <c r="F889"/>
      <c r="G889"/>
      <c r="H889" s="355"/>
      <c r="I889" s="356"/>
    </row>
    <row r="890" spans="3:9">
      <c r="C890"/>
      <c r="D890"/>
      <c r="E890"/>
      <c r="F890"/>
      <c r="G890"/>
      <c r="H890" s="355"/>
      <c r="I890" s="356"/>
    </row>
    <row r="891" spans="3:9">
      <c r="C891"/>
      <c r="D891"/>
      <c r="E891"/>
      <c r="F891"/>
      <c r="G891"/>
      <c r="H891" s="355"/>
      <c r="I891" s="356"/>
    </row>
    <row r="892" spans="3:9">
      <c r="C892"/>
      <c r="D892"/>
      <c r="E892"/>
      <c r="F892"/>
      <c r="G892"/>
      <c r="H892" s="355"/>
      <c r="I892" s="356"/>
    </row>
    <row r="893" spans="3:9">
      <c r="C893"/>
      <c r="D893"/>
      <c r="E893"/>
      <c r="F893"/>
      <c r="G893"/>
      <c r="H893" s="355"/>
      <c r="I893" s="356"/>
    </row>
    <row r="894" spans="3:9">
      <c r="C894"/>
      <c r="D894"/>
      <c r="E894"/>
      <c r="F894"/>
      <c r="G894"/>
      <c r="H894" s="355"/>
      <c r="I894" s="356"/>
    </row>
    <row r="895" spans="3:9">
      <c r="C895"/>
      <c r="D895"/>
      <c r="E895"/>
      <c r="F895"/>
      <c r="G895"/>
      <c r="H895" s="355"/>
      <c r="I895" s="356"/>
    </row>
    <row r="896" spans="3:9">
      <c r="C896"/>
      <c r="D896"/>
      <c r="E896"/>
      <c r="F896"/>
      <c r="G896"/>
      <c r="H896" s="355"/>
      <c r="I896" s="356"/>
    </row>
    <row r="897" spans="3:9">
      <c r="C897"/>
      <c r="D897"/>
      <c r="E897"/>
      <c r="F897"/>
      <c r="G897"/>
      <c r="H897" s="355"/>
      <c r="I897" s="356"/>
    </row>
    <row r="898" spans="3:9">
      <c r="C898"/>
      <c r="D898"/>
      <c r="E898"/>
      <c r="F898"/>
      <c r="G898"/>
      <c r="H898" s="355"/>
      <c r="I898" s="356"/>
    </row>
    <row r="899" spans="3:9">
      <c r="C899"/>
      <c r="D899"/>
      <c r="E899"/>
      <c r="F899"/>
      <c r="G899"/>
      <c r="H899" s="355"/>
      <c r="I899" s="356"/>
    </row>
    <row r="900" spans="3:9">
      <c r="C900"/>
      <c r="D900"/>
      <c r="E900"/>
      <c r="F900"/>
      <c r="G900"/>
      <c r="H900" s="355"/>
      <c r="I900" s="356"/>
    </row>
    <row r="901" spans="3:9">
      <c r="C901"/>
      <c r="D901"/>
      <c r="E901"/>
      <c r="F901"/>
      <c r="G901"/>
      <c r="H901" s="355"/>
      <c r="I901" s="356"/>
    </row>
    <row r="902" spans="3:9">
      <c r="C902"/>
      <c r="D902"/>
      <c r="E902"/>
      <c r="F902"/>
      <c r="G902"/>
      <c r="H902" s="355"/>
      <c r="I902" s="356"/>
    </row>
    <row r="903" spans="3:9">
      <c r="C903"/>
      <c r="D903"/>
      <c r="E903"/>
      <c r="F903"/>
      <c r="G903"/>
      <c r="H903" s="355"/>
      <c r="I903" s="356"/>
    </row>
    <row r="904" spans="3:9">
      <c r="C904"/>
      <c r="D904"/>
      <c r="E904"/>
      <c r="F904"/>
      <c r="G904"/>
      <c r="H904" s="355"/>
      <c r="I904" s="356"/>
    </row>
    <row r="905" spans="3:9">
      <c r="C905"/>
      <c r="D905"/>
      <c r="E905"/>
      <c r="F905"/>
      <c r="G905"/>
      <c r="H905" s="355"/>
      <c r="I905" s="356"/>
    </row>
    <row r="906" spans="3:9">
      <c r="C906"/>
      <c r="D906"/>
      <c r="E906"/>
      <c r="F906"/>
      <c r="G906"/>
      <c r="H906" s="355"/>
      <c r="I906" s="356"/>
    </row>
    <row r="907" spans="3:9">
      <c r="C907"/>
      <c r="D907"/>
      <c r="E907"/>
      <c r="F907"/>
      <c r="G907"/>
      <c r="H907" s="355"/>
      <c r="I907" s="356"/>
    </row>
    <row r="908" spans="3:9">
      <c r="C908"/>
      <c r="D908"/>
      <c r="E908"/>
      <c r="F908"/>
      <c r="G908"/>
      <c r="H908" s="355"/>
      <c r="I908" s="356"/>
    </row>
    <row r="909" spans="3:9">
      <c r="C909"/>
      <c r="D909"/>
      <c r="E909"/>
      <c r="F909"/>
      <c r="G909"/>
      <c r="H909" s="355"/>
      <c r="I909" s="356"/>
    </row>
    <row r="910" spans="3:9">
      <c r="C910"/>
      <c r="D910"/>
      <c r="E910"/>
      <c r="F910"/>
      <c r="G910"/>
      <c r="H910" s="355"/>
      <c r="I910" s="356"/>
    </row>
    <row r="911" spans="3:9">
      <c r="C911"/>
      <c r="D911"/>
      <c r="E911"/>
      <c r="F911"/>
      <c r="G911"/>
      <c r="H911" s="355"/>
      <c r="I911" s="356"/>
    </row>
    <row r="912" spans="3:9">
      <c r="C912"/>
      <c r="D912"/>
      <c r="E912"/>
      <c r="F912"/>
      <c r="G912"/>
      <c r="H912" s="355"/>
      <c r="I912" s="356"/>
    </row>
    <row r="913" spans="3:9">
      <c r="C913"/>
      <c r="D913"/>
      <c r="E913"/>
      <c r="F913"/>
      <c r="G913"/>
      <c r="H913" s="355"/>
      <c r="I913" s="356"/>
    </row>
    <row r="914" spans="3:9">
      <c r="C914"/>
      <c r="D914"/>
      <c r="E914"/>
      <c r="F914"/>
      <c r="G914"/>
      <c r="H914" s="355"/>
      <c r="I914" s="356"/>
    </row>
    <row r="915" spans="3:9">
      <c r="C915"/>
      <c r="D915"/>
      <c r="E915"/>
      <c r="F915"/>
      <c r="G915"/>
      <c r="H915" s="355"/>
      <c r="I915" s="356"/>
    </row>
    <row r="916" spans="3:9">
      <c r="C916"/>
      <c r="D916"/>
      <c r="E916"/>
      <c r="F916"/>
      <c r="G916"/>
      <c r="H916" s="355"/>
      <c r="I916" s="356"/>
    </row>
    <row r="917" spans="3:9">
      <c r="C917"/>
      <c r="D917"/>
      <c r="E917"/>
      <c r="F917"/>
      <c r="G917"/>
      <c r="H917" s="355"/>
      <c r="I917" s="356"/>
    </row>
    <row r="918" spans="3:9">
      <c r="C918"/>
      <c r="D918"/>
      <c r="E918"/>
      <c r="F918"/>
      <c r="G918"/>
      <c r="H918" s="355"/>
      <c r="I918" s="356"/>
    </row>
    <row r="919" spans="3:9">
      <c r="C919"/>
      <c r="D919"/>
      <c r="E919"/>
      <c r="F919"/>
      <c r="G919"/>
      <c r="H919" s="355"/>
      <c r="I919" s="356"/>
    </row>
    <row r="920" spans="3:9">
      <c r="C920"/>
      <c r="D920"/>
      <c r="E920"/>
      <c r="F920"/>
      <c r="G920"/>
      <c r="H920" s="355"/>
      <c r="I920" s="356"/>
    </row>
    <row r="921" spans="3:9">
      <c r="C921"/>
      <c r="D921"/>
      <c r="E921"/>
      <c r="F921"/>
      <c r="G921"/>
      <c r="H921" s="355"/>
      <c r="I921" s="356"/>
    </row>
    <row r="922" spans="3:9">
      <c r="C922"/>
      <c r="D922"/>
      <c r="E922"/>
      <c r="F922"/>
      <c r="G922"/>
      <c r="H922" s="355"/>
      <c r="I922" s="356"/>
    </row>
    <row r="923" spans="3:9">
      <c r="C923"/>
      <c r="D923"/>
      <c r="E923"/>
      <c r="F923"/>
      <c r="G923"/>
      <c r="H923" s="355"/>
      <c r="I923" s="356"/>
    </row>
    <row r="924" spans="3:9">
      <c r="C924"/>
      <c r="D924"/>
      <c r="E924"/>
      <c r="F924"/>
      <c r="G924"/>
      <c r="H924" s="355"/>
      <c r="I924" s="356"/>
    </row>
    <row r="925" spans="3:9">
      <c r="C925"/>
      <c r="D925"/>
      <c r="E925"/>
      <c r="F925"/>
      <c r="G925"/>
      <c r="H925" s="355"/>
      <c r="I925" s="356"/>
    </row>
    <row r="926" spans="3:9">
      <c r="C926"/>
      <c r="D926"/>
      <c r="E926"/>
      <c r="F926"/>
      <c r="G926"/>
      <c r="H926" s="355"/>
      <c r="I926" s="356"/>
    </row>
    <row r="927" spans="3:9">
      <c r="C927"/>
      <c r="D927"/>
      <c r="E927"/>
      <c r="F927"/>
      <c r="G927"/>
      <c r="H927" s="355"/>
      <c r="I927" s="356"/>
    </row>
    <row r="928" spans="3:9">
      <c r="C928"/>
      <c r="D928"/>
      <c r="E928"/>
      <c r="F928"/>
      <c r="G928"/>
      <c r="H928" s="355"/>
      <c r="I928" s="356"/>
    </row>
    <row r="929" spans="3:9">
      <c r="C929"/>
      <c r="D929"/>
      <c r="E929"/>
      <c r="F929"/>
      <c r="G929"/>
      <c r="H929" s="355"/>
      <c r="I929" s="356"/>
    </row>
    <row r="930" spans="3:9">
      <c r="C930"/>
      <c r="D930"/>
      <c r="E930"/>
      <c r="F930"/>
      <c r="G930"/>
      <c r="H930" s="355"/>
      <c r="I930" s="356"/>
    </row>
    <row r="931" spans="3:9">
      <c r="C931"/>
      <c r="D931"/>
      <c r="E931"/>
      <c r="F931"/>
      <c r="G931"/>
      <c r="H931" s="355"/>
      <c r="I931" s="356"/>
    </row>
    <row r="932" spans="3:9">
      <c r="C932"/>
      <c r="D932"/>
      <c r="E932"/>
      <c r="F932"/>
      <c r="G932"/>
      <c r="H932" s="355"/>
      <c r="I932" s="356"/>
    </row>
    <row r="933" spans="3:9">
      <c r="C933"/>
      <c r="D933"/>
      <c r="E933"/>
      <c r="F933"/>
      <c r="G933"/>
      <c r="H933" s="355"/>
      <c r="I933" s="356"/>
    </row>
    <row r="934" spans="3:9">
      <c r="C934"/>
      <c r="D934"/>
      <c r="E934"/>
      <c r="F934"/>
      <c r="G934"/>
      <c r="H934" s="355"/>
      <c r="I934" s="356"/>
    </row>
    <row r="935" spans="3:9">
      <c r="C935"/>
      <c r="D935"/>
      <c r="E935"/>
      <c r="F935"/>
      <c r="G935"/>
      <c r="H935" s="355"/>
      <c r="I935" s="356"/>
    </row>
    <row r="936" spans="3:9">
      <c r="C936"/>
      <c r="D936"/>
      <c r="E936"/>
      <c r="F936"/>
      <c r="G936"/>
      <c r="H936" s="355"/>
      <c r="I936" s="356"/>
    </row>
    <row r="937" spans="3:9">
      <c r="C937"/>
      <c r="D937"/>
      <c r="E937"/>
      <c r="F937"/>
      <c r="G937"/>
      <c r="H937" s="355"/>
      <c r="I937" s="356"/>
    </row>
    <row r="938" spans="3:9">
      <c r="C938"/>
      <c r="D938"/>
      <c r="E938"/>
      <c r="F938"/>
      <c r="G938"/>
      <c r="H938" s="355"/>
      <c r="I938" s="356"/>
    </row>
    <row r="939" spans="3:9">
      <c r="C939"/>
      <c r="D939"/>
      <c r="E939"/>
      <c r="F939"/>
      <c r="G939"/>
      <c r="H939" s="355"/>
      <c r="I939" s="356"/>
    </row>
    <row r="940" spans="3:9">
      <c r="C940"/>
      <c r="D940"/>
      <c r="E940"/>
      <c r="F940"/>
      <c r="G940"/>
      <c r="H940" s="355"/>
      <c r="I940" s="356"/>
    </row>
    <row r="941" spans="3:9">
      <c r="C941"/>
      <c r="D941"/>
      <c r="E941"/>
      <c r="F941"/>
      <c r="G941"/>
      <c r="H941" s="355"/>
      <c r="I941" s="356"/>
    </row>
    <row r="942" spans="3:9">
      <c r="C942"/>
      <c r="D942"/>
      <c r="E942"/>
      <c r="F942"/>
      <c r="G942"/>
      <c r="H942" s="355"/>
      <c r="I942" s="356"/>
    </row>
    <row r="943" spans="3:9">
      <c r="C943"/>
      <c r="D943"/>
      <c r="E943"/>
      <c r="F943"/>
      <c r="G943"/>
      <c r="H943" s="355"/>
      <c r="I943" s="356"/>
    </row>
    <row r="944" spans="3:9">
      <c r="C944"/>
      <c r="D944"/>
      <c r="E944"/>
      <c r="F944"/>
      <c r="G944"/>
      <c r="H944" s="355"/>
      <c r="I944" s="356"/>
    </row>
    <row r="945" spans="3:9">
      <c r="C945"/>
      <c r="D945"/>
      <c r="E945"/>
      <c r="F945"/>
      <c r="G945"/>
      <c r="H945" s="355"/>
      <c r="I945" s="356"/>
    </row>
    <row r="946" spans="3:9">
      <c r="C946"/>
      <c r="D946"/>
      <c r="E946"/>
      <c r="F946"/>
      <c r="G946"/>
      <c r="H946" s="355"/>
      <c r="I946" s="356"/>
    </row>
    <row r="947" spans="3:9">
      <c r="C947"/>
      <c r="D947"/>
      <c r="E947"/>
      <c r="F947"/>
      <c r="G947"/>
      <c r="H947" s="355"/>
      <c r="I947" s="356"/>
    </row>
    <row r="948" spans="3:9">
      <c r="C948"/>
      <c r="D948"/>
      <c r="E948"/>
      <c r="F948"/>
      <c r="G948"/>
      <c r="H948" s="355"/>
      <c r="I948" s="356"/>
    </row>
    <row r="949" spans="3:9">
      <c r="C949"/>
      <c r="D949"/>
      <c r="E949"/>
      <c r="F949"/>
      <c r="G949"/>
      <c r="H949" s="355"/>
      <c r="I949" s="356"/>
    </row>
    <row r="950" spans="3:9">
      <c r="C950"/>
      <c r="D950"/>
      <c r="E950"/>
      <c r="F950"/>
      <c r="G950"/>
      <c r="H950" s="355"/>
      <c r="I950" s="356"/>
    </row>
    <row r="951" spans="3:9">
      <c r="C951"/>
      <c r="D951"/>
      <c r="E951"/>
      <c r="F951"/>
      <c r="G951"/>
      <c r="H951" s="355"/>
      <c r="I951" s="356"/>
    </row>
    <row r="952" spans="3:9">
      <c r="C952"/>
      <c r="D952"/>
      <c r="E952"/>
      <c r="F952"/>
      <c r="G952"/>
      <c r="H952" s="355"/>
      <c r="I952" s="356"/>
    </row>
    <row r="953" spans="3:9">
      <c r="C953"/>
      <c r="D953"/>
      <c r="E953"/>
      <c r="F953"/>
      <c r="G953"/>
      <c r="H953" s="355"/>
      <c r="I953" s="356"/>
    </row>
    <row r="954" spans="3:9">
      <c r="C954"/>
      <c r="D954"/>
      <c r="E954"/>
      <c r="F954"/>
      <c r="G954"/>
      <c r="H954" s="355"/>
      <c r="I954" s="356"/>
    </row>
    <row r="955" spans="3:9">
      <c r="C955"/>
      <c r="D955"/>
      <c r="E955"/>
      <c r="F955"/>
      <c r="G955"/>
      <c r="H955" s="355"/>
      <c r="I955" s="356"/>
    </row>
    <row r="956" spans="3:9">
      <c r="C956"/>
      <c r="D956"/>
      <c r="E956"/>
      <c r="F956"/>
      <c r="G956"/>
      <c r="H956" s="355"/>
      <c r="I956" s="356"/>
    </row>
    <row r="957" spans="3:9">
      <c r="C957"/>
      <c r="D957"/>
      <c r="E957"/>
      <c r="F957"/>
      <c r="G957"/>
      <c r="H957" s="355"/>
      <c r="I957" s="356"/>
    </row>
    <row r="958" spans="3:9">
      <c r="C958"/>
      <c r="D958"/>
      <c r="E958"/>
      <c r="F958"/>
      <c r="G958"/>
      <c r="H958" s="355"/>
      <c r="I958" s="356"/>
    </row>
    <row r="959" spans="3:9">
      <c r="C959"/>
      <c r="D959"/>
      <c r="E959"/>
      <c r="F959"/>
      <c r="G959"/>
      <c r="H959" s="355"/>
      <c r="I959" s="356"/>
    </row>
    <row r="960" spans="3:9">
      <c r="C960"/>
      <c r="D960"/>
      <c r="E960"/>
      <c r="F960"/>
      <c r="G960"/>
      <c r="H960" s="355"/>
      <c r="I960" s="356"/>
    </row>
    <row r="961" spans="3:9">
      <c r="C961"/>
      <c r="D961"/>
      <c r="E961"/>
      <c r="F961"/>
      <c r="G961"/>
      <c r="H961" s="355"/>
      <c r="I961" s="356"/>
    </row>
    <row r="962" spans="3:9">
      <c r="C962"/>
      <c r="D962"/>
      <c r="E962"/>
      <c r="F962"/>
      <c r="G962"/>
      <c r="H962" s="355"/>
      <c r="I962" s="356"/>
    </row>
    <row r="963" spans="3:9">
      <c r="C963"/>
      <c r="D963"/>
      <c r="E963"/>
      <c r="F963"/>
      <c r="G963"/>
      <c r="H963" s="355"/>
      <c r="I963" s="356"/>
    </row>
    <row r="964" spans="3:9">
      <c r="C964"/>
      <c r="D964"/>
      <c r="E964"/>
      <c r="F964"/>
      <c r="G964"/>
      <c r="H964" s="355"/>
      <c r="I964" s="356"/>
    </row>
    <row r="965" spans="3:9">
      <c r="C965"/>
      <c r="D965"/>
      <c r="E965"/>
      <c r="F965"/>
      <c r="G965"/>
      <c r="H965" s="355"/>
      <c r="I965" s="356"/>
    </row>
    <row r="966" spans="3:9">
      <c r="C966"/>
      <c r="D966"/>
      <c r="E966"/>
      <c r="F966"/>
      <c r="G966"/>
      <c r="H966" s="355"/>
      <c r="I966" s="356"/>
    </row>
    <row r="967" spans="3:9">
      <c r="C967"/>
      <c r="D967"/>
      <c r="E967"/>
      <c r="F967"/>
      <c r="G967"/>
      <c r="H967" s="355"/>
      <c r="I967" s="356"/>
    </row>
    <row r="968" spans="3:9">
      <c r="C968"/>
      <c r="D968"/>
      <c r="E968"/>
      <c r="F968"/>
      <c r="G968"/>
      <c r="H968" s="355"/>
      <c r="I968" s="356"/>
    </row>
    <row r="969" spans="3:9">
      <c r="C969"/>
      <c r="D969"/>
      <c r="E969"/>
      <c r="F969"/>
      <c r="G969"/>
      <c r="H969" s="355"/>
      <c r="I969" s="356"/>
    </row>
    <row r="970" spans="3:9">
      <c r="C970"/>
      <c r="D970"/>
      <c r="E970"/>
      <c r="F970"/>
      <c r="G970"/>
      <c r="H970" s="355"/>
      <c r="I970" s="356"/>
    </row>
    <row r="971" spans="3:9">
      <c r="C971"/>
      <c r="D971"/>
      <c r="E971"/>
      <c r="F971"/>
      <c r="G971"/>
      <c r="H971" s="355"/>
      <c r="I971" s="356"/>
    </row>
    <row r="972" spans="3:9">
      <c r="C972"/>
      <c r="D972"/>
      <c r="E972"/>
      <c r="F972"/>
      <c r="G972"/>
      <c r="H972" s="355"/>
      <c r="I972" s="356"/>
    </row>
    <row r="973" spans="3:9">
      <c r="C973"/>
      <c r="D973"/>
      <c r="E973"/>
      <c r="F973"/>
      <c r="G973"/>
      <c r="H973" s="355"/>
      <c r="I973" s="356"/>
    </row>
    <row r="974" spans="3:9">
      <c r="C974"/>
      <c r="D974"/>
      <c r="E974"/>
      <c r="F974"/>
      <c r="G974"/>
      <c r="H974" s="355"/>
      <c r="I974" s="356"/>
    </row>
    <row r="975" spans="3:9">
      <c r="C975"/>
      <c r="D975"/>
      <c r="E975"/>
      <c r="F975"/>
      <c r="G975"/>
      <c r="H975" s="355"/>
      <c r="I975" s="356"/>
    </row>
    <row r="976" spans="3:9">
      <c r="C976"/>
      <c r="D976"/>
      <c r="E976"/>
      <c r="F976"/>
      <c r="G976"/>
      <c r="H976" s="355"/>
      <c r="I976" s="356"/>
    </row>
    <row r="977" spans="3:9">
      <c r="C977"/>
      <c r="D977"/>
      <c r="E977"/>
      <c r="F977"/>
      <c r="G977"/>
      <c r="H977" s="355"/>
      <c r="I977" s="356"/>
    </row>
    <row r="978" spans="3:9">
      <c r="C978"/>
      <c r="D978"/>
      <c r="E978"/>
      <c r="F978"/>
      <c r="G978"/>
      <c r="H978" s="355"/>
      <c r="I978" s="356"/>
    </row>
    <row r="979" spans="3:9">
      <c r="C979"/>
      <c r="D979"/>
      <c r="E979"/>
      <c r="F979"/>
      <c r="G979"/>
      <c r="H979" s="355"/>
      <c r="I979" s="356"/>
    </row>
    <row r="980" spans="3:9">
      <c r="C980"/>
      <c r="D980"/>
      <c r="E980"/>
      <c r="F980"/>
      <c r="G980"/>
      <c r="H980" s="355"/>
      <c r="I980" s="356"/>
    </row>
    <row r="981" spans="3:9">
      <c r="C981"/>
      <c r="D981"/>
      <c r="E981"/>
      <c r="F981"/>
      <c r="G981"/>
      <c r="H981" s="355"/>
      <c r="I981" s="356"/>
    </row>
    <row r="982" spans="3:9">
      <c r="C982"/>
      <c r="D982"/>
      <c r="E982"/>
      <c r="F982"/>
      <c r="G982"/>
      <c r="H982" s="355"/>
      <c r="I982" s="356"/>
    </row>
    <row r="983" spans="3:9">
      <c r="C983"/>
      <c r="D983"/>
      <c r="E983"/>
      <c r="F983"/>
      <c r="G983"/>
      <c r="H983" s="355"/>
      <c r="I983" s="356"/>
    </row>
    <row r="984" spans="3:9">
      <c r="C984"/>
      <c r="D984"/>
      <c r="E984"/>
      <c r="F984"/>
      <c r="G984"/>
      <c r="H984" s="355"/>
      <c r="I984" s="356"/>
    </row>
    <row r="985" spans="3:9">
      <c r="C985"/>
      <c r="D985"/>
      <c r="E985"/>
      <c r="F985"/>
      <c r="G985"/>
      <c r="H985" s="355"/>
      <c r="I985" s="356"/>
    </row>
    <row r="986" spans="3:9">
      <c r="C986"/>
      <c r="D986"/>
      <c r="E986"/>
      <c r="F986"/>
      <c r="G986"/>
      <c r="H986" s="355"/>
      <c r="I986" s="356"/>
    </row>
    <row r="987" spans="3:9">
      <c r="C987"/>
      <c r="D987"/>
      <c r="E987"/>
      <c r="F987"/>
      <c r="G987"/>
      <c r="H987" s="355"/>
      <c r="I987" s="356"/>
    </row>
    <row r="988" spans="3:9">
      <c r="C988"/>
      <c r="D988"/>
      <c r="E988"/>
      <c r="F988"/>
      <c r="G988"/>
      <c r="H988" s="355"/>
      <c r="I988" s="356"/>
    </row>
    <row r="989" spans="3:9">
      <c r="C989"/>
      <c r="D989"/>
      <c r="E989"/>
      <c r="F989"/>
      <c r="G989"/>
      <c r="H989" s="355"/>
      <c r="I989" s="356"/>
    </row>
    <row r="990" spans="3:9">
      <c r="C990"/>
      <c r="D990"/>
      <c r="E990"/>
      <c r="F990"/>
      <c r="G990"/>
      <c r="H990" s="355"/>
      <c r="I990" s="356"/>
    </row>
    <row r="991" spans="3:9">
      <c r="C991"/>
      <c r="D991"/>
      <c r="E991"/>
      <c r="F991"/>
      <c r="G991"/>
      <c r="H991" s="355"/>
      <c r="I991" s="356"/>
    </row>
    <row r="992" spans="3:9">
      <c r="C992"/>
      <c r="D992"/>
      <c r="E992"/>
      <c r="F992"/>
      <c r="G992"/>
      <c r="H992" s="355"/>
      <c r="I992" s="356"/>
    </row>
    <row r="993" spans="3:9">
      <c r="C993"/>
      <c r="D993"/>
      <c r="E993"/>
      <c r="F993"/>
      <c r="G993"/>
      <c r="H993" s="355"/>
      <c r="I993" s="356"/>
    </row>
    <row r="994" spans="3:9">
      <c r="C994"/>
      <c r="D994"/>
      <c r="E994"/>
      <c r="F994"/>
      <c r="G994"/>
      <c r="H994" s="355"/>
      <c r="I994" s="356"/>
    </row>
    <row r="995" spans="3:9">
      <c r="C995"/>
      <c r="D995"/>
      <c r="E995"/>
      <c r="F995"/>
      <c r="G995"/>
      <c r="H995" s="355"/>
      <c r="I995" s="356"/>
    </row>
    <row r="996" spans="3:9">
      <c r="C996"/>
      <c r="D996"/>
      <c r="E996"/>
      <c r="F996"/>
      <c r="G996"/>
      <c r="H996" s="355"/>
      <c r="I996" s="356"/>
    </row>
    <row r="997" spans="3:9">
      <c r="C997"/>
      <c r="D997"/>
      <c r="E997"/>
      <c r="F997"/>
      <c r="G997"/>
      <c r="H997" s="355"/>
      <c r="I997" s="356"/>
    </row>
    <row r="998" spans="3:9">
      <c r="C998"/>
      <c r="D998"/>
      <c r="E998"/>
      <c r="F998"/>
      <c r="G998"/>
      <c r="H998" s="355"/>
      <c r="I998" s="356"/>
    </row>
    <row r="999" spans="3:9">
      <c r="C999"/>
      <c r="D999"/>
      <c r="E999"/>
      <c r="F999"/>
      <c r="G999"/>
      <c r="H999" s="355"/>
      <c r="I999" s="356"/>
    </row>
    <row r="1000" spans="3:9">
      <c r="C1000"/>
      <c r="D1000"/>
      <c r="E1000"/>
      <c r="F1000"/>
      <c r="G1000"/>
      <c r="H1000" s="355"/>
      <c r="I1000" s="356"/>
    </row>
    <row r="1001" spans="3:9">
      <c r="C1001"/>
      <c r="D1001"/>
      <c r="E1001"/>
      <c r="F1001"/>
      <c r="G1001"/>
      <c r="H1001" s="355"/>
      <c r="I1001" s="356"/>
    </row>
    <row r="1002" spans="3:9">
      <c r="C1002"/>
      <c r="D1002"/>
      <c r="E1002"/>
      <c r="F1002"/>
      <c r="G1002"/>
      <c r="H1002" s="355"/>
      <c r="I1002" s="356"/>
    </row>
    <row r="1003" spans="3:9">
      <c r="C1003"/>
      <c r="D1003"/>
      <c r="E1003"/>
      <c r="F1003"/>
      <c r="G1003"/>
      <c r="H1003" s="355"/>
      <c r="I1003" s="356"/>
    </row>
    <row r="1004" spans="3:9">
      <c r="C1004"/>
      <c r="D1004"/>
      <c r="E1004"/>
      <c r="F1004"/>
      <c r="G1004"/>
      <c r="H1004" s="355"/>
      <c r="I1004" s="356"/>
    </row>
    <row r="1005" spans="3:9">
      <c r="C1005"/>
      <c r="D1005"/>
      <c r="E1005"/>
      <c r="F1005"/>
      <c r="G1005"/>
      <c r="H1005" s="355"/>
      <c r="I1005" s="356"/>
    </row>
    <row r="1006" spans="3:9">
      <c r="C1006"/>
      <c r="D1006"/>
      <c r="E1006"/>
      <c r="F1006"/>
      <c r="G1006"/>
      <c r="H1006" s="355"/>
      <c r="I1006" s="356"/>
    </row>
    <row r="1007" spans="3:9">
      <c r="C1007"/>
      <c r="D1007"/>
      <c r="E1007"/>
      <c r="F1007"/>
      <c r="G1007"/>
      <c r="H1007" s="355"/>
      <c r="I1007" s="356"/>
    </row>
    <row r="1008" spans="3:9">
      <c r="C1008"/>
      <c r="D1008"/>
      <c r="E1008"/>
      <c r="F1008"/>
      <c r="G1008"/>
      <c r="H1008" s="355"/>
      <c r="I1008" s="356"/>
    </row>
    <row r="1009" spans="3:9">
      <c r="C1009"/>
      <c r="D1009"/>
      <c r="E1009"/>
      <c r="F1009"/>
      <c r="G1009"/>
      <c r="H1009" s="355"/>
      <c r="I1009" s="356"/>
    </row>
    <row r="1010" spans="3:9">
      <c r="C1010"/>
      <c r="D1010"/>
      <c r="E1010"/>
      <c r="F1010"/>
      <c r="G1010"/>
      <c r="H1010" s="355"/>
      <c r="I1010" s="356"/>
    </row>
    <row r="1011" spans="3:9">
      <c r="C1011"/>
      <c r="D1011"/>
      <c r="E1011"/>
      <c r="F1011"/>
      <c r="G1011"/>
      <c r="H1011" s="355"/>
      <c r="I1011" s="356"/>
    </row>
    <row r="1012" spans="3:9">
      <c r="C1012"/>
      <c r="D1012"/>
      <c r="E1012"/>
      <c r="F1012"/>
      <c r="G1012"/>
      <c r="H1012" s="355"/>
      <c r="I1012" s="356"/>
    </row>
    <row r="1013" spans="3:9">
      <c r="C1013"/>
      <c r="D1013"/>
      <c r="E1013"/>
      <c r="F1013"/>
      <c r="G1013"/>
      <c r="H1013" s="355"/>
      <c r="I1013" s="356"/>
    </row>
    <row r="1014" spans="3:9">
      <c r="C1014"/>
      <c r="D1014"/>
      <c r="E1014"/>
      <c r="F1014"/>
      <c r="G1014"/>
      <c r="H1014" s="355"/>
      <c r="I1014" s="356"/>
    </row>
    <row r="1015" spans="3:9">
      <c r="C1015"/>
      <c r="D1015"/>
      <c r="E1015"/>
      <c r="F1015"/>
      <c r="G1015"/>
      <c r="H1015" s="355"/>
      <c r="I1015" s="356"/>
    </row>
    <row r="1016" spans="3:9">
      <c r="C1016"/>
      <c r="D1016"/>
      <c r="E1016"/>
      <c r="F1016"/>
      <c r="G1016"/>
      <c r="H1016" s="355"/>
      <c r="I1016" s="356"/>
    </row>
    <row r="1017" spans="3:9">
      <c r="C1017"/>
      <c r="D1017"/>
      <c r="E1017"/>
      <c r="F1017"/>
      <c r="G1017"/>
      <c r="H1017" s="355"/>
      <c r="I1017" s="356"/>
    </row>
    <row r="1018" spans="3:9">
      <c r="C1018"/>
      <c r="D1018"/>
      <c r="E1018"/>
      <c r="F1018"/>
      <c r="G1018"/>
      <c r="H1018" s="355"/>
      <c r="I1018" s="356"/>
    </row>
    <row r="1019" spans="3:9">
      <c r="C1019"/>
      <c r="D1019"/>
      <c r="E1019"/>
      <c r="F1019"/>
      <c r="G1019"/>
      <c r="H1019" s="355"/>
      <c r="I1019" s="356"/>
    </row>
    <row r="1020" spans="3:9">
      <c r="C1020"/>
      <c r="D1020"/>
      <c r="E1020"/>
      <c r="F1020"/>
      <c r="G1020"/>
      <c r="H1020" s="355"/>
      <c r="I1020" s="356"/>
    </row>
    <row r="1021" spans="3:9">
      <c r="C1021"/>
      <c r="D1021"/>
      <c r="E1021"/>
      <c r="F1021"/>
      <c r="G1021"/>
      <c r="H1021" s="355"/>
      <c r="I1021" s="356"/>
    </row>
    <row r="1022" spans="3:9">
      <c r="C1022"/>
      <c r="D1022"/>
      <c r="E1022"/>
      <c r="F1022"/>
      <c r="G1022"/>
      <c r="H1022" s="355"/>
      <c r="I1022" s="356"/>
    </row>
    <row r="1023" spans="3:9">
      <c r="C1023"/>
      <c r="D1023"/>
      <c r="E1023"/>
      <c r="F1023"/>
      <c r="G1023"/>
      <c r="H1023" s="355"/>
      <c r="I1023" s="356"/>
    </row>
    <row r="1024" spans="3:9">
      <c r="C1024"/>
      <c r="D1024"/>
      <c r="E1024"/>
      <c r="F1024"/>
      <c r="G1024"/>
      <c r="H1024" s="355"/>
      <c r="I1024" s="356"/>
    </row>
    <row r="1025" spans="3:9">
      <c r="C1025"/>
      <c r="D1025"/>
      <c r="E1025"/>
      <c r="F1025"/>
      <c r="G1025"/>
      <c r="H1025" s="355"/>
      <c r="I1025" s="356"/>
    </row>
    <row r="1026" spans="3:9">
      <c r="C1026"/>
      <c r="D1026"/>
      <c r="E1026"/>
      <c r="F1026"/>
      <c r="G1026"/>
      <c r="H1026" s="355"/>
      <c r="I1026" s="356"/>
    </row>
    <row r="1027" spans="3:9">
      <c r="C1027"/>
      <c r="D1027"/>
      <c r="E1027"/>
      <c r="F1027"/>
      <c r="G1027"/>
      <c r="H1027" s="355"/>
      <c r="I1027" s="356"/>
    </row>
    <row r="1028" spans="3:9">
      <c r="C1028"/>
      <c r="D1028"/>
      <c r="E1028"/>
      <c r="F1028"/>
      <c r="G1028"/>
      <c r="H1028" s="355"/>
      <c r="I1028" s="356"/>
    </row>
    <row r="1029" spans="3:9">
      <c r="C1029"/>
      <c r="D1029"/>
      <c r="E1029"/>
      <c r="F1029"/>
      <c r="G1029"/>
      <c r="H1029" s="355"/>
      <c r="I1029" s="356"/>
    </row>
    <row r="1030" spans="3:9">
      <c r="C1030"/>
      <c r="D1030"/>
      <c r="E1030"/>
      <c r="F1030"/>
      <c r="G1030"/>
      <c r="H1030" s="355"/>
      <c r="I1030" s="356"/>
    </row>
    <row r="1031" spans="3:9">
      <c r="C1031"/>
      <c r="D1031"/>
      <c r="E1031"/>
      <c r="F1031"/>
      <c r="G1031"/>
      <c r="H1031" s="355"/>
      <c r="I1031" s="356"/>
    </row>
    <row r="1032" spans="3:9">
      <c r="C1032"/>
      <c r="D1032"/>
      <c r="E1032"/>
      <c r="F1032"/>
      <c r="G1032"/>
      <c r="H1032" s="355"/>
      <c r="I1032" s="356"/>
    </row>
    <row r="1033" spans="3:9">
      <c r="C1033"/>
      <c r="D1033"/>
      <c r="E1033"/>
      <c r="F1033"/>
      <c r="G1033"/>
      <c r="H1033" s="355"/>
      <c r="I1033" s="356"/>
    </row>
    <row r="1034" spans="3:9">
      <c r="C1034"/>
      <c r="D1034"/>
      <c r="E1034"/>
      <c r="F1034"/>
      <c r="G1034"/>
      <c r="H1034" s="355"/>
      <c r="I1034" s="356"/>
    </row>
    <row r="1035" spans="3:9">
      <c r="C1035"/>
      <c r="D1035"/>
      <c r="E1035"/>
      <c r="F1035"/>
      <c r="G1035"/>
      <c r="H1035" s="355"/>
      <c r="I1035" s="356"/>
    </row>
    <row r="1036" spans="3:9">
      <c r="C1036"/>
      <c r="D1036"/>
      <c r="E1036"/>
      <c r="F1036"/>
      <c r="G1036"/>
      <c r="H1036" s="355"/>
      <c r="I1036" s="356"/>
    </row>
    <row r="1037" spans="3:9">
      <c r="C1037"/>
      <c r="D1037"/>
      <c r="E1037"/>
      <c r="F1037"/>
      <c r="G1037"/>
      <c r="H1037" s="355"/>
      <c r="I1037" s="356"/>
    </row>
    <row r="1038" spans="3:9">
      <c r="C1038"/>
      <c r="D1038"/>
      <c r="E1038"/>
      <c r="F1038"/>
      <c r="G1038"/>
      <c r="H1038" s="355"/>
      <c r="I1038" s="356"/>
    </row>
    <row r="1039" spans="3:9">
      <c r="C1039"/>
      <c r="D1039"/>
      <c r="E1039"/>
      <c r="F1039"/>
      <c r="G1039"/>
      <c r="H1039" s="355"/>
      <c r="I1039" s="356"/>
    </row>
    <row r="1040" spans="3:9">
      <c r="C1040"/>
      <c r="D1040"/>
      <c r="E1040"/>
      <c r="F1040"/>
      <c r="G1040"/>
      <c r="H1040" s="355"/>
      <c r="I1040" s="356"/>
    </row>
    <row r="1041" spans="3:9">
      <c r="C1041"/>
      <c r="D1041"/>
      <c r="E1041"/>
      <c r="F1041"/>
      <c r="G1041"/>
      <c r="H1041" s="355"/>
      <c r="I1041" s="356"/>
    </row>
    <row r="1042" spans="3:9">
      <c r="C1042"/>
      <c r="D1042"/>
      <c r="E1042"/>
      <c r="F1042"/>
      <c r="G1042"/>
      <c r="H1042" s="355"/>
      <c r="I1042" s="356"/>
    </row>
    <row r="1043" spans="3:9">
      <c r="C1043"/>
      <c r="D1043"/>
      <c r="E1043"/>
      <c r="F1043"/>
      <c r="G1043"/>
      <c r="H1043" s="355"/>
      <c r="I1043" s="356"/>
    </row>
    <row r="1044" spans="3:9">
      <c r="C1044"/>
      <c r="D1044"/>
      <c r="E1044"/>
      <c r="F1044"/>
      <c r="G1044"/>
      <c r="H1044" s="355"/>
      <c r="I1044" s="356"/>
    </row>
    <row r="1045" spans="3:9">
      <c r="C1045"/>
      <c r="D1045"/>
      <c r="E1045"/>
      <c r="F1045"/>
      <c r="G1045"/>
      <c r="H1045" s="355"/>
      <c r="I1045" s="356"/>
    </row>
    <row r="1046" spans="3:9">
      <c r="C1046"/>
      <c r="D1046"/>
      <c r="E1046"/>
      <c r="F1046"/>
      <c r="G1046"/>
      <c r="H1046" s="355"/>
      <c r="I1046" s="356"/>
    </row>
    <row r="1047" spans="3:9">
      <c r="C1047"/>
      <c r="D1047"/>
      <c r="E1047"/>
      <c r="F1047"/>
      <c r="G1047"/>
      <c r="H1047" s="355"/>
      <c r="I1047" s="356"/>
    </row>
    <row r="1048" spans="3:9">
      <c r="C1048"/>
      <c r="D1048"/>
      <c r="E1048"/>
      <c r="F1048"/>
      <c r="G1048"/>
      <c r="H1048" s="355"/>
      <c r="I1048" s="356"/>
    </row>
    <row r="1049" spans="3:9">
      <c r="C1049"/>
      <c r="D1049"/>
      <c r="E1049"/>
      <c r="F1049"/>
      <c r="G1049"/>
      <c r="H1049" s="355"/>
      <c r="I1049" s="356"/>
    </row>
    <row r="1050" spans="3:9">
      <c r="C1050"/>
      <c r="D1050"/>
      <c r="E1050"/>
      <c r="F1050"/>
      <c r="G1050"/>
      <c r="H1050" s="355"/>
      <c r="I1050" s="356"/>
    </row>
    <row r="1051" spans="3:9">
      <c r="C1051"/>
      <c r="D1051"/>
      <c r="E1051"/>
      <c r="F1051"/>
      <c r="G1051"/>
      <c r="H1051" s="355"/>
      <c r="I1051" s="356"/>
    </row>
    <row r="1052" spans="3:9">
      <c r="C1052"/>
      <c r="D1052"/>
      <c r="E1052"/>
      <c r="F1052"/>
      <c r="G1052"/>
      <c r="H1052" s="355"/>
      <c r="I1052" s="356"/>
    </row>
    <row r="1053" spans="3:9">
      <c r="C1053"/>
      <c r="D1053"/>
      <c r="E1053"/>
      <c r="F1053"/>
      <c r="G1053"/>
      <c r="H1053" s="355"/>
      <c r="I1053" s="356"/>
    </row>
    <row r="1054" spans="3:9">
      <c r="C1054"/>
      <c r="D1054"/>
      <c r="E1054"/>
      <c r="F1054"/>
      <c r="G1054"/>
      <c r="H1054" s="355"/>
      <c r="I1054" s="356"/>
    </row>
    <row r="1055" spans="3:9">
      <c r="C1055"/>
      <c r="D1055"/>
      <c r="E1055"/>
      <c r="F1055"/>
      <c r="G1055"/>
      <c r="H1055" s="355"/>
      <c r="I1055" s="356"/>
    </row>
    <row r="1056" spans="3:9">
      <c r="C1056"/>
      <c r="D1056"/>
      <c r="E1056"/>
      <c r="F1056"/>
      <c r="G1056"/>
      <c r="H1056" s="355"/>
      <c r="I1056" s="356"/>
    </row>
    <row r="1057" spans="3:9">
      <c r="C1057"/>
      <c r="D1057"/>
      <c r="E1057"/>
      <c r="F1057"/>
      <c r="G1057"/>
      <c r="H1057" s="355"/>
      <c r="I1057" s="356"/>
    </row>
    <row r="1058" spans="3:9">
      <c r="C1058"/>
      <c r="D1058"/>
      <c r="E1058"/>
      <c r="F1058"/>
      <c r="G1058"/>
      <c r="H1058" s="355"/>
      <c r="I1058" s="356"/>
    </row>
    <row r="1059" spans="3:9">
      <c r="C1059"/>
      <c r="D1059"/>
      <c r="E1059"/>
      <c r="F1059"/>
      <c r="G1059"/>
      <c r="H1059" s="355"/>
      <c r="I1059" s="356"/>
    </row>
    <row r="1060" spans="3:9">
      <c r="C1060"/>
      <c r="D1060"/>
      <c r="E1060"/>
      <c r="F1060"/>
      <c r="G1060"/>
      <c r="H1060" s="355"/>
      <c r="I1060" s="356"/>
    </row>
    <row r="1061" spans="3:9">
      <c r="C1061"/>
      <c r="D1061"/>
      <c r="E1061"/>
      <c r="F1061"/>
      <c r="G1061"/>
      <c r="H1061" s="355"/>
      <c r="I1061" s="356"/>
    </row>
    <row r="1062" spans="3:9">
      <c r="C1062"/>
      <c r="D1062"/>
      <c r="E1062"/>
      <c r="F1062"/>
      <c r="G1062"/>
      <c r="H1062" s="355"/>
      <c r="I1062" s="356"/>
    </row>
    <row r="1063" spans="3:9">
      <c r="C1063"/>
      <c r="D1063"/>
      <c r="E1063"/>
      <c r="F1063"/>
      <c r="G1063"/>
      <c r="H1063" s="355"/>
      <c r="I1063" s="356"/>
    </row>
    <row r="1064" spans="3:9">
      <c r="C1064"/>
      <c r="D1064"/>
      <c r="E1064"/>
      <c r="F1064"/>
      <c r="G1064"/>
      <c r="H1064" s="355"/>
      <c r="I1064" s="356"/>
    </row>
    <row r="1065" spans="3:9">
      <c r="C1065"/>
      <c r="D1065"/>
      <c r="E1065"/>
      <c r="F1065"/>
      <c r="G1065"/>
      <c r="H1065" s="355"/>
      <c r="I1065" s="356"/>
    </row>
    <row r="1066" spans="3:9">
      <c r="C1066"/>
      <c r="D1066"/>
      <c r="E1066"/>
      <c r="F1066"/>
      <c r="G1066"/>
      <c r="H1066" s="355"/>
      <c r="I1066" s="356"/>
    </row>
    <row r="1067" spans="3:9">
      <c r="C1067"/>
      <c r="D1067"/>
      <c r="E1067"/>
      <c r="F1067"/>
      <c r="G1067"/>
      <c r="H1067" s="355"/>
      <c r="I1067" s="356"/>
    </row>
    <row r="1068" spans="3:9">
      <c r="C1068"/>
      <c r="D1068"/>
      <c r="E1068"/>
      <c r="F1068"/>
      <c r="G1068"/>
      <c r="H1068" s="355"/>
      <c r="I1068" s="356"/>
    </row>
    <row r="1069" spans="3:9">
      <c r="C1069"/>
      <c r="D1069"/>
      <c r="E1069"/>
      <c r="F1069"/>
      <c r="G1069"/>
      <c r="H1069" s="355"/>
      <c r="I1069" s="356"/>
    </row>
    <row r="1070" spans="3:9">
      <c r="C1070"/>
      <c r="D1070"/>
      <c r="E1070"/>
      <c r="F1070"/>
      <c r="G1070"/>
      <c r="H1070" s="355"/>
      <c r="I1070" s="356"/>
    </row>
    <row r="1071" spans="3:9">
      <c r="C1071"/>
      <c r="D1071"/>
      <c r="E1071"/>
      <c r="F1071"/>
      <c r="G1071"/>
      <c r="H1071" s="355"/>
      <c r="I1071" s="356"/>
    </row>
    <row r="1072" spans="3:9">
      <c r="C1072"/>
      <c r="D1072"/>
      <c r="E1072"/>
      <c r="F1072"/>
      <c r="G1072"/>
      <c r="H1072" s="355"/>
      <c r="I1072" s="356"/>
    </row>
    <row r="1073" spans="3:9">
      <c r="C1073"/>
      <c r="D1073"/>
      <c r="E1073"/>
      <c r="F1073"/>
      <c r="G1073"/>
      <c r="H1073" s="355"/>
      <c r="I1073" s="356"/>
    </row>
    <row r="1074" spans="3:9">
      <c r="C1074"/>
      <c r="D1074"/>
      <c r="E1074"/>
      <c r="F1074"/>
      <c r="G1074"/>
      <c r="H1074" s="355"/>
      <c r="I1074" s="356"/>
    </row>
    <row r="1075" spans="3:9">
      <c r="C1075"/>
      <c r="D1075"/>
      <c r="E1075"/>
      <c r="F1075"/>
      <c r="G1075"/>
      <c r="H1075" s="355"/>
      <c r="I1075" s="356"/>
    </row>
    <row r="1076" spans="3:9">
      <c r="C1076"/>
      <c r="D1076"/>
      <c r="E1076"/>
      <c r="F1076"/>
      <c r="G1076"/>
      <c r="H1076" s="355"/>
      <c r="I1076" s="356"/>
    </row>
    <row r="1077" spans="3:9">
      <c r="C1077"/>
      <c r="D1077"/>
      <c r="E1077"/>
      <c r="F1077"/>
      <c r="G1077"/>
      <c r="H1077" s="355"/>
      <c r="I1077" s="356"/>
    </row>
    <row r="1078" spans="3:9">
      <c r="C1078"/>
      <c r="D1078"/>
      <c r="E1078"/>
      <c r="F1078"/>
      <c r="G1078"/>
      <c r="H1078" s="355"/>
      <c r="I1078" s="356"/>
    </row>
    <row r="1079" spans="3:9">
      <c r="C1079"/>
      <c r="D1079"/>
      <c r="E1079"/>
      <c r="F1079"/>
      <c r="G1079"/>
      <c r="H1079" s="355"/>
      <c r="I1079" s="356"/>
    </row>
    <row r="1080" spans="3:9">
      <c r="C1080"/>
      <c r="D1080"/>
      <c r="E1080"/>
      <c r="F1080"/>
      <c r="G1080"/>
      <c r="H1080" s="355"/>
      <c r="I1080" s="356"/>
    </row>
    <row r="1081" spans="3:9">
      <c r="C1081"/>
      <c r="D1081"/>
      <c r="E1081"/>
      <c r="F1081"/>
      <c r="G1081"/>
      <c r="H1081" s="355"/>
      <c r="I1081" s="356"/>
    </row>
    <row r="1082" spans="3:9">
      <c r="C1082"/>
      <c r="D1082"/>
      <c r="E1082"/>
      <c r="F1082"/>
      <c r="G1082"/>
      <c r="H1082" s="355"/>
      <c r="I1082" s="356"/>
    </row>
    <row r="1083" spans="3:9">
      <c r="C1083"/>
      <c r="D1083"/>
      <c r="E1083"/>
      <c r="F1083"/>
      <c r="G1083"/>
      <c r="H1083" s="355"/>
      <c r="I1083" s="356"/>
    </row>
    <row r="1084" spans="3:9">
      <c r="C1084"/>
      <c r="D1084"/>
      <c r="E1084"/>
      <c r="F1084"/>
      <c r="G1084"/>
      <c r="H1084" s="355"/>
      <c r="I1084" s="356"/>
    </row>
    <row r="1085" spans="3:9">
      <c r="C1085"/>
      <c r="D1085"/>
      <c r="E1085"/>
      <c r="F1085"/>
      <c r="G1085"/>
      <c r="H1085" s="355"/>
      <c r="I1085" s="356"/>
    </row>
    <row r="1086" spans="3:9">
      <c r="C1086"/>
      <c r="D1086"/>
      <c r="E1086"/>
      <c r="F1086"/>
      <c r="G1086"/>
      <c r="H1086" s="355"/>
      <c r="I1086" s="356"/>
    </row>
    <row r="1087" spans="3:9">
      <c r="C1087"/>
      <c r="D1087"/>
      <c r="E1087"/>
      <c r="F1087"/>
      <c r="G1087"/>
      <c r="H1087" s="355"/>
      <c r="I1087" s="356"/>
    </row>
    <row r="1088" spans="3:9">
      <c r="C1088"/>
      <c r="D1088"/>
      <c r="E1088"/>
      <c r="F1088"/>
      <c r="G1088"/>
      <c r="H1088" s="355"/>
      <c r="I1088" s="356"/>
    </row>
    <row r="1089" spans="3:9">
      <c r="C1089"/>
      <c r="D1089"/>
      <c r="E1089"/>
      <c r="F1089"/>
      <c r="G1089"/>
      <c r="H1089" s="355"/>
      <c r="I1089" s="356"/>
    </row>
    <row r="1090" spans="3:9">
      <c r="C1090"/>
      <c r="D1090"/>
      <c r="E1090"/>
      <c r="F1090"/>
      <c r="G1090"/>
      <c r="H1090" s="355"/>
      <c r="I1090" s="356"/>
    </row>
    <row r="1091" spans="3:9">
      <c r="C1091"/>
      <c r="D1091"/>
      <c r="E1091"/>
      <c r="F1091"/>
      <c r="G1091"/>
      <c r="H1091" s="355"/>
      <c r="I1091" s="356"/>
    </row>
    <row r="1092" spans="3:9">
      <c r="C1092"/>
      <c r="D1092"/>
      <c r="E1092"/>
      <c r="F1092"/>
      <c r="G1092"/>
      <c r="H1092" s="355"/>
      <c r="I1092" s="356"/>
    </row>
    <row r="1093" spans="3:9">
      <c r="C1093"/>
      <c r="D1093"/>
      <c r="E1093"/>
      <c r="F1093"/>
      <c r="G1093"/>
      <c r="H1093" s="355"/>
      <c r="I1093" s="356"/>
    </row>
    <row r="1094" spans="3:9">
      <c r="C1094"/>
      <c r="D1094"/>
      <c r="E1094"/>
      <c r="F1094"/>
      <c r="G1094"/>
      <c r="H1094" s="355"/>
      <c r="I1094" s="356"/>
    </row>
    <row r="1095" spans="3:9">
      <c r="C1095"/>
      <c r="D1095"/>
      <c r="E1095"/>
      <c r="F1095"/>
      <c r="G1095"/>
      <c r="H1095" s="355"/>
      <c r="I1095" s="356"/>
    </row>
    <row r="1096" spans="3:9">
      <c r="C1096"/>
      <c r="D1096"/>
      <c r="E1096"/>
      <c r="F1096"/>
      <c r="G1096"/>
      <c r="H1096" s="355"/>
      <c r="I1096" s="356"/>
    </row>
    <row r="1097" spans="3:9">
      <c r="C1097"/>
      <c r="D1097"/>
      <c r="E1097"/>
      <c r="F1097"/>
      <c r="G1097"/>
      <c r="H1097" s="355"/>
      <c r="I1097" s="356"/>
    </row>
    <row r="1098" spans="3:9">
      <c r="C1098"/>
      <c r="D1098"/>
      <c r="E1098"/>
      <c r="F1098"/>
      <c r="G1098"/>
      <c r="H1098" s="355"/>
      <c r="I1098" s="356"/>
    </row>
    <row r="1099" spans="3:9">
      <c r="C1099"/>
      <c r="D1099"/>
      <c r="E1099"/>
      <c r="F1099"/>
      <c r="G1099"/>
      <c r="H1099" s="355"/>
      <c r="I1099" s="356"/>
    </row>
    <row r="1100" spans="3:9">
      <c r="C1100"/>
      <c r="D1100"/>
      <c r="E1100"/>
      <c r="F1100"/>
      <c r="G1100"/>
      <c r="H1100" s="355"/>
      <c r="I1100" s="356"/>
    </row>
    <row r="1101" spans="3:9">
      <c r="C1101"/>
      <c r="D1101"/>
      <c r="E1101"/>
      <c r="F1101"/>
      <c r="G1101"/>
      <c r="H1101" s="355"/>
      <c r="I1101" s="356"/>
    </row>
    <row r="1102" spans="3:9">
      <c r="C1102"/>
      <c r="D1102"/>
      <c r="E1102"/>
      <c r="F1102"/>
      <c r="G1102"/>
      <c r="H1102" s="355"/>
      <c r="I1102" s="356"/>
    </row>
    <row r="1103" spans="3:9">
      <c r="C1103"/>
      <c r="D1103"/>
      <c r="E1103"/>
      <c r="F1103"/>
      <c r="G1103"/>
      <c r="H1103" s="355"/>
      <c r="I1103" s="356"/>
    </row>
    <row r="1104" spans="3:9">
      <c r="C1104"/>
      <c r="D1104"/>
      <c r="E1104"/>
      <c r="F1104"/>
      <c r="G1104"/>
      <c r="H1104" s="355"/>
      <c r="I1104" s="356"/>
    </row>
    <row r="1105" spans="3:9">
      <c r="C1105"/>
      <c r="D1105"/>
      <c r="E1105"/>
      <c r="F1105"/>
      <c r="G1105"/>
      <c r="H1105" s="355"/>
      <c r="I1105" s="356"/>
    </row>
    <row r="1106" spans="3:9">
      <c r="C1106"/>
      <c r="D1106"/>
      <c r="E1106"/>
      <c r="F1106"/>
      <c r="G1106"/>
      <c r="H1106" s="355"/>
      <c r="I1106" s="356"/>
    </row>
    <row r="1107" spans="3:9">
      <c r="C1107"/>
      <c r="D1107"/>
      <c r="E1107"/>
      <c r="F1107"/>
      <c r="G1107"/>
      <c r="H1107" s="355"/>
      <c r="I1107" s="356"/>
    </row>
    <row r="1108" spans="3:9">
      <c r="C1108"/>
      <c r="D1108"/>
      <c r="E1108"/>
      <c r="F1108"/>
      <c r="G1108"/>
      <c r="H1108" s="355"/>
      <c r="I1108" s="356"/>
    </row>
    <row r="1109" spans="3:9">
      <c r="C1109"/>
      <c r="D1109"/>
      <c r="E1109"/>
      <c r="F1109"/>
      <c r="G1109"/>
      <c r="H1109" s="355"/>
      <c r="I1109" s="356"/>
    </row>
    <row r="1110" spans="3:9">
      <c r="C1110"/>
      <c r="D1110"/>
      <c r="E1110"/>
      <c r="F1110"/>
      <c r="G1110"/>
      <c r="H1110" s="355"/>
      <c r="I1110" s="356"/>
    </row>
    <row r="1111" spans="3:9">
      <c r="C1111"/>
      <c r="D1111"/>
      <c r="E1111"/>
      <c r="F1111"/>
      <c r="G1111"/>
      <c r="H1111" s="355"/>
      <c r="I1111" s="356"/>
    </row>
    <row r="1112" spans="3:9">
      <c r="C1112"/>
      <c r="D1112"/>
      <c r="E1112"/>
      <c r="F1112"/>
      <c r="G1112"/>
      <c r="H1112" s="355"/>
      <c r="I1112" s="356"/>
    </row>
    <row r="1113" spans="3:9">
      <c r="C1113"/>
      <c r="D1113"/>
      <c r="E1113"/>
      <c r="F1113"/>
      <c r="G1113"/>
      <c r="H1113" s="355"/>
      <c r="I1113" s="356"/>
    </row>
    <row r="1114" spans="3:9">
      <c r="C1114"/>
      <c r="D1114"/>
      <c r="E1114"/>
      <c r="F1114"/>
      <c r="G1114"/>
      <c r="H1114" s="355"/>
      <c r="I1114" s="356"/>
    </row>
    <row r="1115" spans="3:9">
      <c r="C1115"/>
      <c r="D1115"/>
      <c r="E1115"/>
      <c r="F1115"/>
      <c r="G1115"/>
      <c r="H1115" s="355"/>
      <c r="I1115" s="356"/>
    </row>
    <row r="1116" spans="3:9">
      <c r="C1116"/>
      <c r="D1116"/>
      <c r="E1116"/>
      <c r="F1116"/>
      <c r="G1116"/>
      <c r="H1116" s="355"/>
      <c r="I1116" s="356"/>
    </row>
    <row r="1117" spans="3:9">
      <c r="C1117"/>
      <c r="D1117"/>
      <c r="E1117"/>
      <c r="F1117"/>
      <c r="G1117"/>
      <c r="H1117" s="355"/>
      <c r="I1117" s="356"/>
    </row>
    <row r="1118" spans="3:9">
      <c r="C1118"/>
      <c r="D1118"/>
      <c r="E1118"/>
      <c r="F1118"/>
      <c r="G1118"/>
      <c r="H1118" s="355"/>
      <c r="I1118" s="356"/>
    </row>
    <row r="1119" spans="3:9">
      <c r="C1119"/>
      <c r="D1119"/>
      <c r="E1119"/>
      <c r="F1119"/>
      <c r="G1119"/>
      <c r="H1119" s="355"/>
      <c r="I1119" s="356"/>
    </row>
    <row r="1120" spans="3:9">
      <c r="C1120"/>
      <c r="D1120"/>
      <c r="E1120"/>
      <c r="F1120"/>
      <c r="G1120"/>
      <c r="H1120" s="355"/>
      <c r="I1120" s="356"/>
    </row>
    <row r="1121" spans="3:9">
      <c r="C1121"/>
      <c r="D1121"/>
      <c r="E1121"/>
      <c r="F1121"/>
      <c r="G1121"/>
      <c r="H1121" s="355"/>
      <c r="I1121" s="356"/>
    </row>
    <row r="1122" spans="3:9">
      <c r="C1122"/>
      <c r="D1122"/>
      <c r="E1122"/>
      <c r="F1122"/>
      <c r="G1122"/>
      <c r="H1122" s="355"/>
      <c r="I1122" s="356"/>
    </row>
    <row r="1123" spans="3:9">
      <c r="C1123"/>
      <c r="D1123"/>
      <c r="E1123"/>
      <c r="F1123"/>
      <c r="G1123"/>
      <c r="H1123" s="355"/>
      <c r="I1123" s="356"/>
    </row>
    <row r="1124" spans="3:9">
      <c r="C1124"/>
      <c r="D1124"/>
      <c r="E1124"/>
      <c r="F1124"/>
      <c r="G1124"/>
      <c r="H1124" s="355"/>
      <c r="I1124" s="356"/>
    </row>
    <row r="1125" spans="3:9">
      <c r="C1125"/>
      <c r="D1125"/>
      <c r="E1125"/>
      <c r="F1125"/>
      <c r="G1125"/>
      <c r="H1125" s="355"/>
      <c r="I1125" s="356"/>
    </row>
    <row r="1126" spans="3:9">
      <c r="C1126"/>
      <c r="D1126"/>
      <c r="E1126"/>
      <c r="F1126"/>
      <c r="G1126"/>
      <c r="H1126" s="355"/>
      <c r="I1126" s="356"/>
    </row>
    <row r="1127" spans="3:9">
      <c r="C1127"/>
      <c r="D1127"/>
      <c r="E1127"/>
      <c r="F1127"/>
      <c r="G1127"/>
      <c r="H1127" s="355"/>
      <c r="I1127" s="356"/>
    </row>
    <row r="1128" spans="3:9">
      <c r="C1128"/>
      <c r="D1128"/>
      <c r="E1128"/>
      <c r="F1128"/>
      <c r="G1128"/>
      <c r="H1128" s="355"/>
      <c r="I1128" s="356"/>
    </row>
    <row r="1129" spans="3:9">
      <c r="C1129"/>
      <c r="D1129"/>
      <c r="E1129"/>
      <c r="F1129"/>
      <c r="G1129"/>
      <c r="H1129" s="355"/>
      <c r="I1129" s="356"/>
    </row>
    <row r="1130" spans="3:9">
      <c r="C1130"/>
      <c r="D1130"/>
      <c r="E1130"/>
      <c r="F1130"/>
      <c r="G1130"/>
      <c r="H1130" s="355"/>
      <c r="I1130" s="356"/>
    </row>
    <row r="1131" spans="3:9">
      <c r="C1131"/>
      <c r="D1131"/>
      <c r="E1131"/>
      <c r="F1131"/>
      <c r="G1131"/>
      <c r="H1131" s="355"/>
      <c r="I1131" s="356"/>
    </row>
    <row r="1132" spans="3:9">
      <c r="C1132"/>
      <c r="D1132"/>
      <c r="E1132"/>
      <c r="F1132"/>
      <c r="G1132"/>
      <c r="H1132" s="355"/>
      <c r="I1132" s="356"/>
    </row>
    <row r="1133" spans="3:9">
      <c r="C1133"/>
      <c r="D1133"/>
      <c r="E1133"/>
      <c r="F1133"/>
      <c r="G1133"/>
      <c r="H1133" s="355"/>
      <c r="I1133" s="356"/>
    </row>
    <row r="1134" spans="3:9">
      <c r="C1134"/>
      <c r="D1134"/>
      <c r="E1134"/>
      <c r="F1134"/>
      <c r="G1134"/>
      <c r="H1134" s="355"/>
      <c r="I1134" s="356"/>
    </row>
    <row r="1135" spans="3:9">
      <c r="C1135"/>
      <c r="D1135"/>
      <c r="E1135"/>
      <c r="F1135"/>
      <c r="G1135"/>
      <c r="H1135" s="355"/>
      <c r="I1135" s="356"/>
    </row>
    <row r="1136" spans="3:9">
      <c r="C1136"/>
      <c r="D1136"/>
      <c r="E1136"/>
      <c r="F1136"/>
      <c r="G1136"/>
      <c r="H1136" s="355"/>
      <c r="I1136" s="356"/>
    </row>
    <row r="1137" spans="3:9">
      <c r="C1137"/>
      <c r="D1137"/>
      <c r="E1137"/>
      <c r="F1137"/>
      <c r="G1137"/>
      <c r="H1137" s="355"/>
      <c r="I1137" s="356"/>
    </row>
    <row r="1138" spans="3:9">
      <c r="C1138"/>
      <c r="D1138"/>
      <c r="E1138"/>
      <c r="F1138"/>
      <c r="G1138"/>
      <c r="H1138" s="355"/>
      <c r="I1138" s="356"/>
    </row>
    <row r="1139" spans="3:9">
      <c r="C1139"/>
      <c r="D1139"/>
      <c r="E1139"/>
      <c r="F1139"/>
      <c r="G1139"/>
      <c r="H1139" s="355"/>
      <c r="I1139" s="356"/>
    </row>
    <row r="1140" spans="3:9">
      <c r="C1140"/>
      <c r="D1140"/>
      <c r="E1140"/>
      <c r="F1140"/>
      <c r="G1140"/>
      <c r="H1140" s="355"/>
      <c r="I1140" s="356"/>
    </row>
    <row r="1141" spans="3:9">
      <c r="C1141"/>
      <c r="D1141"/>
      <c r="E1141"/>
      <c r="F1141"/>
      <c r="G1141"/>
      <c r="H1141" s="355"/>
      <c r="I1141" s="356"/>
    </row>
    <row r="1142" spans="3:9">
      <c r="C1142"/>
      <c r="D1142"/>
      <c r="E1142"/>
      <c r="F1142"/>
      <c r="G1142"/>
      <c r="H1142" s="355"/>
      <c r="I1142" s="356"/>
    </row>
    <row r="1143" spans="3:9">
      <c r="C1143"/>
      <c r="D1143"/>
      <c r="E1143"/>
      <c r="F1143"/>
      <c r="G1143"/>
      <c r="H1143" s="355"/>
      <c r="I1143" s="356"/>
    </row>
    <row r="1144" spans="3:9">
      <c r="C1144"/>
      <c r="D1144"/>
      <c r="E1144"/>
      <c r="F1144"/>
      <c r="G1144"/>
      <c r="H1144" s="355"/>
      <c r="I1144" s="356"/>
    </row>
    <row r="1145" spans="3:9">
      <c r="C1145"/>
      <c r="D1145"/>
      <c r="E1145"/>
      <c r="F1145"/>
      <c r="G1145"/>
      <c r="H1145" s="355"/>
      <c r="I1145" s="356"/>
    </row>
    <row r="1146" spans="3:9">
      <c r="C1146"/>
      <c r="D1146"/>
      <c r="E1146"/>
      <c r="F1146"/>
      <c r="G1146"/>
      <c r="H1146" s="355"/>
      <c r="I1146" s="356"/>
    </row>
    <row r="1147" spans="3:9">
      <c r="C1147"/>
      <c r="D1147"/>
      <c r="E1147"/>
      <c r="F1147"/>
      <c r="G1147"/>
      <c r="H1147" s="355"/>
      <c r="I1147" s="356"/>
    </row>
    <row r="1148" spans="3:9">
      <c r="C1148"/>
      <c r="D1148"/>
      <c r="E1148"/>
      <c r="F1148"/>
      <c r="G1148"/>
      <c r="H1148" s="355"/>
      <c r="I1148" s="356"/>
    </row>
    <row r="1149" spans="3:9">
      <c r="C1149"/>
      <c r="D1149"/>
      <c r="E1149"/>
      <c r="F1149"/>
      <c r="G1149"/>
      <c r="H1149" s="355"/>
      <c r="I1149" s="356"/>
    </row>
    <row r="1150" spans="3:9">
      <c r="C1150"/>
      <c r="D1150"/>
      <c r="E1150"/>
      <c r="F1150"/>
      <c r="G1150"/>
      <c r="H1150" s="355"/>
      <c r="I1150" s="356"/>
    </row>
    <row r="1151" spans="3:9">
      <c r="C1151"/>
      <c r="D1151"/>
      <c r="E1151"/>
      <c r="F1151"/>
      <c r="G1151"/>
      <c r="H1151" s="355"/>
      <c r="I1151" s="356"/>
    </row>
    <row r="1152" spans="3:9">
      <c r="C1152"/>
      <c r="D1152"/>
      <c r="E1152"/>
      <c r="F1152"/>
      <c r="G1152"/>
      <c r="H1152" s="355"/>
      <c r="I1152" s="356"/>
    </row>
    <row r="1153" spans="3:9">
      <c r="C1153"/>
      <c r="D1153"/>
      <c r="E1153"/>
      <c r="F1153"/>
      <c r="G1153"/>
      <c r="H1153" s="355"/>
      <c r="I1153" s="356"/>
    </row>
    <row r="1154" spans="3:9">
      <c r="C1154"/>
      <c r="D1154"/>
      <c r="E1154"/>
      <c r="F1154"/>
      <c r="G1154"/>
      <c r="H1154" s="355"/>
      <c r="I1154" s="356"/>
    </row>
    <row r="1155" spans="3:9">
      <c r="C1155"/>
      <c r="D1155"/>
      <c r="E1155"/>
      <c r="F1155"/>
      <c r="G1155"/>
      <c r="H1155" s="355"/>
      <c r="I1155" s="356"/>
    </row>
    <row r="1156" spans="3:9">
      <c r="C1156"/>
      <c r="D1156"/>
      <c r="E1156"/>
      <c r="F1156"/>
      <c r="G1156"/>
      <c r="H1156" s="355"/>
      <c r="I1156" s="356"/>
    </row>
    <row r="1157" spans="3:9">
      <c r="C1157"/>
      <c r="D1157"/>
      <c r="E1157"/>
      <c r="F1157"/>
      <c r="G1157"/>
      <c r="H1157" s="355"/>
      <c r="I1157" s="356"/>
    </row>
    <row r="1158" spans="3:9">
      <c r="C1158"/>
      <c r="D1158"/>
      <c r="E1158"/>
      <c r="F1158"/>
      <c r="G1158"/>
      <c r="H1158" s="355"/>
      <c r="I1158" s="356"/>
    </row>
    <row r="1159" spans="3:9">
      <c r="C1159"/>
      <c r="D1159"/>
      <c r="E1159"/>
      <c r="F1159"/>
      <c r="G1159"/>
      <c r="H1159" s="355"/>
      <c r="I1159" s="356"/>
    </row>
    <row r="1160" spans="3:9">
      <c r="C1160"/>
      <c r="D1160"/>
      <c r="E1160"/>
      <c r="F1160"/>
      <c r="G1160"/>
      <c r="H1160" s="355"/>
      <c r="I1160" s="356"/>
    </row>
    <row r="1161" spans="3:9">
      <c r="C1161"/>
      <c r="D1161"/>
      <c r="E1161"/>
      <c r="F1161"/>
      <c r="G1161"/>
      <c r="H1161" s="355"/>
      <c r="I1161" s="356"/>
    </row>
    <row r="1162" spans="3:9">
      <c r="C1162"/>
      <c r="D1162"/>
      <c r="E1162"/>
      <c r="F1162"/>
      <c r="G1162"/>
      <c r="H1162" s="355"/>
      <c r="I1162" s="356"/>
    </row>
    <row r="1163" spans="3:9">
      <c r="C1163"/>
      <c r="D1163"/>
      <c r="E1163"/>
      <c r="F1163"/>
      <c r="G1163"/>
      <c r="H1163" s="355"/>
      <c r="I1163" s="356"/>
    </row>
    <row r="1164" spans="3:9">
      <c r="C1164"/>
      <c r="D1164"/>
      <c r="E1164"/>
      <c r="F1164"/>
      <c r="G1164"/>
      <c r="H1164" s="355"/>
      <c r="I1164" s="356"/>
    </row>
    <row r="1165" spans="3:9">
      <c r="C1165"/>
      <c r="D1165"/>
      <c r="E1165"/>
      <c r="F1165"/>
      <c r="G1165"/>
      <c r="H1165" s="355"/>
      <c r="I1165" s="356"/>
    </row>
    <row r="1166" spans="3:9">
      <c r="C1166"/>
      <c r="D1166"/>
      <c r="E1166"/>
      <c r="F1166"/>
      <c r="G1166"/>
      <c r="H1166" s="355"/>
      <c r="I1166" s="356"/>
    </row>
    <row r="1167" spans="3:9">
      <c r="C1167"/>
      <c r="D1167"/>
      <c r="E1167"/>
      <c r="F1167"/>
      <c r="G1167"/>
      <c r="H1167" s="355"/>
      <c r="I1167" s="356"/>
    </row>
    <row r="1168" spans="3:9">
      <c r="C1168"/>
      <c r="D1168"/>
      <c r="E1168"/>
      <c r="F1168"/>
      <c r="G1168"/>
      <c r="H1168" s="355"/>
      <c r="I1168" s="356"/>
    </row>
    <row r="1169" spans="3:9">
      <c r="C1169"/>
      <c r="D1169"/>
      <c r="E1169"/>
      <c r="F1169"/>
      <c r="G1169"/>
      <c r="H1169" s="355"/>
      <c r="I1169" s="356"/>
    </row>
    <row r="1170" spans="3:9">
      <c r="C1170"/>
      <c r="D1170"/>
      <c r="E1170"/>
      <c r="F1170"/>
      <c r="G1170"/>
      <c r="H1170" s="355"/>
      <c r="I1170" s="356"/>
    </row>
    <row r="1171" spans="3:9">
      <c r="C1171"/>
      <c r="D1171"/>
      <c r="E1171"/>
      <c r="F1171"/>
      <c r="G1171"/>
      <c r="H1171" s="355"/>
      <c r="I1171" s="356"/>
    </row>
    <row r="1172" spans="3:9">
      <c r="C1172"/>
      <c r="D1172"/>
      <c r="E1172"/>
      <c r="F1172"/>
      <c r="G1172"/>
      <c r="H1172" s="355"/>
      <c r="I1172" s="356"/>
    </row>
    <row r="1173" spans="3:9">
      <c r="C1173"/>
      <c r="D1173"/>
      <c r="E1173"/>
      <c r="F1173"/>
      <c r="G1173"/>
      <c r="H1173" s="355"/>
      <c r="I1173" s="356"/>
    </row>
    <row r="1174" spans="3:9">
      <c r="C1174"/>
      <c r="D1174"/>
      <c r="E1174"/>
      <c r="F1174"/>
      <c r="G1174"/>
      <c r="H1174" s="355"/>
      <c r="I1174" s="356"/>
    </row>
    <row r="1175" spans="3:9">
      <c r="C1175"/>
      <c r="D1175"/>
      <c r="E1175"/>
      <c r="F1175"/>
      <c r="G1175"/>
      <c r="H1175" s="355"/>
      <c r="I1175" s="356"/>
    </row>
    <row r="1176" spans="3:9">
      <c r="C1176"/>
      <c r="D1176"/>
      <c r="E1176"/>
      <c r="F1176"/>
      <c r="G1176"/>
      <c r="H1176" s="355"/>
      <c r="I1176" s="356"/>
    </row>
    <row r="1177" spans="3:9">
      <c r="C1177"/>
      <c r="D1177"/>
      <c r="E1177"/>
      <c r="F1177"/>
      <c r="G1177"/>
      <c r="H1177" s="355"/>
      <c r="I1177" s="356"/>
    </row>
    <row r="1178" spans="3:9">
      <c r="C1178"/>
      <c r="D1178"/>
      <c r="E1178"/>
      <c r="F1178"/>
      <c r="G1178"/>
      <c r="H1178" s="355"/>
      <c r="I1178" s="356"/>
    </row>
    <row r="1179" spans="3:9">
      <c r="C1179"/>
      <c r="D1179"/>
      <c r="E1179"/>
      <c r="F1179"/>
      <c r="G1179"/>
      <c r="H1179" s="355"/>
      <c r="I1179" s="356"/>
    </row>
    <row r="1180" spans="3:9">
      <c r="C1180"/>
      <c r="D1180"/>
      <c r="E1180"/>
      <c r="F1180"/>
      <c r="G1180"/>
      <c r="H1180" s="355"/>
      <c r="I1180" s="356"/>
    </row>
    <row r="1181" spans="3:9">
      <c r="C1181"/>
      <c r="D1181"/>
      <c r="E1181"/>
      <c r="F1181"/>
      <c r="G1181"/>
      <c r="H1181" s="355"/>
      <c r="I1181" s="356"/>
    </row>
    <row r="1182" spans="3:9">
      <c r="C1182"/>
      <c r="D1182"/>
      <c r="E1182"/>
      <c r="F1182"/>
      <c r="G1182"/>
      <c r="H1182" s="355"/>
      <c r="I1182" s="356"/>
    </row>
    <row r="1183" spans="3:9">
      <c r="C1183"/>
      <c r="D1183"/>
      <c r="E1183"/>
      <c r="F1183"/>
      <c r="G1183"/>
      <c r="H1183" s="355"/>
      <c r="I1183" s="356"/>
    </row>
    <row r="1184" spans="3:9">
      <c r="C1184"/>
      <c r="D1184"/>
      <c r="E1184"/>
      <c r="F1184"/>
      <c r="G1184"/>
      <c r="H1184" s="355"/>
      <c r="I1184" s="356"/>
    </row>
    <row r="1185" spans="3:9">
      <c r="C1185"/>
      <c r="D1185"/>
      <c r="E1185"/>
      <c r="F1185"/>
      <c r="G1185"/>
      <c r="H1185" s="355"/>
      <c r="I1185" s="356"/>
    </row>
    <row r="1186" spans="3:9">
      <c r="C1186"/>
      <c r="D1186"/>
      <c r="E1186"/>
      <c r="F1186"/>
      <c r="G1186"/>
      <c r="H1186" s="355"/>
      <c r="I1186" s="356"/>
    </row>
    <row r="1187" spans="3:9">
      <c r="C1187"/>
      <c r="D1187"/>
      <c r="E1187"/>
      <c r="F1187"/>
      <c r="G1187"/>
      <c r="H1187" s="355"/>
      <c r="I1187" s="356"/>
    </row>
    <row r="1188" spans="3:9">
      <c r="C1188"/>
      <c r="D1188"/>
      <c r="E1188"/>
      <c r="F1188"/>
      <c r="G1188"/>
      <c r="H1188" s="355"/>
      <c r="I1188" s="356"/>
    </row>
    <row r="1189" spans="3:9">
      <c r="C1189"/>
      <c r="D1189"/>
      <c r="E1189"/>
      <c r="F1189"/>
      <c r="G1189"/>
      <c r="H1189" s="355"/>
      <c r="I1189" s="356"/>
    </row>
    <row r="1190" spans="3:9">
      <c r="C1190"/>
      <c r="D1190"/>
      <c r="E1190"/>
      <c r="F1190"/>
      <c r="G1190"/>
      <c r="H1190" s="355"/>
      <c r="I1190" s="356"/>
    </row>
    <row r="1191" spans="3:9">
      <c r="C1191"/>
      <c r="D1191"/>
      <c r="E1191"/>
      <c r="F1191"/>
      <c r="G1191"/>
      <c r="H1191" s="355"/>
      <c r="I1191" s="356"/>
    </row>
    <row r="1192" spans="3:9">
      <c r="C1192"/>
      <c r="D1192"/>
      <c r="E1192"/>
      <c r="F1192"/>
      <c r="G1192"/>
      <c r="H1192" s="355"/>
      <c r="I1192" s="356"/>
    </row>
    <row r="1193" spans="3:9">
      <c r="C1193"/>
      <c r="D1193"/>
      <c r="E1193"/>
      <c r="F1193"/>
      <c r="G1193"/>
      <c r="H1193" s="355"/>
      <c r="I1193" s="356"/>
    </row>
    <row r="1194" spans="3:9">
      <c r="C1194"/>
      <c r="D1194"/>
      <c r="E1194"/>
      <c r="F1194"/>
      <c r="G1194"/>
      <c r="H1194" s="355"/>
      <c r="I1194" s="356"/>
    </row>
    <row r="1195" spans="3:9">
      <c r="C1195"/>
      <c r="D1195"/>
      <c r="E1195"/>
      <c r="F1195"/>
      <c r="G1195"/>
      <c r="H1195" s="355"/>
      <c r="I1195" s="356"/>
    </row>
    <row r="1196" spans="3:9">
      <c r="C1196"/>
      <c r="D1196"/>
      <c r="E1196"/>
      <c r="F1196"/>
      <c r="G1196"/>
      <c r="H1196" s="355"/>
      <c r="I1196" s="356"/>
    </row>
    <row r="1197" spans="3:9">
      <c r="C1197"/>
      <c r="D1197"/>
      <c r="E1197"/>
      <c r="F1197"/>
      <c r="G1197"/>
      <c r="H1197" s="355"/>
      <c r="I1197" s="356"/>
    </row>
    <row r="1198" spans="3:9">
      <c r="C1198"/>
      <c r="D1198"/>
      <c r="E1198"/>
      <c r="F1198"/>
      <c r="G1198"/>
      <c r="H1198" s="355"/>
      <c r="I1198" s="356"/>
    </row>
    <row r="1199" spans="3:9">
      <c r="C1199"/>
      <c r="D1199"/>
      <c r="E1199"/>
      <c r="F1199"/>
      <c r="G1199"/>
      <c r="H1199" s="355"/>
      <c r="I1199" s="356"/>
    </row>
    <row r="1200" spans="3:9">
      <c r="C1200"/>
      <c r="D1200"/>
      <c r="E1200"/>
      <c r="F1200"/>
      <c r="G1200"/>
      <c r="H1200" s="355"/>
      <c r="I1200" s="356"/>
    </row>
    <row r="1201" spans="3:9">
      <c r="C1201"/>
      <c r="D1201"/>
      <c r="E1201"/>
      <c r="F1201"/>
      <c r="G1201"/>
      <c r="H1201" s="355"/>
      <c r="I1201" s="356"/>
    </row>
    <row r="1202" spans="3:9">
      <c r="C1202"/>
      <c r="D1202"/>
      <c r="E1202"/>
      <c r="F1202"/>
      <c r="G1202"/>
      <c r="H1202" s="355"/>
      <c r="I1202" s="356"/>
    </row>
    <row r="1203" spans="3:9">
      <c r="C1203"/>
      <c r="D1203"/>
      <c r="E1203"/>
      <c r="F1203"/>
      <c r="G1203"/>
      <c r="H1203" s="355"/>
      <c r="I1203" s="356"/>
    </row>
    <row r="1204" spans="3:9">
      <c r="C1204"/>
      <c r="D1204"/>
      <c r="E1204"/>
      <c r="F1204"/>
      <c r="G1204"/>
      <c r="H1204" s="355"/>
      <c r="I1204" s="356"/>
    </row>
    <row r="1205" spans="3:9">
      <c r="C1205"/>
      <c r="D1205"/>
      <c r="E1205"/>
      <c r="F1205"/>
      <c r="G1205"/>
      <c r="H1205" s="355"/>
      <c r="I1205" s="356"/>
    </row>
    <row r="1206" spans="3:9">
      <c r="C1206"/>
      <c r="D1206"/>
      <c r="E1206"/>
      <c r="F1206"/>
      <c r="G1206"/>
      <c r="H1206" s="355"/>
      <c r="I1206" s="356"/>
    </row>
    <row r="1207" spans="3:9">
      <c r="C1207"/>
      <c r="D1207"/>
      <c r="E1207"/>
      <c r="F1207"/>
      <c r="G1207"/>
      <c r="H1207" s="355"/>
      <c r="I1207" s="356"/>
    </row>
    <row r="1208" spans="3:9">
      <c r="C1208"/>
      <c r="D1208"/>
      <c r="E1208"/>
      <c r="F1208"/>
      <c r="G1208"/>
      <c r="H1208" s="355"/>
      <c r="I1208" s="356"/>
    </row>
    <row r="1209" spans="3:9">
      <c r="C1209"/>
      <c r="D1209"/>
      <c r="E1209"/>
      <c r="F1209"/>
      <c r="G1209"/>
      <c r="H1209" s="355"/>
      <c r="I1209" s="356"/>
    </row>
    <row r="1210" spans="3:9">
      <c r="C1210"/>
      <c r="D1210"/>
      <c r="E1210"/>
      <c r="F1210"/>
      <c r="G1210"/>
      <c r="H1210" s="355"/>
      <c r="I1210" s="356"/>
    </row>
    <row r="1211" spans="3:9">
      <c r="C1211"/>
      <c r="D1211"/>
      <c r="E1211"/>
      <c r="F1211"/>
      <c r="G1211"/>
      <c r="H1211" s="355"/>
      <c r="I1211" s="356"/>
    </row>
    <row r="1212" spans="3:9">
      <c r="C1212"/>
      <c r="D1212"/>
      <c r="E1212"/>
      <c r="F1212"/>
      <c r="G1212"/>
      <c r="H1212" s="355"/>
      <c r="I1212" s="356"/>
    </row>
    <row r="1213" spans="3:9">
      <c r="C1213"/>
      <c r="D1213"/>
      <c r="E1213"/>
      <c r="F1213"/>
      <c r="G1213"/>
      <c r="H1213" s="355"/>
      <c r="I1213" s="356"/>
    </row>
    <row r="1214" spans="3:9">
      <c r="C1214"/>
      <c r="D1214"/>
      <c r="E1214"/>
      <c r="F1214"/>
      <c r="G1214"/>
      <c r="H1214" s="355"/>
      <c r="I1214" s="356"/>
    </row>
    <row r="1215" spans="3:9">
      <c r="C1215"/>
      <c r="D1215"/>
      <c r="E1215"/>
      <c r="F1215"/>
      <c r="G1215"/>
      <c r="H1215" s="355"/>
      <c r="I1215" s="356"/>
    </row>
    <row r="1216" spans="3:9">
      <c r="C1216"/>
      <c r="D1216"/>
      <c r="E1216"/>
      <c r="F1216"/>
      <c r="G1216"/>
      <c r="H1216" s="355"/>
      <c r="I1216" s="356"/>
    </row>
    <row r="1217" spans="3:9">
      <c r="C1217"/>
      <c r="D1217"/>
      <c r="E1217"/>
      <c r="F1217"/>
      <c r="G1217"/>
      <c r="H1217" s="355"/>
      <c r="I1217" s="356"/>
    </row>
    <row r="1218" spans="3:9">
      <c r="C1218"/>
      <c r="D1218"/>
      <c r="E1218"/>
      <c r="F1218"/>
      <c r="G1218"/>
      <c r="H1218" s="355"/>
      <c r="I1218" s="356"/>
    </row>
    <row r="1219" spans="3:9">
      <c r="C1219"/>
      <c r="D1219"/>
      <c r="E1219"/>
      <c r="F1219"/>
      <c r="G1219"/>
      <c r="H1219" s="355"/>
      <c r="I1219" s="356"/>
    </row>
    <row r="1220" spans="3:9">
      <c r="C1220"/>
      <c r="D1220"/>
      <c r="E1220"/>
      <c r="F1220"/>
      <c r="G1220"/>
      <c r="H1220" s="355"/>
      <c r="I1220" s="356"/>
    </row>
    <row r="1221" spans="3:9">
      <c r="C1221"/>
      <c r="D1221"/>
      <c r="E1221"/>
      <c r="F1221"/>
      <c r="G1221"/>
      <c r="H1221" s="355"/>
      <c r="I1221" s="356"/>
    </row>
    <row r="1222" spans="3:9">
      <c r="C1222"/>
      <c r="D1222"/>
      <c r="E1222"/>
      <c r="F1222"/>
      <c r="G1222"/>
      <c r="H1222" s="355"/>
      <c r="I1222" s="356"/>
    </row>
    <row r="1223" spans="3:9">
      <c r="C1223"/>
      <c r="D1223"/>
      <c r="E1223"/>
      <c r="F1223"/>
      <c r="G1223"/>
      <c r="H1223" s="355"/>
      <c r="I1223" s="356"/>
    </row>
    <row r="1224" spans="3:9">
      <c r="C1224"/>
      <c r="D1224"/>
      <c r="E1224"/>
      <c r="F1224"/>
      <c r="G1224"/>
      <c r="H1224" s="355"/>
      <c r="I1224" s="356"/>
    </row>
    <row r="1225" spans="3:9">
      <c r="C1225"/>
      <c r="D1225"/>
      <c r="E1225"/>
      <c r="F1225"/>
      <c r="G1225"/>
      <c r="H1225" s="355"/>
      <c r="I1225" s="356"/>
    </row>
    <row r="1226" spans="3:9">
      <c r="C1226"/>
      <c r="D1226"/>
      <c r="E1226"/>
      <c r="F1226"/>
      <c r="G1226"/>
      <c r="H1226" s="355"/>
      <c r="I1226" s="356"/>
    </row>
    <row r="1227" spans="3:9">
      <c r="C1227"/>
      <c r="D1227"/>
      <c r="E1227"/>
      <c r="F1227"/>
      <c r="G1227"/>
      <c r="H1227" s="355"/>
      <c r="I1227" s="356"/>
    </row>
    <row r="1228" spans="3:9">
      <c r="C1228"/>
      <c r="D1228"/>
      <c r="E1228"/>
      <c r="F1228"/>
      <c r="G1228"/>
      <c r="H1228" s="355"/>
      <c r="I1228" s="356"/>
    </row>
    <row r="1229" spans="3:9">
      <c r="C1229"/>
      <c r="D1229"/>
      <c r="E1229"/>
      <c r="F1229"/>
      <c r="G1229"/>
      <c r="H1229" s="355"/>
      <c r="I1229" s="356"/>
    </row>
    <row r="1230" spans="3:9">
      <c r="C1230"/>
      <c r="D1230"/>
      <c r="E1230"/>
      <c r="F1230"/>
      <c r="G1230"/>
      <c r="H1230" s="355"/>
      <c r="I1230" s="356"/>
    </row>
    <row r="1231" spans="3:9">
      <c r="C1231"/>
      <c r="D1231"/>
      <c r="E1231"/>
      <c r="F1231"/>
      <c r="G1231"/>
      <c r="H1231" s="355"/>
      <c r="I1231" s="356"/>
    </row>
    <row r="1232" spans="3:9">
      <c r="C1232"/>
      <c r="D1232"/>
      <c r="E1232"/>
      <c r="F1232"/>
      <c r="G1232"/>
      <c r="H1232" s="355"/>
      <c r="I1232" s="356"/>
    </row>
    <row r="1233" spans="3:9">
      <c r="C1233"/>
      <c r="D1233"/>
      <c r="E1233"/>
      <c r="F1233"/>
      <c r="G1233"/>
      <c r="H1233" s="355"/>
      <c r="I1233" s="356"/>
    </row>
    <row r="1234" spans="3:9">
      <c r="C1234"/>
      <c r="D1234"/>
      <c r="E1234"/>
      <c r="F1234"/>
      <c r="G1234"/>
      <c r="H1234" s="355"/>
      <c r="I1234" s="356"/>
    </row>
    <row r="1235" spans="3:9">
      <c r="C1235"/>
      <c r="D1235"/>
      <c r="E1235"/>
      <c r="F1235"/>
      <c r="G1235"/>
      <c r="H1235" s="355"/>
      <c r="I1235" s="356"/>
    </row>
    <row r="1236" spans="3:9">
      <c r="C1236"/>
      <c r="D1236"/>
      <c r="E1236"/>
      <c r="F1236"/>
      <c r="G1236"/>
      <c r="H1236" s="355"/>
      <c r="I1236" s="356"/>
    </row>
    <row r="1237" spans="3:9">
      <c r="C1237"/>
      <c r="D1237"/>
      <c r="E1237"/>
      <c r="F1237"/>
      <c r="G1237"/>
      <c r="H1237" s="355"/>
      <c r="I1237" s="356"/>
    </row>
    <row r="1238" spans="3:9">
      <c r="C1238"/>
      <c r="D1238"/>
      <c r="E1238"/>
      <c r="F1238"/>
      <c r="G1238"/>
      <c r="H1238" s="355"/>
      <c r="I1238" s="356"/>
    </row>
    <row r="1239" spans="3:9">
      <c r="C1239"/>
      <c r="D1239"/>
      <c r="E1239"/>
      <c r="F1239"/>
      <c r="G1239"/>
      <c r="H1239" s="355"/>
      <c r="I1239" s="356"/>
    </row>
    <row r="1240" spans="3:9">
      <c r="C1240"/>
      <c r="D1240"/>
      <c r="E1240"/>
      <c r="F1240"/>
      <c r="G1240"/>
      <c r="H1240" s="355"/>
      <c r="I1240" s="356"/>
    </row>
    <row r="1241" spans="3:9">
      <c r="C1241"/>
      <c r="D1241"/>
      <c r="E1241"/>
      <c r="F1241"/>
      <c r="G1241"/>
      <c r="H1241" s="355"/>
      <c r="I1241" s="356"/>
    </row>
    <row r="1242" spans="3:9">
      <c r="C1242"/>
      <c r="D1242"/>
      <c r="E1242"/>
      <c r="F1242"/>
      <c r="G1242"/>
      <c r="H1242" s="355"/>
      <c r="I1242" s="356"/>
    </row>
    <row r="1243" spans="3:9">
      <c r="C1243"/>
      <c r="D1243"/>
      <c r="E1243"/>
      <c r="F1243"/>
      <c r="G1243"/>
      <c r="H1243" s="355"/>
      <c r="I1243" s="356"/>
    </row>
    <row r="1244" spans="3:9">
      <c r="C1244"/>
      <c r="D1244"/>
      <c r="E1244"/>
      <c r="F1244"/>
      <c r="G1244"/>
      <c r="H1244" s="355"/>
      <c r="I1244" s="356"/>
    </row>
    <row r="1245" spans="3:9">
      <c r="C1245"/>
      <c r="D1245"/>
      <c r="E1245"/>
      <c r="F1245"/>
      <c r="G1245"/>
      <c r="H1245" s="355"/>
      <c r="I1245" s="356"/>
    </row>
    <row r="1246" spans="3:9">
      <c r="C1246"/>
      <c r="D1246"/>
      <c r="E1246"/>
      <c r="F1246"/>
      <c r="G1246"/>
      <c r="H1246" s="355"/>
      <c r="I1246" s="356"/>
    </row>
    <row r="1247" spans="3:9">
      <c r="C1247"/>
      <c r="D1247"/>
      <c r="E1247"/>
      <c r="F1247"/>
      <c r="G1247"/>
      <c r="H1247" s="355"/>
      <c r="I1247" s="356"/>
    </row>
    <row r="1248" spans="3:9">
      <c r="C1248"/>
      <c r="D1248"/>
      <c r="E1248"/>
      <c r="F1248"/>
      <c r="G1248"/>
      <c r="H1248" s="355"/>
      <c r="I1248" s="356"/>
    </row>
    <row r="1249" spans="3:9">
      <c r="C1249"/>
      <c r="D1249"/>
      <c r="E1249"/>
      <c r="F1249"/>
      <c r="G1249"/>
      <c r="H1249" s="355"/>
      <c r="I1249" s="356"/>
    </row>
    <row r="1250" spans="3:9">
      <c r="C1250"/>
      <c r="D1250"/>
      <c r="E1250"/>
      <c r="F1250"/>
      <c r="G1250"/>
      <c r="H1250" s="355"/>
      <c r="I1250" s="356"/>
    </row>
    <row r="1251" spans="3:9">
      <c r="C1251"/>
      <c r="D1251"/>
      <c r="E1251"/>
      <c r="F1251"/>
      <c r="G1251"/>
      <c r="H1251" s="355"/>
      <c r="I1251" s="356"/>
    </row>
    <row r="1252" spans="3:9">
      <c r="C1252"/>
      <c r="D1252"/>
      <c r="E1252"/>
      <c r="F1252"/>
      <c r="G1252"/>
      <c r="H1252" s="355"/>
      <c r="I1252" s="356"/>
    </row>
    <row r="1253" spans="3:9">
      <c r="C1253"/>
      <c r="D1253"/>
      <c r="E1253"/>
      <c r="F1253"/>
      <c r="G1253"/>
      <c r="H1253" s="355"/>
      <c r="I1253" s="356"/>
    </row>
    <row r="1254" spans="3:9">
      <c r="C1254"/>
      <c r="D1254"/>
      <c r="E1254"/>
      <c r="F1254"/>
      <c r="G1254"/>
      <c r="H1254" s="355"/>
      <c r="I1254" s="356"/>
    </row>
    <row r="1255" spans="3:9">
      <c r="C1255"/>
      <c r="D1255"/>
      <c r="E1255"/>
      <c r="F1255"/>
      <c r="G1255"/>
      <c r="H1255" s="355"/>
      <c r="I1255" s="356"/>
    </row>
    <row r="1256" spans="3:9">
      <c r="C1256"/>
      <c r="D1256"/>
      <c r="E1256"/>
      <c r="F1256"/>
      <c r="G1256"/>
      <c r="H1256" s="355"/>
      <c r="I1256" s="356"/>
    </row>
    <row r="1257" spans="3:9">
      <c r="C1257"/>
      <c r="D1257"/>
      <c r="E1257"/>
      <c r="F1257"/>
      <c r="G1257"/>
      <c r="H1257" s="355"/>
      <c r="I1257" s="356"/>
    </row>
    <row r="1258" spans="3:9">
      <c r="C1258"/>
      <c r="D1258"/>
      <c r="E1258"/>
      <c r="F1258"/>
      <c r="G1258"/>
      <c r="H1258" s="355"/>
      <c r="I1258" s="356"/>
    </row>
    <row r="1259" spans="3:9">
      <c r="C1259"/>
      <c r="D1259"/>
      <c r="E1259"/>
      <c r="F1259"/>
      <c r="G1259"/>
      <c r="H1259" s="355"/>
      <c r="I1259" s="356"/>
    </row>
    <row r="1260" spans="3:9">
      <c r="C1260"/>
      <c r="D1260"/>
      <c r="E1260"/>
      <c r="F1260"/>
      <c r="G1260"/>
      <c r="H1260" s="355"/>
      <c r="I1260" s="356"/>
    </row>
    <row r="1261" spans="3:9">
      <c r="C1261"/>
      <c r="D1261"/>
      <c r="E1261"/>
      <c r="F1261"/>
      <c r="G1261"/>
      <c r="H1261" s="355"/>
      <c r="I1261" s="356"/>
    </row>
    <row r="1262" spans="3:9">
      <c r="C1262"/>
      <c r="D1262"/>
      <c r="E1262"/>
      <c r="F1262"/>
      <c r="G1262"/>
      <c r="H1262" s="355"/>
      <c r="I1262" s="356"/>
    </row>
    <row r="1263" spans="3:9">
      <c r="C1263"/>
      <c r="D1263"/>
      <c r="E1263"/>
      <c r="F1263"/>
      <c r="G1263"/>
      <c r="H1263" s="355"/>
      <c r="I1263" s="356"/>
    </row>
    <row r="1264" spans="3:9">
      <c r="C1264"/>
      <c r="D1264"/>
      <c r="E1264"/>
      <c r="F1264"/>
      <c r="G1264"/>
      <c r="H1264" s="355"/>
      <c r="I1264" s="356"/>
    </row>
    <row r="1265" spans="3:9">
      <c r="C1265"/>
      <c r="D1265"/>
      <c r="E1265"/>
      <c r="F1265"/>
      <c r="G1265"/>
      <c r="H1265" s="355"/>
      <c r="I1265" s="356"/>
    </row>
    <row r="1266" spans="3:9">
      <c r="C1266"/>
      <c r="D1266"/>
      <c r="E1266"/>
      <c r="F1266"/>
      <c r="G1266"/>
      <c r="H1266" s="355"/>
      <c r="I1266" s="356"/>
    </row>
    <row r="1267" spans="3:9">
      <c r="C1267"/>
      <c r="D1267"/>
      <c r="E1267"/>
      <c r="F1267"/>
      <c r="G1267"/>
      <c r="H1267" s="355"/>
      <c r="I1267" s="356"/>
    </row>
    <row r="1268" spans="3:9">
      <c r="C1268"/>
      <c r="D1268"/>
      <c r="E1268"/>
      <c r="F1268"/>
      <c r="G1268"/>
      <c r="H1268" s="355"/>
      <c r="I1268" s="356"/>
    </row>
    <row r="1269" spans="3:9">
      <c r="C1269"/>
      <c r="D1269"/>
      <c r="E1269"/>
      <c r="F1269"/>
      <c r="G1269"/>
      <c r="H1269" s="355"/>
      <c r="I1269" s="356"/>
    </row>
    <row r="1270" spans="3:9">
      <c r="C1270"/>
      <c r="D1270"/>
      <c r="E1270"/>
      <c r="F1270"/>
      <c r="G1270"/>
      <c r="H1270" s="355"/>
      <c r="I1270" s="356"/>
    </row>
    <row r="1271" spans="3:9">
      <c r="C1271"/>
      <c r="D1271"/>
      <c r="E1271"/>
      <c r="F1271"/>
      <c r="G1271"/>
      <c r="H1271" s="355"/>
      <c r="I1271" s="356"/>
    </row>
    <row r="1272" spans="3:9">
      <c r="C1272"/>
      <c r="D1272"/>
      <c r="E1272"/>
      <c r="F1272"/>
      <c r="G1272"/>
      <c r="H1272" s="355"/>
      <c r="I1272" s="356"/>
    </row>
    <row r="1273" spans="3:9">
      <c r="C1273"/>
      <c r="D1273"/>
      <c r="E1273"/>
      <c r="F1273"/>
      <c r="G1273"/>
      <c r="H1273" s="355"/>
      <c r="I1273" s="356"/>
    </row>
    <row r="1274" spans="3:9">
      <c r="C1274"/>
      <c r="D1274"/>
      <c r="E1274"/>
      <c r="F1274"/>
      <c r="G1274"/>
      <c r="H1274" s="355"/>
      <c r="I1274" s="356"/>
    </row>
    <row r="1275" spans="3:9">
      <c r="C1275"/>
      <c r="D1275"/>
      <c r="E1275"/>
      <c r="F1275"/>
      <c r="G1275"/>
      <c r="H1275" s="355"/>
      <c r="I1275" s="356"/>
    </row>
    <row r="1276" spans="3:9">
      <c r="C1276"/>
      <c r="D1276"/>
      <c r="E1276"/>
      <c r="F1276"/>
      <c r="G1276"/>
      <c r="H1276" s="355"/>
      <c r="I1276" s="356"/>
    </row>
    <row r="1277" spans="3:9">
      <c r="C1277"/>
      <c r="D1277"/>
      <c r="E1277"/>
      <c r="F1277"/>
      <c r="G1277"/>
      <c r="H1277" s="355"/>
      <c r="I1277" s="356"/>
    </row>
    <row r="1278" spans="3:9">
      <c r="C1278"/>
      <c r="D1278"/>
      <c r="E1278"/>
      <c r="F1278"/>
      <c r="G1278"/>
      <c r="H1278" s="355"/>
      <c r="I1278" s="356"/>
    </row>
    <row r="1279" spans="3:9">
      <c r="C1279"/>
      <c r="D1279"/>
      <c r="E1279"/>
      <c r="F1279"/>
      <c r="G1279"/>
      <c r="H1279" s="355"/>
      <c r="I1279" s="356"/>
    </row>
    <row r="1280" spans="3:9">
      <c r="C1280"/>
      <c r="D1280"/>
      <c r="E1280"/>
      <c r="F1280"/>
      <c r="G1280"/>
      <c r="H1280" s="355"/>
      <c r="I1280" s="356"/>
    </row>
    <row r="1281" spans="3:9">
      <c r="C1281"/>
      <c r="D1281"/>
      <c r="E1281"/>
      <c r="F1281"/>
      <c r="G1281"/>
      <c r="H1281" s="355"/>
      <c r="I1281" s="356"/>
    </row>
    <row r="1282" spans="3:9">
      <c r="C1282"/>
      <c r="D1282"/>
      <c r="E1282"/>
      <c r="F1282"/>
      <c r="G1282"/>
      <c r="H1282" s="355"/>
      <c r="I1282" s="356"/>
    </row>
    <row r="1283" spans="3:9">
      <c r="C1283"/>
      <c r="D1283"/>
      <c r="E1283"/>
      <c r="F1283"/>
      <c r="G1283"/>
      <c r="H1283" s="355"/>
      <c r="I1283" s="356"/>
    </row>
    <row r="1284" spans="3:9">
      <c r="C1284"/>
      <c r="D1284"/>
      <c r="E1284"/>
      <c r="F1284"/>
      <c r="G1284"/>
      <c r="H1284" s="355"/>
      <c r="I1284" s="356"/>
    </row>
    <row r="1285" spans="3:9">
      <c r="C1285"/>
      <c r="D1285"/>
      <c r="E1285"/>
      <c r="F1285"/>
      <c r="G1285"/>
      <c r="H1285" s="355"/>
      <c r="I1285" s="356"/>
    </row>
    <row r="1286" spans="3:9">
      <c r="C1286"/>
      <c r="D1286"/>
      <c r="E1286"/>
      <c r="F1286"/>
      <c r="G1286"/>
      <c r="H1286" s="355"/>
      <c r="I1286" s="356"/>
    </row>
    <row r="1287" spans="3:9">
      <c r="C1287"/>
      <c r="D1287"/>
      <c r="E1287"/>
      <c r="F1287"/>
      <c r="G1287"/>
      <c r="H1287" s="355"/>
      <c r="I1287" s="356"/>
    </row>
    <row r="1288" spans="3:9">
      <c r="C1288"/>
      <c r="D1288"/>
      <c r="E1288"/>
      <c r="F1288"/>
      <c r="G1288"/>
      <c r="H1288" s="355"/>
      <c r="I1288" s="356"/>
    </row>
    <row r="1289" spans="3:9">
      <c r="C1289"/>
      <c r="D1289"/>
      <c r="E1289"/>
      <c r="F1289"/>
      <c r="G1289"/>
      <c r="H1289" s="355"/>
      <c r="I1289" s="356"/>
    </row>
    <row r="1290" spans="3:9">
      <c r="C1290"/>
      <c r="D1290"/>
      <c r="E1290"/>
      <c r="F1290"/>
      <c r="G1290"/>
      <c r="H1290" s="355"/>
      <c r="I1290" s="356"/>
    </row>
    <row r="1291" spans="3:9">
      <c r="C1291"/>
      <c r="D1291"/>
      <c r="E1291"/>
      <c r="F1291"/>
      <c r="G1291"/>
      <c r="H1291" s="355"/>
      <c r="I1291" s="356"/>
    </row>
    <row r="1292" spans="3:9">
      <c r="C1292"/>
      <c r="D1292"/>
      <c r="E1292"/>
      <c r="F1292"/>
      <c r="G1292"/>
      <c r="H1292" s="355"/>
      <c r="I1292" s="356"/>
    </row>
    <row r="1293" spans="3:9">
      <c r="C1293"/>
      <c r="D1293"/>
      <c r="E1293"/>
      <c r="F1293"/>
      <c r="G1293"/>
      <c r="H1293" s="355"/>
      <c r="I1293" s="356"/>
    </row>
    <row r="1294" spans="3:9">
      <c r="C1294"/>
      <c r="D1294"/>
      <c r="E1294"/>
      <c r="F1294"/>
      <c r="G1294"/>
      <c r="H1294" s="355"/>
      <c r="I1294" s="356"/>
    </row>
    <row r="1295" spans="3:9">
      <c r="C1295"/>
      <c r="D1295"/>
      <c r="E1295"/>
      <c r="F1295"/>
      <c r="G1295"/>
      <c r="H1295" s="355"/>
      <c r="I1295" s="356"/>
    </row>
    <row r="1296" spans="3:9">
      <c r="C1296"/>
      <c r="D1296"/>
      <c r="E1296"/>
      <c r="F1296"/>
      <c r="G1296"/>
      <c r="H1296" s="355"/>
      <c r="I1296" s="356"/>
    </row>
    <row r="1297" spans="3:9">
      <c r="C1297"/>
      <c r="D1297"/>
      <c r="E1297"/>
      <c r="F1297"/>
      <c r="G1297"/>
      <c r="H1297" s="355"/>
      <c r="I1297" s="356"/>
    </row>
    <row r="1298" spans="3:9">
      <c r="C1298"/>
      <c r="D1298"/>
      <c r="E1298"/>
      <c r="F1298"/>
      <c r="G1298"/>
      <c r="H1298" s="355"/>
      <c r="I1298" s="356"/>
    </row>
    <row r="1299" spans="3:9">
      <c r="C1299"/>
      <c r="D1299"/>
      <c r="E1299"/>
      <c r="F1299"/>
      <c r="G1299"/>
      <c r="H1299" s="355"/>
      <c r="I1299" s="356"/>
    </row>
    <row r="1300" spans="3:9">
      <c r="C1300"/>
      <c r="D1300"/>
      <c r="E1300"/>
      <c r="F1300"/>
      <c r="G1300"/>
      <c r="H1300" s="355"/>
      <c r="I1300" s="356"/>
    </row>
    <row r="1301" spans="3:9">
      <c r="C1301"/>
      <c r="D1301"/>
      <c r="E1301"/>
      <c r="F1301"/>
      <c r="G1301"/>
      <c r="H1301" s="355"/>
      <c r="I1301" s="356"/>
    </row>
    <row r="1302" spans="3:9">
      <c r="C1302"/>
      <c r="D1302"/>
      <c r="E1302"/>
      <c r="F1302"/>
      <c r="G1302"/>
      <c r="H1302" s="355"/>
      <c r="I1302" s="356"/>
    </row>
    <row r="1303" spans="3:9">
      <c r="C1303"/>
      <c r="D1303"/>
      <c r="E1303"/>
      <c r="F1303"/>
      <c r="G1303"/>
      <c r="H1303" s="355"/>
      <c r="I1303" s="356"/>
    </row>
    <row r="1304" spans="3:9">
      <c r="C1304"/>
      <c r="D1304"/>
      <c r="E1304"/>
      <c r="F1304"/>
      <c r="G1304"/>
      <c r="H1304" s="355"/>
      <c r="I1304" s="356"/>
    </row>
    <row r="1305" spans="3:9">
      <c r="C1305"/>
      <c r="D1305"/>
      <c r="E1305"/>
      <c r="F1305"/>
      <c r="G1305"/>
      <c r="H1305" s="355"/>
      <c r="I1305" s="356"/>
    </row>
    <row r="1306" spans="3:9">
      <c r="C1306"/>
      <c r="D1306"/>
      <c r="E1306"/>
      <c r="F1306"/>
      <c r="G1306"/>
      <c r="H1306" s="355"/>
      <c r="I1306" s="356"/>
    </row>
    <row r="1307" spans="3:9">
      <c r="C1307"/>
      <c r="D1307"/>
      <c r="E1307"/>
      <c r="F1307"/>
      <c r="G1307"/>
      <c r="H1307" s="355"/>
      <c r="I1307" s="356"/>
    </row>
    <row r="1308" spans="3:9">
      <c r="C1308"/>
      <c r="D1308"/>
      <c r="E1308"/>
      <c r="F1308"/>
      <c r="G1308"/>
      <c r="H1308" s="355"/>
      <c r="I1308" s="356"/>
    </row>
    <row r="1309" spans="3:9">
      <c r="C1309"/>
      <c r="D1309"/>
      <c r="E1309"/>
      <c r="F1309"/>
      <c r="G1309"/>
      <c r="H1309" s="355"/>
      <c r="I1309" s="356"/>
    </row>
    <row r="1310" spans="3:9">
      <c r="C1310"/>
      <c r="D1310"/>
      <c r="E1310"/>
      <c r="F1310"/>
      <c r="G1310"/>
      <c r="H1310" s="355"/>
      <c r="I1310" s="356"/>
    </row>
    <row r="1311" spans="3:9">
      <c r="C1311"/>
      <c r="D1311"/>
      <c r="E1311"/>
      <c r="F1311"/>
      <c r="G1311"/>
      <c r="H1311" s="355"/>
      <c r="I1311" s="356"/>
    </row>
    <row r="1312" spans="3:9">
      <c r="C1312"/>
      <c r="D1312"/>
      <c r="E1312"/>
      <c r="F1312"/>
      <c r="G1312"/>
      <c r="H1312" s="355"/>
      <c r="I1312" s="356"/>
    </row>
    <row r="1313" spans="3:9">
      <c r="C1313"/>
      <c r="D1313"/>
      <c r="E1313"/>
      <c r="F1313"/>
      <c r="G1313"/>
      <c r="H1313" s="355"/>
      <c r="I1313" s="356"/>
    </row>
    <row r="1314" spans="3:9">
      <c r="C1314"/>
      <c r="D1314"/>
      <c r="E1314"/>
      <c r="F1314"/>
      <c r="G1314"/>
      <c r="H1314" s="355"/>
      <c r="I1314" s="356"/>
    </row>
    <row r="1315" spans="3:9">
      <c r="C1315"/>
      <c r="D1315"/>
      <c r="E1315"/>
      <c r="F1315"/>
      <c r="G1315"/>
      <c r="H1315" s="355"/>
      <c r="I1315" s="356"/>
    </row>
    <row r="1316" spans="3:9">
      <c r="C1316"/>
      <c r="D1316"/>
      <c r="E1316"/>
      <c r="F1316"/>
      <c r="G1316"/>
      <c r="H1316" s="355"/>
      <c r="I1316" s="356"/>
    </row>
    <row r="1317" spans="3:9">
      <c r="C1317"/>
      <c r="D1317"/>
      <c r="E1317"/>
      <c r="F1317"/>
      <c r="G1317"/>
      <c r="H1317" s="355"/>
      <c r="I1317" s="356"/>
    </row>
    <row r="1318" spans="3:9">
      <c r="C1318"/>
      <c r="D1318"/>
      <c r="E1318"/>
      <c r="F1318"/>
      <c r="G1318"/>
      <c r="H1318" s="355"/>
      <c r="I1318" s="356"/>
    </row>
    <row r="1319" spans="3:9">
      <c r="C1319"/>
      <c r="D1319"/>
      <c r="E1319"/>
      <c r="F1319"/>
      <c r="G1319"/>
      <c r="H1319" s="355"/>
      <c r="I1319" s="356"/>
    </row>
    <row r="1320" spans="3:9">
      <c r="C1320"/>
      <c r="D1320"/>
      <c r="E1320"/>
      <c r="F1320"/>
      <c r="G1320"/>
      <c r="H1320" s="355"/>
      <c r="I1320" s="356"/>
    </row>
    <row r="1321" spans="3:9">
      <c r="C1321"/>
      <c r="D1321"/>
      <c r="E1321"/>
      <c r="F1321"/>
      <c r="G1321"/>
      <c r="H1321" s="355"/>
      <c r="I1321" s="356"/>
    </row>
    <row r="1322" spans="3:9">
      <c r="C1322"/>
      <c r="D1322"/>
      <c r="E1322"/>
      <c r="F1322"/>
      <c r="G1322"/>
      <c r="H1322" s="355"/>
      <c r="I1322" s="356"/>
    </row>
    <row r="1323" spans="3:9">
      <c r="C1323"/>
      <c r="D1323"/>
      <c r="E1323"/>
      <c r="F1323"/>
      <c r="G1323"/>
      <c r="H1323" s="355"/>
      <c r="I1323" s="356"/>
    </row>
    <row r="1324" spans="3:9">
      <c r="C1324"/>
      <c r="D1324"/>
      <c r="E1324"/>
      <c r="F1324"/>
      <c r="G1324"/>
      <c r="H1324" s="355"/>
      <c r="I1324" s="356"/>
    </row>
    <row r="1325" spans="3:9">
      <c r="C1325"/>
      <c r="D1325"/>
      <c r="E1325"/>
      <c r="F1325"/>
      <c r="G1325"/>
      <c r="H1325" s="355"/>
      <c r="I1325" s="356"/>
    </row>
    <row r="1326" spans="3:9">
      <c r="C1326"/>
      <c r="D1326"/>
      <c r="E1326"/>
      <c r="F1326"/>
      <c r="G1326"/>
      <c r="H1326" s="355"/>
      <c r="I1326" s="356"/>
    </row>
    <row r="1327" spans="3:9">
      <c r="C1327"/>
      <c r="D1327"/>
      <c r="E1327"/>
      <c r="F1327"/>
      <c r="G1327"/>
      <c r="H1327" s="355"/>
      <c r="I1327" s="356"/>
    </row>
    <row r="1328" spans="3:9">
      <c r="C1328"/>
      <c r="D1328"/>
      <c r="E1328"/>
      <c r="F1328"/>
      <c r="G1328"/>
      <c r="H1328" s="355"/>
      <c r="I1328" s="356"/>
    </row>
    <row r="1329" spans="3:9">
      <c r="C1329"/>
      <c r="D1329"/>
      <c r="E1329"/>
      <c r="F1329"/>
      <c r="G1329"/>
      <c r="H1329" s="355"/>
      <c r="I1329" s="356"/>
    </row>
    <row r="1330" spans="3:9">
      <c r="C1330"/>
      <c r="D1330"/>
      <c r="E1330"/>
      <c r="F1330"/>
      <c r="G1330"/>
      <c r="H1330" s="355"/>
      <c r="I1330" s="356"/>
    </row>
    <row r="1331" spans="3:9">
      <c r="C1331"/>
      <c r="D1331"/>
      <c r="E1331"/>
      <c r="F1331"/>
      <c r="G1331"/>
      <c r="H1331" s="355"/>
      <c r="I1331" s="356"/>
    </row>
    <row r="1332" spans="3:9">
      <c r="C1332"/>
      <c r="D1332"/>
      <c r="E1332"/>
      <c r="F1332"/>
      <c r="G1332"/>
      <c r="H1332" s="355"/>
      <c r="I1332" s="356"/>
    </row>
    <row r="1333" spans="3:9">
      <c r="C1333"/>
      <c r="D1333"/>
      <c r="E1333"/>
      <c r="F1333"/>
      <c r="G1333"/>
      <c r="H1333" s="355"/>
      <c r="I1333" s="356"/>
    </row>
    <row r="1334" spans="3:9">
      <c r="C1334"/>
      <c r="D1334"/>
      <c r="E1334"/>
      <c r="F1334"/>
      <c r="G1334"/>
      <c r="H1334" s="355"/>
      <c r="I1334" s="356"/>
    </row>
    <row r="1335" spans="3:9">
      <c r="C1335"/>
      <c r="D1335"/>
      <c r="E1335"/>
      <c r="F1335"/>
      <c r="G1335"/>
      <c r="H1335" s="355"/>
      <c r="I1335" s="356"/>
    </row>
    <row r="1336" spans="3:9">
      <c r="C1336"/>
      <c r="D1336"/>
      <c r="E1336"/>
      <c r="F1336"/>
      <c r="G1336"/>
      <c r="H1336" s="355"/>
      <c r="I1336" s="356"/>
    </row>
    <row r="1337" spans="3:9">
      <c r="C1337"/>
      <c r="D1337"/>
      <c r="E1337"/>
      <c r="F1337"/>
      <c r="G1337"/>
      <c r="H1337" s="355"/>
      <c r="I1337" s="356"/>
    </row>
    <row r="1338" spans="3:9">
      <c r="C1338"/>
      <c r="D1338"/>
      <c r="E1338"/>
      <c r="F1338"/>
      <c r="G1338"/>
      <c r="H1338" s="355"/>
      <c r="I1338" s="356"/>
    </row>
    <row r="1339" spans="3:9">
      <c r="C1339"/>
      <c r="D1339"/>
      <c r="E1339"/>
      <c r="F1339"/>
      <c r="G1339"/>
      <c r="H1339" s="355"/>
      <c r="I1339" s="356"/>
    </row>
    <row r="1340" spans="3:9">
      <c r="C1340"/>
      <c r="D1340"/>
      <c r="E1340"/>
      <c r="F1340"/>
      <c r="G1340"/>
      <c r="H1340" s="355"/>
      <c r="I1340" s="356"/>
    </row>
    <row r="1341" spans="3:9">
      <c r="C1341"/>
      <c r="D1341"/>
      <c r="E1341"/>
      <c r="F1341"/>
      <c r="G1341"/>
      <c r="H1341" s="355"/>
      <c r="I1341" s="356"/>
    </row>
    <row r="1342" spans="3:9">
      <c r="C1342"/>
      <c r="D1342"/>
      <c r="E1342"/>
      <c r="F1342"/>
      <c r="G1342"/>
      <c r="H1342" s="355"/>
      <c r="I1342" s="356"/>
    </row>
    <row r="1343" spans="3:9">
      <c r="C1343"/>
      <c r="D1343"/>
      <c r="E1343"/>
      <c r="F1343"/>
      <c r="G1343"/>
      <c r="H1343" s="355"/>
      <c r="I1343" s="356"/>
    </row>
    <row r="1344" spans="3:9">
      <c r="C1344"/>
      <c r="D1344"/>
      <c r="E1344"/>
      <c r="F1344"/>
      <c r="G1344"/>
      <c r="H1344" s="355"/>
      <c r="I1344" s="356"/>
    </row>
    <row r="1345" spans="3:9">
      <c r="C1345"/>
      <c r="D1345"/>
      <c r="E1345"/>
      <c r="F1345"/>
      <c r="G1345"/>
      <c r="H1345" s="355"/>
      <c r="I1345" s="356"/>
    </row>
    <row r="1346" spans="3:9">
      <c r="C1346"/>
      <c r="D1346"/>
      <c r="E1346"/>
      <c r="F1346"/>
      <c r="G1346"/>
      <c r="H1346" s="355"/>
      <c r="I1346" s="356"/>
    </row>
    <row r="1347" spans="3:9">
      <c r="C1347"/>
      <c r="D1347"/>
      <c r="E1347"/>
      <c r="F1347"/>
      <c r="G1347"/>
      <c r="H1347" s="355"/>
      <c r="I1347" s="356"/>
    </row>
    <row r="1348" spans="3:9">
      <c r="C1348"/>
      <c r="D1348"/>
      <c r="E1348"/>
      <c r="F1348"/>
      <c r="G1348"/>
      <c r="H1348" s="355"/>
      <c r="I1348" s="356"/>
    </row>
    <row r="1349" spans="3:9">
      <c r="C1349"/>
      <c r="D1349"/>
      <c r="E1349"/>
      <c r="F1349"/>
      <c r="G1349"/>
      <c r="H1349" s="355"/>
      <c r="I1349" s="356"/>
    </row>
    <row r="1350" spans="3:9">
      <c r="C1350"/>
      <c r="D1350"/>
      <c r="E1350"/>
      <c r="F1350"/>
      <c r="G1350"/>
      <c r="H1350" s="355"/>
      <c r="I1350" s="356"/>
    </row>
    <row r="1351" spans="3:9">
      <c r="C1351"/>
      <c r="D1351"/>
      <c r="E1351"/>
      <c r="F1351"/>
      <c r="G1351"/>
      <c r="H1351" s="355"/>
      <c r="I1351" s="356"/>
    </row>
    <row r="1352" spans="3:9">
      <c r="C1352"/>
      <c r="D1352"/>
      <c r="E1352"/>
      <c r="F1352"/>
      <c r="G1352"/>
      <c r="H1352" s="355"/>
      <c r="I1352" s="356"/>
    </row>
    <row r="1353" spans="3:9">
      <c r="C1353"/>
      <c r="D1353"/>
      <c r="E1353"/>
      <c r="F1353"/>
      <c r="G1353"/>
      <c r="H1353" s="355"/>
      <c r="I1353" s="356"/>
    </row>
    <row r="1354" spans="3:9">
      <c r="C1354"/>
      <c r="D1354"/>
      <c r="E1354"/>
      <c r="F1354"/>
      <c r="G1354"/>
      <c r="H1354" s="355"/>
      <c r="I1354" s="356"/>
    </row>
    <row r="1355" spans="3:9">
      <c r="C1355"/>
      <c r="D1355"/>
      <c r="E1355"/>
      <c r="F1355"/>
      <c r="G1355"/>
      <c r="H1355" s="355"/>
      <c r="I1355" s="356"/>
    </row>
    <row r="1356" spans="3:9">
      <c r="C1356"/>
      <c r="D1356"/>
      <c r="E1356"/>
      <c r="F1356"/>
      <c r="G1356"/>
      <c r="H1356" s="355"/>
      <c r="I1356" s="356"/>
    </row>
    <row r="1357" spans="3:9">
      <c r="C1357"/>
      <c r="D1357"/>
      <c r="E1357"/>
      <c r="F1357"/>
      <c r="G1357"/>
      <c r="H1357" s="355"/>
      <c r="I1357" s="356"/>
    </row>
    <row r="1358" spans="3:9">
      <c r="C1358"/>
      <c r="D1358"/>
      <c r="E1358"/>
      <c r="F1358"/>
      <c r="G1358"/>
      <c r="H1358" s="355"/>
      <c r="I1358" s="356"/>
    </row>
    <row r="1359" spans="3:9">
      <c r="C1359"/>
      <c r="D1359"/>
      <c r="E1359"/>
      <c r="F1359"/>
      <c r="G1359"/>
      <c r="H1359" s="355"/>
      <c r="I1359" s="356"/>
    </row>
    <row r="1360" spans="3:9">
      <c r="C1360"/>
      <c r="D1360"/>
      <c r="E1360"/>
      <c r="F1360"/>
      <c r="G1360"/>
      <c r="H1360" s="355"/>
      <c r="I1360" s="356"/>
    </row>
    <row r="1361" spans="3:9">
      <c r="C1361"/>
      <c r="D1361"/>
      <c r="E1361"/>
      <c r="F1361"/>
      <c r="G1361"/>
      <c r="H1361" s="355"/>
      <c r="I1361" s="356"/>
    </row>
    <row r="1362" spans="3:9">
      <c r="C1362"/>
      <c r="D1362"/>
      <c r="E1362"/>
      <c r="F1362"/>
      <c r="G1362"/>
      <c r="H1362" s="355"/>
      <c r="I1362" s="356"/>
    </row>
    <row r="1363" spans="3:9">
      <c r="C1363"/>
      <c r="D1363"/>
      <c r="E1363"/>
      <c r="F1363"/>
      <c r="G1363"/>
      <c r="H1363" s="355"/>
      <c r="I1363" s="356"/>
    </row>
    <row r="1364" spans="3:9">
      <c r="C1364"/>
      <c r="D1364"/>
      <c r="E1364"/>
      <c r="F1364"/>
      <c r="G1364"/>
      <c r="H1364" s="355"/>
      <c r="I1364" s="356"/>
    </row>
    <row r="1365" spans="3:9">
      <c r="C1365"/>
      <c r="D1365"/>
      <c r="E1365"/>
      <c r="F1365"/>
      <c r="G1365"/>
      <c r="H1365" s="355"/>
      <c r="I1365" s="356"/>
    </row>
    <row r="1366" spans="3:9">
      <c r="C1366"/>
      <c r="D1366"/>
      <c r="E1366"/>
      <c r="F1366"/>
      <c r="G1366"/>
      <c r="H1366" s="355"/>
      <c r="I1366" s="356"/>
    </row>
    <row r="1367" spans="3:9">
      <c r="C1367"/>
      <c r="D1367"/>
      <c r="E1367"/>
      <c r="F1367"/>
      <c r="G1367"/>
      <c r="H1367" s="355"/>
      <c r="I1367" s="356"/>
    </row>
    <row r="1368" spans="3:9">
      <c r="C1368"/>
      <c r="D1368"/>
      <c r="E1368"/>
      <c r="F1368"/>
      <c r="G1368"/>
      <c r="H1368" s="355"/>
      <c r="I1368" s="356"/>
    </row>
    <row r="1369" spans="3:9">
      <c r="C1369"/>
      <c r="D1369"/>
      <c r="E1369"/>
      <c r="F1369"/>
      <c r="G1369"/>
      <c r="H1369" s="355"/>
      <c r="I1369" s="356"/>
    </row>
    <row r="1370" spans="3:9">
      <c r="C1370"/>
      <c r="D1370"/>
      <c r="E1370"/>
      <c r="F1370"/>
      <c r="G1370"/>
      <c r="H1370" s="355"/>
      <c r="I1370" s="356"/>
    </row>
    <row r="1371" spans="3:9">
      <c r="C1371"/>
      <c r="D1371"/>
      <c r="E1371"/>
      <c r="F1371"/>
      <c r="G1371"/>
      <c r="H1371" s="355"/>
      <c r="I1371" s="356"/>
    </row>
    <row r="1372" spans="3:9">
      <c r="C1372"/>
      <c r="D1372"/>
      <c r="E1372"/>
      <c r="F1372"/>
      <c r="G1372"/>
      <c r="H1372" s="355"/>
      <c r="I1372" s="356"/>
    </row>
    <row r="1373" spans="3:9">
      <c r="C1373"/>
      <c r="D1373"/>
      <c r="E1373"/>
      <c r="F1373"/>
      <c r="G1373"/>
      <c r="H1373" s="355"/>
      <c r="I1373" s="356"/>
    </row>
    <row r="1374" spans="3:9">
      <c r="C1374"/>
      <c r="D1374"/>
      <c r="E1374"/>
      <c r="F1374"/>
      <c r="G1374"/>
      <c r="H1374" s="355"/>
      <c r="I1374" s="356"/>
    </row>
    <row r="1375" spans="3:9">
      <c r="C1375"/>
      <c r="D1375"/>
      <c r="E1375"/>
      <c r="F1375"/>
      <c r="G1375"/>
      <c r="H1375" s="355"/>
      <c r="I1375" s="356"/>
    </row>
    <row r="1376" spans="3:9">
      <c r="C1376"/>
      <c r="D1376"/>
      <c r="E1376"/>
      <c r="F1376"/>
      <c r="G1376"/>
      <c r="H1376" s="355"/>
      <c r="I1376" s="356"/>
    </row>
    <row r="1377" spans="3:9">
      <c r="C1377"/>
      <c r="D1377"/>
      <c r="E1377"/>
      <c r="F1377"/>
      <c r="G1377"/>
      <c r="H1377" s="355"/>
      <c r="I1377" s="356"/>
    </row>
    <row r="1378" spans="3:9">
      <c r="C1378"/>
      <c r="D1378"/>
      <c r="E1378"/>
      <c r="F1378"/>
      <c r="G1378"/>
      <c r="H1378" s="355"/>
      <c r="I1378" s="356"/>
    </row>
    <row r="1379" spans="3:9">
      <c r="C1379"/>
      <c r="D1379"/>
      <c r="E1379"/>
      <c r="F1379"/>
      <c r="G1379"/>
      <c r="H1379" s="355"/>
      <c r="I1379" s="356"/>
    </row>
    <row r="1380" spans="3:9">
      <c r="C1380"/>
      <c r="D1380"/>
      <c r="E1380"/>
      <c r="F1380"/>
      <c r="G1380"/>
      <c r="H1380" s="355"/>
      <c r="I1380" s="356"/>
    </row>
    <row r="1381" spans="3:9">
      <c r="C1381"/>
      <c r="D1381"/>
      <c r="E1381"/>
      <c r="F1381"/>
      <c r="G1381"/>
      <c r="H1381" s="355"/>
      <c r="I1381" s="356"/>
    </row>
    <row r="1382" spans="3:9">
      <c r="C1382"/>
      <c r="D1382"/>
      <c r="E1382"/>
      <c r="F1382"/>
      <c r="G1382"/>
      <c r="H1382" s="355"/>
      <c r="I1382" s="356"/>
    </row>
    <row r="1383" spans="3:9">
      <c r="C1383"/>
      <c r="D1383"/>
      <c r="E1383"/>
      <c r="F1383"/>
      <c r="G1383"/>
      <c r="H1383" s="355"/>
      <c r="I1383" s="356"/>
    </row>
    <row r="1384" spans="3:9">
      <c r="C1384"/>
      <c r="D1384"/>
      <c r="E1384"/>
      <c r="F1384"/>
      <c r="G1384"/>
      <c r="H1384" s="355"/>
      <c r="I1384" s="356"/>
    </row>
    <row r="1385" spans="3:9">
      <c r="C1385"/>
      <c r="D1385"/>
      <c r="E1385"/>
      <c r="F1385"/>
      <c r="G1385"/>
      <c r="H1385" s="355"/>
      <c r="I1385" s="356"/>
    </row>
    <row r="1386" spans="3:9">
      <c r="C1386"/>
      <c r="D1386"/>
      <c r="E1386"/>
      <c r="F1386"/>
      <c r="G1386"/>
      <c r="H1386" s="355"/>
      <c r="I1386" s="356"/>
    </row>
    <row r="1387" spans="3:9">
      <c r="C1387"/>
      <c r="D1387"/>
      <c r="E1387"/>
      <c r="F1387"/>
      <c r="G1387"/>
      <c r="H1387" s="355"/>
      <c r="I1387" s="356"/>
    </row>
    <row r="1388" spans="3:9">
      <c r="C1388"/>
      <c r="D1388"/>
      <c r="E1388"/>
      <c r="F1388"/>
      <c r="G1388"/>
      <c r="H1388" s="355"/>
      <c r="I1388" s="356"/>
    </row>
    <row r="1389" spans="3:9">
      <c r="C1389"/>
      <c r="D1389"/>
      <c r="E1389"/>
      <c r="F1389"/>
      <c r="G1389"/>
      <c r="H1389" s="355"/>
      <c r="I1389" s="356"/>
    </row>
    <row r="1390" spans="3:9">
      <c r="C1390"/>
      <c r="D1390"/>
      <c r="E1390"/>
      <c r="F1390"/>
      <c r="G1390"/>
      <c r="H1390" s="355"/>
      <c r="I1390" s="356"/>
    </row>
    <row r="1391" spans="3:9">
      <c r="C1391"/>
      <c r="D1391"/>
      <c r="E1391"/>
      <c r="F1391"/>
      <c r="G1391"/>
      <c r="H1391" s="355"/>
      <c r="I1391" s="356"/>
    </row>
    <row r="1392" spans="3:9">
      <c r="C1392"/>
      <c r="D1392"/>
      <c r="E1392"/>
      <c r="F1392"/>
      <c r="G1392"/>
      <c r="H1392" s="355"/>
      <c r="I1392" s="356"/>
    </row>
    <row r="1393" spans="3:9">
      <c r="C1393"/>
      <c r="D1393"/>
      <c r="E1393"/>
      <c r="F1393"/>
      <c r="G1393"/>
      <c r="H1393" s="355"/>
      <c r="I1393" s="356"/>
    </row>
    <row r="1394" spans="3:9">
      <c r="C1394"/>
      <c r="D1394"/>
      <c r="E1394"/>
      <c r="F1394"/>
      <c r="G1394"/>
      <c r="H1394" s="355"/>
      <c r="I1394" s="356"/>
    </row>
    <row r="1395" spans="3:9">
      <c r="C1395"/>
      <c r="D1395"/>
      <c r="E1395"/>
      <c r="F1395"/>
      <c r="G1395"/>
      <c r="H1395" s="355"/>
      <c r="I1395" s="356"/>
    </row>
    <row r="1396" spans="3:9">
      <c r="C1396"/>
      <c r="D1396"/>
      <c r="E1396"/>
      <c r="F1396"/>
      <c r="G1396"/>
      <c r="H1396" s="355"/>
      <c r="I1396" s="356"/>
    </row>
    <row r="1397" spans="3:9">
      <c r="C1397"/>
      <c r="D1397"/>
      <c r="E1397"/>
      <c r="F1397"/>
      <c r="G1397"/>
      <c r="H1397" s="355"/>
      <c r="I1397" s="356"/>
    </row>
    <row r="1398" spans="3:9">
      <c r="C1398"/>
      <c r="D1398"/>
      <c r="E1398"/>
      <c r="F1398"/>
      <c r="G1398"/>
      <c r="H1398" s="355"/>
      <c r="I1398" s="356"/>
    </row>
    <row r="1399" spans="3:9">
      <c r="C1399"/>
      <c r="D1399"/>
      <c r="E1399"/>
      <c r="F1399"/>
      <c r="G1399"/>
      <c r="H1399" s="355"/>
      <c r="I1399" s="356"/>
    </row>
    <row r="1400" spans="3:9">
      <c r="C1400"/>
      <c r="D1400"/>
      <c r="E1400"/>
      <c r="F1400"/>
      <c r="G1400"/>
      <c r="H1400" s="355"/>
      <c r="I1400" s="356"/>
    </row>
    <row r="1401" spans="3:9">
      <c r="C1401"/>
      <c r="D1401"/>
      <c r="E1401"/>
      <c r="F1401"/>
      <c r="G1401"/>
      <c r="H1401" s="355"/>
      <c r="I1401" s="356"/>
    </row>
    <row r="1402" spans="3:9">
      <c r="C1402"/>
      <c r="D1402"/>
      <c r="E1402"/>
      <c r="F1402"/>
      <c r="G1402"/>
      <c r="H1402" s="355"/>
      <c r="I1402" s="356"/>
    </row>
    <row r="1403" spans="3:9">
      <c r="C1403"/>
      <c r="D1403"/>
      <c r="E1403"/>
      <c r="F1403"/>
      <c r="G1403"/>
      <c r="H1403" s="355"/>
      <c r="I1403" s="356"/>
    </row>
    <row r="1404" spans="3:9">
      <c r="C1404"/>
      <c r="D1404"/>
      <c r="E1404"/>
      <c r="F1404"/>
      <c r="G1404"/>
      <c r="H1404" s="355"/>
      <c r="I1404" s="356"/>
    </row>
    <row r="1405" spans="3:9">
      <c r="C1405"/>
      <c r="D1405"/>
      <c r="E1405"/>
      <c r="F1405"/>
      <c r="G1405"/>
      <c r="H1405" s="355"/>
      <c r="I1405" s="356"/>
    </row>
    <row r="1406" spans="3:9">
      <c r="C1406"/>
      <c r="D1406"/>
      <c r="E1406"/>
      <c r="F1406"/>
      <c r="G1406"/>
      <c r="H1406" s="355"/>
      <c r="I1406" s="356"/>
    </row>
    <row r="1407" spans="3:9">
      <c r="C1407"/>
      <c r="D1407"/>
      <c r="E1407"/>
      <c r="F1407"/>
      <c r="G1407"/>
      <c r="H1407" s="355"/>
      <c r="I1407" s="356"/>
    </row>
    <row r="1408" spans="3:9">
      <c r="C1408"/>
      <c r="D1408"/>
      <c r="E1408"/>
      <c r="F1408"/>
      <c r="G1408"/>
      <c r="H1408" s="355"/>
      <c r="I1408" s="356"/>
    </row>
    <row r="1409" spans="3:9">
      <c r="C1409"/>
      <c r="D1409"/>
      <c r="E1409"/>
      <c r="F1409"/>
      <c r="G1409"/>
      <c r="H1409" s="355"/>
      <c r="I1409" s="356"/>
    </row>
    <row r="1410" spans="3:9">
      <c r="C1410"/>
      <c r="D1410"/>
      <c r="E1410"/>
      <c r="F1410"/>
      <c r="G1410"/>
      <c r="H1410" s="355"/>
      <c r="I1410" s="356"/>
    </row>
    <row r="1411" spans="3:9">
      <c r="C1411"/>
      <c r="D1411"/>
      <c r="E1411"/>
      <c r="F1411"/>
      <c r="G1411"/>
      <c r="H1411" s="355"/>
      <c r="I1411" s="356"/>
    </row>
    <row r="1412" spans="3:9">
      <c r="C1412"/>
      <c r="D1412"/>
      <c r="E1412"/>
      <c r="F1412"/>
      <c r="G1412"/>
      <c r="H1412" s="355"/>
      <c r="I1412" s="356"/>
    </row>
    <row r="1413" spans="3:9">
      <c r="C1413"/>
      <c r="D1413"/>
      <c r="E1413"/>
      <c r="F1413"/>
      <c r="G1413"/>
      <c r="H1413" s="355"/>
      <c r="I1413" s="356"/>
    </row>
    <row r="1414" spans="3:9">
      <c r="C1414"/>
      <c r="D1414"/>
      <c r="E1414"/>
      <c r="F1414"/>
      <c r="G1414"/>
      <c r="H1414" s="355"/>
      <c r="I1414" s="356"/>
    </row>
    <row r="1415" spans="3:9">
      <c r="C1415"/>
      <c r="D1415"/>
      <c r="E1415"/>
      <c r="F1415"/>
      <c r="G1415"/>
      <c r="H1415" s="355"/>
      <c r="I1415" s="356"/>
    </row>
    <row r="1416" spans="3:9">
      <c r="C1416"/>
      <c r="D1416"/>
      <c r="E1416"/>
      <c r="F1416"/>
      <c r="G1416"/>
      <c r="H1416" s="355"/>
      <c r="I1416" s="356"/>
    </row>
    <row r="1417" spans="3:9">
      <c r="C1417"/>
      <c r="D1417"/>
      <c r="E1417"/>
      <c r="F1417"/>
      <c r="G1417"/>
      <c r="H1417" s="355"/>
      <c r="I1417" s="356"/>
    </row>
    <row r="1418" spans="3:9">
      <c r="C1418"/>
      <c r="D1418"/>
      <c r="E1418"/>
      <c r="F1418"/>
      <c r="G1418"/>
      <c r="H1418" s="355"/>
      <c r="I1418" s="356"/>
    </row>
    <row r="1419" spans="3:9">
      <c r="C1419"/>
      <c r="D1419"/>
      <c r="E1419"/>
      <c r="F1419"/>
      <c r="G1419"/>
      <c r="H1419" s="355"/>
      <c r="I1419" s="356"/>
    </row>
    <row r="1420" spans="3:9">
      <c r="C1420"/>
      <c r="D1420"/>
      <c r="E1420"/>
      <c r="F1420"/>
      <c r="G1420"/>
      <c r="H1420" s="355"/>
      <c r="I1420" s="356"/>
    </row>
    <row r="1421" spans="3:9">
      <c r="C1421"/>
      <c r="D1421"/>
      <c r="E1421"/>
      <c r="F1421"/>
      <c r="G1421"/>
      <c r="H1421" s="355"/>
      <c r="I1421" s="356"/>
    </row>
    <row r="1422" spans="3:9">
      <c r="C1422"/>
      <c r="D1422"/>
      <c r="E1422"/>
      <c r="F1422"/>
      <c r="G1422"/>
      <c r="H1422" s="355"/>
      <c r="I1422" s="356"/>
    </row>
    <row r="1423" spans="3:9">
      <c r="C1423"/>
      <c r="D1423"/>
      <c r="E1423"/>
      <c r="F1423"/>
      <c r="G1423"/>
      <c r="H1423" s="355"/>
      <c r="I1423" s="356"/>
    </row>
    <row r="1424" spans="3:9">
      <c r="C1424"/>
      <c r="D1424"/>
      <c r="E1424"/>
      <c r="F1424"/>
      <c r="G1424"/>
      <c r="H1424" s="355"/>
      <c r="I1424" s="356"/>
    </row>
    <row r="1425" spans="3:9">
      <c r="C1425"/>
      <c r="D1425"/>
      <c r="E1425"/>
      <c r="F1425"/>
      <c r="G1425"/>
      <c r="H1425" s="355"/>
      <c r="I1425" s="356"/>
    </row>
    <row r="1426" spans="3:9">
      <c r="C1426"/>
      <c r="D1426"/>
      <c r="E1426"/>
      <c r="F1426"/>
      <c r="G1426"/>
      <c r="H1426" s="355"/>
      <c r="I1426" s="356"/>
    </row>
    <row r="1427" spans="3:9">
      <c r="C1427"/>
      <c r="D1427"/>
      <c r="E1427"/>
      <c r="F1427"/>
      <c r="G1427"/>
      <c r="H1427" s="355"/>
      <c r="I1427" s="356"/>
    </row>
    <row r="1428" spans="3:9">
      <c r="C1428"/>
      <c r="D1428"/>
      <c r="E1428"/>
      <c r="F1428"/>
      <c r="G1428"/>
      <c r="H1428" s="355"/>
      <c r="I1428" s="356"/>
    </row>
    <row r="1429" spans="3:9">
      <c r="C1429"/>
      <c r="D1429"/>
      <c r="E1429"/>
      <c r="F1429"/>
      <c r="G1429"/>
      <c r="H1429" s="355"/>
      <c r="I1429" s="356"/>
    </row>
    <row r="1430" spans="3:9">
      <c r="C1430"/>
      <c r="D1430"/>
      <c r="E1430"/>
      <c r="F1430"/>
      <c r="G1430"/>
      <c r="H1430" s="355"/>
      <c r="I1430" s="356"/>
    </row>
    <row r="1431" spans="3:9">
      <c r="C1431"/>
      <c r="D1431"/>
      <c r="E1431"/>
      <c r="F1431"/>
      <c r="G1431"/>
      <c r="H1431" s="355"/>
      <c r="I1431" s="356"/>
    </row>
    <row r="1432" spans="3:9">
      <c r="C1432"/>
      <c r="D1432"/>
      <c r="E1432"/>
      <c r="F1432"/>
      <c r="G1432"/>
      <c r="H1432" s="355"/>
      <c r="I1432" s="356"/>
    </row>
    <row r="1433" spans="3:9">
      <c r="C1433"/>
      <c r="D1433"/>
      <c r="E1433"/>
      <c r="F1433"/>
      <c r="G1433"/>
      <c r="H1433" s="355"/>
      <c r="I1433" s="356"/>
    </row>
    <row r="1434" spans="3:9">
      <c r="C1434"/>
      <c r="D1434"/>
      <c r="E1434"/>
      <c r="F1434"/>
      <c r="G1434"/>
      <c r="H1434" s="355"/>
      <c r="I1434" s="356"/>
    </row>
    <row r="1435" spans="3:9">
      <c r="C1435"/>
      <c r="D1435"/>
      <c r="E1435"/>
      <c r="F1435"/>
      <c r="G1435"/>
      <c r="H1435" s="355"/>
      <c r="I1435" s="356"/>
    </row>
    <row r="1436" spans="3:9">
      <c r="C1436"/>
      <c r="D1436"/>
      <c r="E1436"/>
      <c r="F1436"/>
      <c r="G1436"/>
      <c r="H1436" s="355"/>
      <c r="I1436" s="356"/>
    </row>
    <row r="1437" spans="3:9">
      <c r="C1437"/>
      <c r="D1437"/>
      <c r="E1437"/>
      <c r="F1437"/>
      <c r="G1437"/>
      <c r="H1437" s="355"/>
      <c r="I1437" s="356"/>
    </row>
    <row r="1438" spans="3:9">
      <c r="C1438"/>
      <c r="D1438"/>
      <c r="E1438"/>
      <c r="F1438"/>
      <c r="G1438"/>
      <c r="H1438" s="355"/>
      <c r="I1438" s="356"/>
    </row>
    <row r="1439" spans="3:9">
      <c r="C1439"/>
      <c r="D1439"/>
      <c r="E1439"/>
      <c r="F1439"/>
      <c r="G1439"/>
      <c r="H1439" s="355"/>
      <c r="I1439" s="356"/>
    </row>
    <row r="1440" spans="3:9">
      <c r="C1440"/>
      <c r="D1440"/>
      <c r="E1440"/>
      <c r="F1440"/>
      <c r="G1440"/>
      <c r="H1440" s="355"/>
      <c r="I1440" s="356"/>
    </row>
    <row r="1441" spans="3:9">
      <c r="C1441"/>
      <c r="D1441"/>
      <c r="E1441"/>
      <c r="F1441"/>
      <c r="G1441"/>
      <c r="H1441" s="355"/>
      <c r="I1441" s="356"/>
    </row>
    <row r="1442" spans="3:9">
      <c r="C1442"/>
      <c r="D1442"/>
      <c r="E1442"/>
      <c r="F1442"/>
      <c r="G1442"/>
      <c r="H1442" s="355"/>
      <c r="I1442" s="356"/>
    </row>
    <row r="1443" spans="3:9">
      <c r="C1443"/>
      <c r="D1443"/>
      <c r="E1443"/>
      <c r="F1443"/>
      <c r="G1443"/>
      <c r="H1443" s="355"/>
      <c r="I1443" s="356"/>
    </row>
    <row r="1444" spans="3:9">
      <c r="C1444"/>
      <c r="D1444"/>
      <c r="E1444"/>
      <c r="F1444"/>
      <c r="G1444"/>
      <c r="H1444" s="355"/>
      <c r="I1444" s="356"/>
    </row>
    <row r="1445" spans="3:9">
      <c r="C1445"/>
      <c r="D1445"/>
      <c r="E1445"/>
      <c r="F1445"/>
      <c r="G1445"/>
      <c r="H1445" s="355"/>
      <c r="I1445" s="356"/>
    </row>
    <row r="1446" spans="3:9">
      <c r="C1446"/>
      <c r="D1446"/>
      <c r="E1446"/>
      <c r="F1446"/>
      <c r="G1446"/>
      <c r="H1446" s="355"/>
      <c r="I1446" s="356"/>
    </row>
    <row r="1447" spans="3:9">
      <c r="C1447"/>
      <c r="D1447"/>
      <c r="E1447"/>
      <c r="F1447"/>
      <c r="G1447"/>
      <c r="H1447" s="355"/>
      <c r="I1447" s="356"/>
    </row>
    <row r="1448" spans="3:9">
      <c r="C1448"/>
      <c r="D1448"/>
      <c r="E1448"/>
      <c r="F1448"/>
      <c r="G1448"/>
      <c r="H1448" s="355"/>
      <c r="I1448" s="356"/>
    </row>
    <row r="1449" spans="3:9">
      <c r="C1449"/>
      <c r="D1449"/>
      <c r="E1449"/>
      <c r="F1449"/>
      <c r="G1449"/>
      <c r="H1449" s="355"/>
      <c r="I1449" s="356"/>
    </row>
    <row r="1450" spans="3:9">
      <c r="C1450"/>
      <c r="D1450"/>
      <c r="E1450"/>
      <c r="F1450"/>
      <c r="G1450"/>
      <c r="H1450" s="355"/>
      <c r="I1450" s="356"/>
    </row>
    <row r="1451" spans="3:9">
      <c r="C1451"/>
      <c r="D1451"/>
      <c r="E1451"/>
      <c r="F1451"/>
      <c r="G1451"/>
      <c r="H1451" s="355"/>
      <c r="I1451" s="356"/>
    </row>
    <row r="1452" spans="3:9">
      <c r="C1452"/>
      <c r="D1452"/>
      <c r="E1452"/>
      <c r="F1452"/>
      <c r="G1452"/>
      <c r="H1452" s="355"/>
      <c r="I1452" s="356"/>
    </row>
    <row r="1453" spans="3:9">
      <c r="C1453"/>
      <c r="D1453"/>
      <c r="E1453"/>
      <c r="F1453"/>
      <c r="G1453"/>
      <c r="H1453" s="355"/>
      <c r="I1453" s="356"/>
    </row>
    <row r="1454" spans="3:9">
      <c r="C1454"/>
      <c r="D1454"/>
      <c r="E1454"/>
      <c r="F1454"/>
      <c r="G1454"/>
      <c r="H1454" s="355"/>
      <c r="I1454" s="356"/>
    </row>
    <row r="1455" spans="3:9">
      <c r="C1455"/>
      <c r="D1455"/>
      <c r="E1455"/>
      <c r="F1455"/>
      <c r="G1455"/>
      <c r="H1455" s="355"/>
      <c r="I1455" s="356"/>
    </row>
    <row r="1456" spans="3:9">
      <c r="C1456"/>
      <c r="D1456"/>
      <c r="E1456"/>
      <c r="F1456"/>
      <c r="G1456"/>
      <c r="H1456" s="355"/>
      <c r="I1456" s="356"/>
    </row>
    <row r="1457" spans="3:9">
      <c r="C1457"/>
      <c r="D1457"/>
      <c r="E1457"/>
      <c r="F1457"/>
      <c r="G1457"/>
      <c r="H1457" s="355"/>
      <c r="I1457" s="356"/>
    </row>
    <row r="1458" spans="3:9">
      <c r="C1458"/>
      <c r="D1458"/>
      <c r="E1458"/>
      <c r="F1458"/>
      <c r="G1458"/>
      <c r="H1458" s="355"/>
      <c r="I1458" s="356"/>
    </row>
    <row r="1459" spans="3:9">
      <c r="C1459"/>
      <c r="D1459"/>
      <c r="E1459"/>
      <c r="F1459"/>
      <c r="G1459"/>
      <c r="H1459" s="355"/>
      <c r="I1459" s="356"/>
    </row>
    <row r="1460" spans="3:9">
      <c r="C1460"/>
      <c r="D1460"/>
      <c r="E1460"/>
      <c r="F1460"/>
      <c r="G1460"/>
      <c r="H1460" s="355"/>
      <c r="I1460" s="356"/>
    </row>
    <row r="1461" spans="3:9">
      <c r="C1461"/>
      <c r="D1461"/>
      <c r="E1461"/>
      <c r="F1461"/>
      <c r="G1461"/>
      <c r="H1461" s="355"/>
      <c r="I1461" s="356"/>
    </row>
    <row r="1462" spans="3:9">
      <c r="C1462"/>
      <c r="D1462"/>
      <c r="E1462"/>
      <c r="F1462"/>
      <c r="G1462"/>
      <c r="H1462" s="355"/>
      <c r="I1462" s="356"/>
    </row>
    <row r="1463" spans="3:9">
      <c r="C1463"/>
      <c r="D1463"/>
      <c r="E1463"/>
      <c r="F1463"/>
      <c r="G1463"/>
      <c r="H1463" s="355"/>
      <c r="I1463" s="356"/>
    </row>
    <row r="1464" spans="3:9">
      <c r="C1464"/>
      <c r="D1464"/>
      <c r="E1464"/>
      <c r="F1464"/>
      <c r="G1464"/>
      <c r="H1464" s="355"/>
      <c r="I1464" s="356"/>
    </row>
    <row r="1465" spans="3:9">
      <c r="C1465"/>
      <c r="D1465"/>
      <c r="E1465"/>
      <c r="F1465"/>
      <c r="G1465"/>
      <c r="H1465" s="355"/>
      <c r="I1465" s="356"/>
    </row>
    <row r="1466" spans="3:9">
      <c r="C1466"/>
      <c r="D1466"/>
      <c r="E1466"/>
      <c r="F1466"/>
      <c r="G1466"/>
      <c r="H1466" s="355"/>
      <c r="I1466" s="356"/>
    </row>
    <row r="1467" spans="3:9">
      <c r="C1467"/>
      <c r="D1467"/>
      <c r="E1467"/>
      <c r="F1467"/>
      <c r="G1467"/>
      <c r="H1467" s="355"/>
      <c r="I1467" s="356"/>
    </row>
    <row r="1468" spans="3:9">
      <c r="C1468"/>
      <c r="D1468"/>
      <c r="E1468"/>
      <c r="F1468"/>
      <c r="G1468"/>
      <c r="H1468" s="355"/>
      <c r="I1468" s="356"/>
    </row>
    <row r="1469" spans="3:9">
      <c r="C1469"/>
      <c r="D1469"/>
      <c r="E1469"/>
      <c r="F1469"/>
      <c r="G1469"/>
      <c r="H1469" s="355"/>
      <c r="I1469" s="356"/>
    </row>
    <row r="1470" spans="3:9">
      <c r="C1470"/>
      <c r="D1470"/>
      <c r="E1470"/>
      <c r="F1470"/>
      <c r="G1470"/>
      <c r="H1470" s="355"/>
      <c r="I1470" s="356"/>
    </row>
    <row r="1471" spans="3:9">
      <c r="C1471"/>
      <c r="D1471"/>
      <c r="E1471"/>
      <c r="F1471"/>
      <c r="G1471"/>
      <c r="H1471" s="355"/>
      <c r="I1471" s="356"/>
    </row>
    <row r="1472" spans="3:9">
      <c r="C1472"/>
      <c r="D1472"/>
      <c r="E1472"/>
      <c r="F1472"/>
      <c r="G1472"/>
      <c r="H1472" s="355"/>
      <c r="I1472" s="356"/>
    </row>
    <row r="1473" spans="3:9">
      <c r="C1473"/>
      <c r="D1473"/>
      <c r="E1473"/>
      <c r="F1473"/>
      <c r="G1473"/>
      <c r="H1473" s="355"/>
      <c r="I1473" s="356"/>
    </row>
    <row r="1474" spans="3:9">
      <c r="C1474"/>
      <c r="D1474"/>
      <c r="E1474"/>
      <c r="F1474"/>
      <c r="G1474"/>
      <c r="H1474" s="355"/>
      <c r="I1474" s="356"/>
    </row>
    <row r="1475" spans="3:9">
      <c r="C1475"/>
      <c r="D1475"/>
      <c r="E1475"/>
      <c r="F1475"/>
      <c r="G1475"/>
      <c r="H1475" s="355"/>
      <c r="I1475" s="356"/>
    </row>
    <row r="1476" spans="3:9">
      <c r="C1476"/>
      <c r="D1476"/>
      <c r="E1476"/>
      <c r="F1476"/>
      <c r="G1476"/>
      <c r="H1476" s="355"/>
      <c r="I1476" s="356"/>
    </row>
    <row r="1477" spans="3:9">
      <c r="C1477"/>
      <c r="D1477"/>
      <c r="E1477"/>
      <c r="F1477"/>
      <c r="G1477"/>
      <c r="H1477" s="355"/>
      <c r="I1477" s="356"/>
    </row>
    <row r="1478" spans="3:9">
      <c r="C1478"/>
      <c r="D1478"/>
      <c r="E1478"/>
      <c r="F1478"/>
      <c r="G1478"/>
      <c r="H1478" s="355"/>
      <c r="I1478" s="356"/>
    </row>
    <row r="1479" spans="3:9">
      <c r="C1479"/>
      <c r="D1479"/>
      <c r="E1479"/>
      <c r="F1479"/>
      <c r="G1479"/>
      <c r="H1479" s="355"/>
      <c r="I1479" s="356"/>
    </row>
    <row r="1480" spans="3:9">
      <c r="C1480"/>
      <c r="D1480"/>
      <c r="E1480"/>
      <c r="F1480"/>
      <c r="G1480"/>
      <c r="H1480" s="355"/>
      <c r="I1480" s="356"/>
    </row>
    <row r="1481" spans="3:9">
      <c r="C1481"/>
      <c r="D1481"/>
      <c r="E1481"/>
      <c r="F1481"/>
      <c r="G1481"/>
      <c r="H1481" s="355"/>
      <c r="I1481" s="356"/>
    </row>
    <row r="1482" spans="3:9">
      <c r="C1482"/>
      <c r="D1482"/>
      <c r="E1482"/>
      <c r="F1482"/>
      <c r="G1482"/>
      <c r="H1482" s="355"/>
      <c r="I1482" s="356"/>
    </row>
    <row r="1483" spans="3:9">
      <c r="C1483"/>
      <c r="D1483"/>
      <c r="E1483"/>
      <c r="F1483"/>
      <c r="G1483"/>
      <c r="H1483" s="355"/>
      <c r="I1483" s="356"/>
    </row>
    <row r="1484" spans="3:9">
      <c r="C1484"/>
      <c r="D1484"/>
      <c r="E1484"/>
      <c r="F1484"/>
      <c r="G1484"/>
      <c r="H1484" s="355"/>
      <c r="I1484" s="356"/>
    </row>
    <row r="1485" spans="3:9">
      <c r="C1485"/>
      <c r="D1485"/>
      <c r="E1485"/>
      <c r="F1485"/>
      <c r="G1485"/>
      <c r="H1485" s="355"/>
      <c r="I1485" s="356"/>
    </row>
    <row r="1486" spans="3:9">
      <c r="C1486"/>
      <c r="D1486"/>
      <c r="E1486"/>
      <c r="F1486"/>
      <c r="G1486"/>
      <c r="H1486" s="355"/>
      <c r="I1486" s="356"/>
    </row>
    <row r="1487" spans="3:9">
      <c r="C1487"/>
      <c r="D1487"/>
      <c r="E1487"/>
      <c r="F1487"/>
      <c r="G1487"/>
      <c r="H1487" s="355"/>
      <c r="I1487" s="356"/>
    </row>
    <row r="1488" spans="3:9">
      <c r="C1488"/>
      <c r="D1488"/>
      <c r="E1488"/>
      <c r="F1488"/>
      <c r="G1488"/>
      <c r="H1488" s="355"/>
      <c r="I1488" s="356"/>
    </row>
    <row r="1489" spans="3:9">
      <c r="C1489"/>
      <c r="D1489"/>
      <c r="E1489"/>
      <c r="F1489"/>
      <c r="G1489"/>
      <c r="H1489" s="355"/>
      <c r="I1489" s="356"/>
    </row>
    <row r="1490" spans="3:9">
      <c r="C1490"/>
      <c r="D1490"/>
      <c r="E1490"/>
      <c r="F1490"/>
      <c r="G1490"/>
      <c r="H1490" s="355"/>
      <c r="I1490" s="356"/>
    </row>
    <row r="1491" spans="3:9">
      <c r="C1491"/>
      <c r="D1491"/>
      <c r="E1491"/>
      <c r="F1491"/>
      <c r="G1491"/>
      <c r="H1491" s="355"/>
      <c r="I1491" s="356"/>
    </row>
    <row r="1492" spans="3:9">
      <c r="C1492"/>
      <c r="D1492"/>
      <c r="E1492"/>
      <c r="F1492"/>
      <c r="G1492"/>
      <c r="H1492" s="355"/>
      <c r="I1492" s="356"/>
    </row>
    <row r="1493" spans="3:9">
      <c r="C1493"/>
      <c r="D1493"/>
      <c r="E1493"/>
      <c r="F1493"/>
      <c r="G1493"/>
      <c r="H1493" s="355"/>
      <c r="I1493" s="356"/>
    </row>
    <row r="1494" spans="3:9">
      <c r="C1494"/>
      <c r="D1494"/>
      <c r="E1494"/>
      <c r="F1494"/>
      <c r="G1494"/>
      <c r="H1494" s="355"/>
      <c r="I1494" s="356"/>
    </row>
    <row r="1495" spans="3:9">
      <c r="C1495"/>
      <c r="D1495"/>
      <c r="E1495"/>
      <c r="F1495"/>
      <c r="G1495"/>
      <c r="H1495" s="355"/>
      <c r="I1495" s="356"/>
    </row>
    <row r="1496" spans="3:9">
      <c r="C1496"/>
      <c r="D1496"/>
      <c r="E1496"/>
      <c r="F1496"/>
      <c r="G1496"/>
      <c r="H1496" s="355"/>
      <c r="I1496" s="356"/>
    </row>
    <row r="1497" spans="3:9">
      <c r="C1497"/>
      <c r="D1497"/>
      <c r="E1497"/>
      <c r="F1497"/>
      <c r="G1497"/>
      <c r="H1497" s="355"/>
      <c r="I1497" s="356"/>
    </row>
    <row r="1498" spans="3:9">
      <c r="C1498"/>
      <c r="D1498"/>
      <c r="E1498"/>
      <c r="F1498"/>
      <c r="G1498"/>
      <c r="H1498" s="355"/>
      <c r="I1498" s="356"/>
    </row>
    <row r="1499" spans="3:9">
      <c r="C1499"/>
      <c r="D1499"/>
      <c r="E1499"/>
      <c r="F1499"/>
      <c r="G1499"/>
      <c r="H1499" s="355"/>
      <c r="I1499" s="356"/>
    </row>
    <row r="1500" spans="3:9">
      <c r="C1500"/>
      <c r="D1500"/>
      <c r="E1500"/>
      <c r="F1500"/>
      <c r="G1500"/>
      <c r="H1500" s="355"/>
      <c r="I1500" s="356"/>
    </row>
    <row r="1501" spans="3:9">
      <c r="C1501"/>
      <c r="D1501"/>
      <c r="E1501"/>
      <c r="F1501"/>
      <c r="G1501"/>
      <c r="H1501" s="355"/>
      <c r="I1501" s="356"/>
    </row>
    <row r="1502" spans="3:9">
      <c r="C1502"/>
      <c r="D1502"/>
      <c r="E1502"/>
      <c r="F1502"/>
      <c r="G1502"/>
      <c r="H1502" s="355"/>
      <c r="I1502" s="356"/>
    </row>
    <row r="1503" spans="3:9">
      <c r="C1503"/>
      <c r="D1503"/>
      <c r="E1503"/>
      <c r="F1503"/>
      <c r="G1503"/>
      <c r="H1503" s="355"/>
      <c r="I1503" s="356"/>
    </row>
    <row r="1504" spans="3:9">
      <c r="C1504"/>
      <c r="D1504"/>
      <c r="E1504"/>
      <c r="F1504"/>
      <c r="G1504"/>
      <c r="H1504" s="355"/>
      <c r="I1504" s="356"/>
    </row>
    <row r="1505" spans="3:9">
      <c r="C1505"/>
      <c r="D1505"/>
      <c r="E1505"/>
      <c r="F1505"/>
      <c r="G1505"/>
      <c r="H1505" s="355"/>
      <c r="I1505" s="356"/>
    </row>
    <row r="1506" spans="3:9">
      <c r="C1506"/>
      <c r="D1506"/>
      <c r="E1506"/>
      <c r="F1506"/>
      <c r="G1506"/>
      <c r="H1506" s="355"/>
      <c r="I1506" s="356"/>
    </row>
    <row r="1507" spans="3:9">
      <c r="C1507"/>
      <c r="D1507"/>
      <c r="E1507"/>
      <c r="F1507"/>
      <c r="G1507"/>
      <c r="H1507" s="355"/>
      <c r="I1507" s="356"/>
    </row>
    <row r="1508" spans="3:9">
      <c r="C1508"/>
      <c r="D1508"/>
      <c r="E1508"/>
      <c r="F1508"/>
      <c r="G1508"/>
      <c r="H1508" s="355"/>
      <c r="I1508" s="356"/>
    </row>
    <row r="1509" spans="3:9">
      <c r="C1509"/>
      <c r="D1509"/>
      <c r="E1509"/>
      <c r="F1509"/>
      <c r="G1509"/>
      <c r="H1509" s="355"/>
      <c r="I1509" s="356"/>
    </row>
    <row r="1510" spans="3:9">
      <c r="C1510"/>
      <c r="D1510"/>
      <c r="E1510"/>
      <c r="F1510"/>
      <c r="G1510"/>
      <c r="H1510" s="355"/>
      <c r="I1510" s="356"/>
    </row>
    <row r="1511" spans="3:9">
      <c r="C1511"/>
      <c r="D1511"/>
      <c r="E1511"/>
      <c r="F1511"/>
      <c r="G1511"/>
      <c r="H1511" s="355"/>
      <c r="I1511" s="356"/>
    </row>
    <row r="1512" spans="3:9">
      <c r="C1512"/>
      <c r="D1512"/>
      <c r="E1512"/>
      <c r="F1512"/>
      <c r="G1512"/>
      <c r="H1512" s="355"/>
      <c r="I1512" s="356"/>
    </row>
    <row r="1513" spans="3:9">
      <c r="C1513"/>
      <c r="D1513"/>
      <c r="E1513"/>
      <c r="F1513"/>
      <c r="G1513"/>
      <c r="H1513" s="355"/>
      <c r="I1513" s="356"/>
    </row>
    <row r="1514" spans="3:9">
      <c r="C1514"/>
      <c r="D1514"/>
      <c r="E1514"/>
      <c r="F1514"/>
      <c r="G1514"/>
      <c r="H1514" s="355"/>
      <c r="I1514" s="356"/>
    </row>
    <row r="1515" spans="3:9">
      <c r="C1515"/>
      <c r="D1515"/>
      <c r="E1515"/>
      <c r="F1515"/>
      <c r="G1515"/>
      <c r="H1515" s="355"/>
      <c r="I1515" s="356"/>
    </row>
    <row r="1516" spans="3:9">
      <c r="C1516"/>
      <c r="D1516"/>
      <c r="E1516"/>
      <c r="F1516"/>
      <c r="G1516"/>
      <c r="H1516" s="355"/>
      <c r="I1516" s="356"/>
    </row>
    <row r="1517" spans="3:9">
      <c r="C1517"/>
      <c r="D1517"/>
      <c r="E1517"/>
      <c r="F1517"/>
      <c r="G1517"/>
      <c r="H1517" s="355"/>
      <c r="I1517" s="356"/>
    </row>
    <row r="1518" spans="3:9">
      <c r="C1518"/>
      <c r="D1518"/>
      <c r="E1518"/>
      <c r="F1518"/>
      <c r="G1518"/>
      <c r="H1518" s="355"/>
      <c r="I1518" s="356"/>
    </row>
    <row r="1519" spans="3:9">
      <c r="C1519"/>
      <c r="D1519"/>
      <c r="E1519"/>
      <c r="F1519"/>
      <c r="G1519"/>
      <c r="H1519" s="355"/>
      <c r="I1519" s="356"/>
    </row>
    <row r="1520" spans="3:9">
      <c r="C1520"/>
      <c r="D1520"/>
      <c r="E1520"/>
      <c r="F1520"/>
      <c r="G1520"/>
      <c r="H1520" s="355"/>
      <c r="I1520" s="356"/>
    </row>
    <row r="1521" spans="3:9">
      <c r="C1521"/>
      <c r="D1521"/>
      <c r="E1521"/>
      <c r="F1521"/>
      <c r="G1521"/>
      <c r="H1521" s="355"/>
      <c r="I1521" s="356"/>
    </row>
    <row r="1522" spans="3:9">
      <c r="C1522"/>
      <c r="D1522"/>
      <c r="E1522"/>
      <c r="F1522"/>
      <c r="G1522"/>
      <c r="H1522" s="355"/>
      <c r="I1522" s="356"/>
    </row>
    <row r="1523" spans="3:9">
      <c r="C1523"/>
      <c r="D1523"/>
      <c r="E1523"/>
      <c r="F1523"/>
      <c r="G1523"/>
      <c r="H1523" s="355"/>
      <c r="I1523" s="356"/>
    </row>
    <row r="1524" spans="3:9">
      <c r="C1524"/>
      <c r="D1524"/>
      <c r="E1524"/>
      <c r="F1524"/>
      <c r="G1524"/>
      <c r="H1524" s="355"/>
      <c r="I1524" s="356"/>
    </row>
    <row r="1525" spans="3:9">
      <c r="C1525"/>
      <c r="D1525"/>
      <c r="E1525"/>
      <c r="F1525"/>
      <c r="G1525"/>
      <c r="H1525" s="355"/>
      <c r="I1525" s="356"/>
    </row>
    <row r="1526" spans="3:9">
      <c r="C1526"/>
      <c r="D1526"/>
      <c r="E1526"/>
      <c r="F1526"/>
      <c r="G1526"/>
      <c r="H1526" s="355"/>
      <c r="I1526" s="356"/>
    </row>
    <row r="1527" spans="3:9">
      <c r="C1527"/>
      <c r="D1527"/>
      <c r="E1527"/>
      <c r="F1527"/>
      <c r="G1527"/>
      <c r="H1527" s="355"/>
      <c r="I1527" s="356"/>
    </row>
    <row r="1528" spans="3:9">
      <c r="C1528"/>
      <c r="D1528"/>
      <c r="E1528"/>
      <c r="F1528"/>
      <c r="G1528"/>
      <c r="H1528" s="355"/>
      <c r="I1528" s="356"/>
    </row>
    <row r="1529" spans="3:9">
      <c r="C1529"/>
      <c r="D1529"/>
      <c r="E1529"/>
      <c r="F1529"/>
      <c r="G1529"/>
      <c r="H1529" s="355"/>
      <c r="I1529" s="356"/>
    </row>
    <row r="1530" spans="3:9">
      <c r="C1530"/>
      <c r="D1530"/>
      <c r="E1530"/>
      <c r="F1530"/>
      <c r="G1530"/>
      <c r="H1530" s="355"/>
      <c r="I1530" s="356"/>
    </row>
    <row r="1531" spans="3:9">
      <c r="C1531"/>
      <c r="D1531"/>
      <c r="E1531"/>
      <c r="F1531"/>
      <c r="G1531"/>
      <c r="H1531" s="355"/>
      <c r="I1531" s="356"/>
    </row>
    <row r="1532" spans="3:9">
      <c r="C1532"/>
      <c r="D1532"/>
      <c r="E1532"/>
      <c r="F1532"/>
      <c r="G1532"/>
      <c r="H1532" s="355"/>
      <c r="I1532" s="356"/>
    </row>
    <row r="1533" spans="3:9">
      <c r="C1533"/>
      <c r="D1533"/>
      <c r="E1533"/>
      <c r="F1533"/>
      <c r="G1533"/>
      <c r="H1533" s="355"/>
      <c r="I1533" s="356"/>
    </row>
    <row r="1534" spans="3:9">
      <c r="C1534"/>
      <c r="D1534"/>
      <c r="E1534"/>
      <c r="F1534"/>
      <c r="G1534"/>
      <c r="H1534" s="355"/>
      <c r="I1534" s="356"/>
    </row>
    <row r="1535" spans="3:9">
      <c r="C1535"/>
      <c r="D1535"/>
      <c r="E1535"/>
      <c r="F1535"/>
      <c r="G1535"/>
      <c r="H1535" s="355"/>
      <c r="I1535" s="356"/>
    </row>
    <row r="1536" spans="3:9">
      <c r="C1536"/>
      <c r="D1536"/>
      <c r="E1536"/>
      <c r="F1536"/>
      <c r="G1536"/>
      <c r="H1536" s="355"/>
      <c r="I1536" s="356"/>
    </row>
    <row r="1537" spans="3:9">
      <c r="C1537"/>
      <c r="D1537"/>
      <c r="E1537"/>
      <c r="F1537"/>
      <c r="G1537"/>
      <c r="H1537" s="355"/>
      <c r="I1537" s="356"/>
    </row>
    <row r="1538" spans="3:9">
      <c r="C1538"/>
      <c r="D1538"/>
      <c r="E1538"/>
      <c r="F1538"/>
      <c r="G1538"/>
      <c r="H1538" s="355"/>
      <c r="I1538" s="356"/>
    </row>
    <row r="1539" spans="3:9">
      <c r="C1539"/>
      <c r="D1539"/>
      <c r="E1539"/>
      <c r="F1539"/>
      <c r="G1539"/>
      <c r="H1539" s="355"/>
      <c r="I1539" s="356"/>
    </row>
    <row r="1540" spans="3:9">
      <c r="C1540"/>
      <c r="D1540"/>
      <c r="E1540"/>
      <c r="F1540"/>
      <c r="G1540"/>
      <c r="H1540" s="355"/>
      <c r="I1540" s="356"/>
    </row>
    <row r="1541" spans="3:9">
      <c r="C1541"/>
      <c r="D1541"/>
      <c r="E1541"/>
      <c r="F1541"/>
      <c r="G1541"/>
      <c r="H1541" s="355"/>
      <c r="I1541" s="356"/>
    </row>
    <row r="1542" spans="3:9">
      <c r="C1542"/>
      <c r="D1542"/>
      <c r="E1542"/>
      <c r="F1542"/>
      <c r="G1542"/>
      <c r="H1542" s="355"/>
      <c r="I1542" s="356"/>
    </row>
    <row r="1543" spans="3:9">
      <c r="C1543"/>
      <c r="D1543"/>
      <c r="E1543"/>
      <c r="F1543"/>
      <c r="G1543"/>
      <c r="H1543" s="355"/>
      <c r="I1543" s="356"/>
    </row>
    <row r="1544" spans="3:9">
      <c r="C1544"/>
      <c r="D1544"/>
      <c r="E1544"/>
      <c r="F1544"/>
      <c r="G1544"/>
      <c r="H1544" s="355"/>
      <c r="I1544" s="356"/>
    </row>
    <row r="1545" spans="3:9">
      <c r="C1545"/>
      <c r="D1545"/>
      <c r="E1545"/>
      <c r="F1545"/>
      <c r="G1545"/>
      <c r="H1545" s="355"/>
      <c r="I1545" s="356"/>
    </row>
    <row r="1546" spans="3:9">
      <c r="C1546"/>
      <c r="D1546"/>
      <c r="E1546"/>
      <c r="F1546"/>
      <c r="G1546"/>
      <c r="H1546" s="355"/>
      <c r="I1546" s="356"/>
    </row>
    <row r="1547" spans="3:9">
      <c r="C1547"/>
      <c r="D1547"/>
      <c r="E1547"/>
      <c r="F1547"/>
      <c r="G1547"/>
      <c r="H1547" s="355"/>
      <c r="I1547" s="356"/>
    </row>
    <row r="1548" spans="3:9">
      <c r="C1548"/>
      <c r="D1548"/>
      <c r="E1548"/>
      <c r="F1548"/>
      <c r="G1548"/>
      <c r="H1548" s="355"/>
      <c r="I1548" s="356"/>
    </row>
    <row r="1549" spans="3:9">
      <c r="C1549"/>
      <c r="D1549"/>
      <c r="E1549"/>
      <c r="F1549"/>
      <c r="G1549"/>
      <c r="H1549" s="355"/>
      <c r="I1549" s="356"/>
    </row>
    <row r="1550" spans="3:9">
      <c r="C1550"/>
      <c r="D1550"/>
      <c r="E1550"/>
      <c r="F1550"/>
      <c r="G1550"/>
      <c r="H1550" s="355"/>
      <c r="I1550" s="356"/>
    </row>
    <row r="1551" spans="3:9">
      <c r="C1551"/>
      <c r="D1551"/>
      <c r="E1551"/>
      <c r="F1551"/>
      <c r="G1551"/>
      <c r="H1551" s="355"/>
      <c r="I1551" s="356"/>
    </row>
    <row r="1552" spans="3:9">
      <c r="C1552"/>
      <c r="D1552"/>
      <c r="E1552"/>
      <c r="F1552"/>
      <c r="G1552"/>
      <c r="H1552" s="355"/>
      <c r="I1552" s="356"/>
    </row>
    <row r="1553" spans="3:9">
      <c r="C1553"/>
      <c r="D1553"/>
      <c r="E1553"/>
      <c r="F1553"/>
      <c r="G1553"/>
      <c r="H1553" s="355"/>
      <c r="I1553" s="356"/>
    </row>
    <row r="1554" spans="3:9">
      <c r="C1554"/>
      <c r="D1554"/>
      <c r="E1554"/>
      <c r="F1554"/>
      <c r="G1554"/>
      <c r="H1554" s="355"/>
      <c r="I1554" s="356"/>
    </row>
    <row r="1555" spans="3:9">
      <c r="C1555"/>
      <c r="D1555"/>
      <c r="E1555"/>
      <c r="F1555"/>
      <c r="G1555"/>
      <c r="H1555" s="355"/>
      <c r="I1555" s="356"/>
    </row>
    <row r="1556" spans="3:9">
      <c r="C1556"/>
      <c r="D1556"/>
      <c r="E1556"/>
      <c r="F1556"/>
      <c r="G1556"/>
      <c r="H1556" s="355"/>
      <c r="I1556" s="356"/>
    </row>
    <row r="1557" spans="3:9">
      <c r="C1557"/>
      <c r="D1557"/>
      <c r="E1557"/>
      <c r="F1557"/>
      <c r="G1557"/>
      <c r="H1557" s="355"/>
      <c r="I1557" s="356"/>
    </row>
    <row r="1558" spans="3:9">
      <c r="C1558"/>
      <c r="D1558"/>
      <c r="E1558"/>
      <c r="F1558"/>
      <c r="G1558"/>
      <c r="H1558" s="355"/>
      <c r="I1558" s="356"/>
    </row>
    <row r="1559" spans="3:9">
      <c r="C1559"/>
      <c r="D1559"/>
      <c r="E1559"/>
      <c r="F1559"/>
      <c r="G1559"/>
      <c r="H1559" s="355"/>
      <c r="I1559" s="356"/>
    </row>
    <row r="1560" spans="3:9">
      <c r="C1560"/>
      <c r="D1560"/>
      <c r="E1560"/>
      <c r="F1560"/>
      <c r="G1560"/>
      <c r="H1560" s="355"/>
      <c r="I1560" s="356"/>
    </row>
    <row r="1561" spans="3:9">
      <c r="C1561"/>
      <c r="D1561"/>
      <c r="E1561"/>
      <c r="F1561"/>
      <c r="G1561"/>
      <c r="H1561" s="355"/>
      <c r="I1561" s="356"/>
    </row>
    <row r="1562" spans="3:9">
      <c r="C1562"/>
      <c r="D1562"/>
      <c r="E1562"/>
      <c r="F1562"/>
      <c r="G1562"/>
      <c r="H1562" s="355"/>
      <c r="I1562" s="356"/>
    </row>
    <row r="1563" spans="3:9">
      <c r="C1563"/>
      <c r="D1563"/>
      <c r="E1563"/>
      <c r="F1563"/>
      <c r="G1563"/>
      <c r="H1563" s="355"/>
      <c r="I1563" s="356"/>
    </row>
    <row r="1564" spans="3:9">
      <c r="C1564"/>
      <c r="D1564"/>
      <c r="E1564"/>
      <c r="F1564"/>
      <c r="G1564"/>
      <c r="H1564" s="355"/>
      <c r="I1564" s="356"/>
    </row>
    <row r="1565" spans="3:9">
      <c r="C1565"/>
      <c r="D1565"/>
      <c r="E1565"/>
      <c r="F1565"/>
      <c r="G1565"/>
      <c r="H1565" s="355"/>
      <c r="I1565" s="356"/>
    </row>
    <row r="1566" spans="3:9">
      <c r="C1566"/>
      <c r="D1566"/>
      <c r="E1566"/>
      <c r="F1566"/>
      <c r="G1566"/>
      <c r="H1566" s="355"/>
      <c r="I1566" s="356"/>
    </row>
    <row r="1567" spans="3:9">
      <c r="C1567"/>
      <c r="D1567"/>
      <c r="E1567"/>
      <c r="F1567"/>
      <c r="G1567"/>
      <c r="H1567" s="355"/>
      <c r="I1567" s="356"/>
    </row>
    <row r="1568" spans="3:9">
      <c r="C1568"/>
      <c r="D1568"/>
      <c r="E1568"/>
      <c r="F1568"/>
      <c r="G1568"/>
      <c r="H1568" s="355"/>
      <c r="I1568" s="356"/>
    </row>
    <row r="1569" spans="3:9">
      <c r="C1569"/>
      <c r="D1569"/>
      <c r="E1569"/>
      <c r="F1569"/>
      <c r="G1569"/>
      <c r="H1569" s="355"/>
      <c r="I1569" s="356"/>
    </row>
    <row r="1570" spans="3:9">
      <c r="C1570"/>
      <c r="D1570"/>
      <c r="E1570"/>
      <c r="F1570"/>
      <c r="G1570"/>
      <c r="H1570" s="355"/>
      <c r="I1570" s="356"/>
    </row>
    <row r="1571" spans="3:9">
      <c r="C1571"/>
      <c r="D1571"/>
      <c r="E1571"/>
      <c r="F1571"/>
      <c r="G1571"/>
      <c r="H1571" s="355"/>
      <c r="I1571" s="356"/>
    </row>
    <row r="1572" spans="3:9">
      <c r="C1572"/>
      <c r="D1572"/>
      <c r="E1572"/>
      <c r="F1572"/>
      <c r="G1572"/>
      <c r="H1572" s="355"/>
      <c r="I1572" s="356"/>
    </row>
    <row r="1573" spans="3:9">
      <c r="C1573"/>
      <c r="D1573"/>
      <c r="E1573"/>
      <c r="F1573"/>
      <c r="G1573"/>
      <c r="H1573" s="355"/>
      <c r="I1573" s="356"/>
    </row>
    <row r="1574" spans="3:9">
      <c r="C1574"/>
      <c r="D1574"/>
      <c r="E1574"/>
      <c r="F1574"/>
      <c r="G1574"/>
      <c r="H1574" s="355"/>
      <c r="I1574" s="356"/>
    </row>
    <row r="1575" spans="3:9">
      <c r="C1575"/>
      <c r="D1575"/>
      <c r="E1575"/>
      <c r="F1575"/>
      <c r="G1575"/>
      <c r="H1575" s="355"/>
      <c r="I1575" s="356"/>
    </row>
    <row r="1576" spans="3:9">
      <c r="C1576"/>
      <c r="D1576"/>
      <c r="E1576"/>
      <c r="F1576"/>
      <c r="G1576"/>
      <c r="H1576" s="355"/>
      <c r="I1576" s="356"/>
    </row>
    <row r="1577" spans="3:9">
      <c r="C1577"/>
      <c r="D1577"/>
      <c r="E1577"/>
      <c r="F1577"/>
      <c r="G1577"/>
      <c r="H1577" s="355"/>
      <c r="I1577" s="356"/>
    </row>
    <row r="1578" spans="3:9">
      <c r="C1578"/>
      <c r="D1578"/>
      <c r="E1578"/>
      <c r="F1578"/>
      <c r="G1578"/>
      <c r="H1578" s="355"/>
      <c r="I1578" s="356"/>
    </row>
    <row r="1579" spans="3:9">
      <c r="C1579"/>
      <c r="D1579"/>
      <c r="E1579"/>
      <c r="F1579"/>
      <c r="G1579"/>
      <c r="H1579" s="355"/>
      <c r="I1579" s="356"/>
    </row>
    <row r="1580" spans="3:9">
      <c r="C1580"/>
      <c r="D1580"/>
      <c r="E1580"/>
      <c r="F1580"/>
      <c r="G1580"/>
      <c r="H1580" s="355"/>
      <c r="I1580" s="356"/>
    </row>
    <row r="1581" spans="3:9">
      <c r="C1581"/>
      <c r="D1581"/>
      <c r="E1581"/>
      <c r="F1581"/>
      <c r="G1581"/>
      <c r="H1581" s="355"/>
      <c r="I1581" s="356"/>
    </row>
    <row r="1582" spans="3:9">
      <c r="C1582"/>
      <c r="D1582"/>
      <c r="E1582"/>
      <c r="F1582"/>
      <c r="G1582"/>
      <c r="H1582" s="355"/>
      <c r="I1582" s="356"/>
    </row>
    <row r="1583" spans="3:9">
      <c r="C1583"/>
      <c r="D1583"/>
      <c r="E1583"/>
      <c r="F1583"/>
      <c r="G1583"/>
      <c r="H1583" s="355"/>
      <c r="I1583" s="356"/>
    </row>
    <row r="1584" spans="3:9">
      <c r="C1584"/>
      <c r="D1584"/>
      <c r="E1584"/>
      <c r="F1584"/>
      <c r="G1584"/>
      <c r="H1584" s="355"/>
      <c r="I1584" s="356"/>
    </row>
    <row r="1585" spans="3:9">
      <c r="C1585"/>
      <c r="D1585"/>
      <c r="E1585"/>
      <c r="F1585"/>
      <c r="G1585"/>
      <c r="H1585" s="355"/>
      <c r="I1585" s="356"/>
    </row>
    <row r="1586" spans="3:9">
      <c r="C1586"/>
      <c r="D1586"/>
      <c r="E1586"/>
      <c r="F1586"/>
      <c r="G1586"/>
      <c r="H1586" s="355"/>
      <c r="I1586" s="356"/>
    </row>
    <row r="1587" spans="3:9">
      <c r="C1587"/>
      <c r="D1587"/>
      <c r="E1587"/>
      <c r="F1587"/>
      <c r="G1587"/>
      <c r="H1587" s="355"/>
      <c r="I1587" s="356"/>
    </row>
    <row r="1588" spans="3:9">
      <c r="C1588"/>
      <c r="D1588"/>
      <c r="E1588"/>
      <c r="F1588"/>
      <c r="G1588"/>
      <c r="H1588" s="355"/>
      <c r="I1588" s="356"/>
    </row>
    <row r="1589" spans="3:9">
      <c r="C1589"/>
      <c r="D1589"/>
      <c r="E1589"/>
      <c r="F1589"/>
      <c r="G1589"/>
      <c r="H1589" s="355"/>
      <c r="I1589" s="356"/>
    </row>
    <row r="1590" spans="3:9">
      <c r="C1590"/>
      <c r="D1590"/>
      <c r="E1590"/>
      <c r="F1590"/>
      <c r="G1590"/>
      <c r="H1590" s="355"/>
      <c r="I1590" s="356"/>
    </row>
    <row r="1591" spans="3:9">
      <c r="C1591"/>
      <c r="D1591"/>
      <c r="E1591"/>
      <c r="F1591"/>
      <c r="G1591"/>
      <c r="H1591" s="355"/>
      <c r="I1591" s="356"/>
    </row>
    <row r="1592" spans="3:9">
      <c r="C1592"/>
      <c r="D1592"/>
      <c r="E1592"/>
      <c r="F1592"/>
      <c r="G1592"/>
      <c r="H1592" s="355"/>
      <c r="I1592" s="356"/>
    </row>
    <row r="1593" spans="3:9">
      <c r="C1593"/>
      <c r="D1593"/>
      <c r="E1593"/>
      <c r="F1593"/>
      <c r="G1593"/>
      <c r="H1593" s="355"/>
      <c r="I1593" s="356"/>
    </row>
    <row r="1594" spans="3:9">
      <c r="C1594"/>
      <c r="D1594"/>
      <c r="E1594"/>
      <c r="F1594"/>
      <c r="G1594"/>
      <c r="H1594" s="355"/>
      <c r="I1594" s="356"/>
    </row>
    <row r="1595" spans="3:9">
      <c r="C1595"/>
      <c r="D1595"/>
      <c r="E1595"/>
      <c r="F1595"/>
      <c r="G1595"/>
      <c r="H1595" s="355"/>
      <c r="I1595" s="356"/>
    </row>
    <row r="1596" spans="3:9">
      <c r="C1596"/>
      <c r="D1596"/>
      <c r="E1596"/>
      <c r="F1596"/>
      <c r="G1596"/>
      <c r="H1596" s="355"/>
      <c r="I1596" s="356"/>
    </row>
    <row r="1597" spans="3:9">
      <c r="C1597"/>
      <c r="D1597"/>
      <c r="E1597"/>
      <c r="F1597"/>
      <c r="G1597"/>
      <c r="H1597" s="355"/>
      <c r="I1597" s="356"/>
    </row>
    <row r="1598" spans="3:9">
      <c r="C1598"/>
      <c r="D1598"/>
      <c r="E1598"/>
      <c r="F1598"/>
      <c r="G1598"/>
      <c r="H1598" s="355"/>
      <c r="I1598" s="356"/>
    </row>
    <row r="1599" spans="3:9">
      <c r="C1599"/>
      <c r="D1599"/>
      <c r="E1599"/>
      <c r="F1599"/>
      <c r="G1599"/>
      <c r="H1599" s="355"/>
      <c r="I1599" s="356"/>
    </row>
    <row r="1600" spans="3:9">
      <c r="C1600"/>
      <c r="D1600"/>
      <c r="E1600"/>
      <c r="F1600"/>
      <c r="G1600"/>
      <c r="H1600" s="355"/>
      <c r="I1600" s="356"/>
    </row>
    <row r="1601" spans="3:9">
      <c r="C1601"/>
      <c r="D1601"/>
      <c r="E1601"/>
      <c r="F1601"/>
      <c r="G1601"/>
      <c r="H1601" s="355"/>
      <c r="I1601" s="356"/>
    </row>
    <row r="1602" spans="3:9">
      <c r="C1602"/>
      <c r="D1602"/>
      <c r="E1602"/>
      <c r="F1602"/>
      <c r="G1602"/>
      <c r="H1602" s="355"/>
      <c r="I1602" s="356"/>
    </row>
    <row r="1603" spans="3:9">
      <c r="C1603"/>
      <c r="D1603"/>
      <c r="E1603"/>
      <c r="F1603"/>
      <c r="G1603"/>
      <c r="H1603" s="355"/>
      <c r="I1603" s="356"/>
    </row>
    <row r="1604" spans="3:9">
      <c r="C1604"/>
      <c r="D1604"/>
      <c r="E1604"/>
      <c r="F1604"/>
      <c r="G1604"/>
      <c r="H1604" s="355"/>
      <c r="I1604" s="356"/>
    </row>
    <row r="1605" spans="3:9">
      <c r="C1605"/>
      <c r="D1605"/>
      <c r="E1605"/>
      <c r="F1605"/>
      <c r="G1605"/>
      <c r="H1605" s="355"/>
      <c r="I1605" s="356"/>
    </row>
    <row r="1606" spans="3:9">
      <c r="C1606"/>
      <c r="D1606"/>
      <c r="E1606"/>
      <c r="F1606"/>
      <c r="G1606"/>
      <c r="H1606" s="355"/>
      <c r="I1606" s="356"/>
    </row>
    <row r="1607" spans="3:9">
      <c r="C1607"/>
      <c r="D1607"/>
      <c r="E1607"/>
      <c r="F1607"/>
      <c r="G1607"/>
      <c r="H1607" s="355"/>
      <c r="I1607" s="356"/>
    </row>
    <row r="1608" spans="3:9">
      <c r="C1608"/>
      <c r="D1608"/>
      <c r="E1608"/>
      <c r="F1608"/>
      <c r="G1608"/>
      <c r="H1608" s="355"/>
      <c r="I1608" s="356"/>
    </row>
    <row r="1609" spans="3:9">
      <c r="C1609"/>
      <c r="D1609"/>
      <c r="E1609"/>
      <c r="F1609"/>
      <c r="G1609"/>
      <c r="H1609" s="355"/>
      <c r="I1609" s="356"/>
    </row>
    <row r="1610" spans="3:9">
      <c r="C1610"/>
      <c r="D1610"/>
      <c r="E1610"/>
      <c r="F1610"/>
      <c r="G1610"/>
      <c r="H1610" s="355"/>
      <c r="I1610" s="356"/>
    </row>
    <row r="1611" spans="3:9">
      <c r="C1611"/>
      <c r="D1611"/>
      <c r="E1611"/>
      <c r="F1611"/>
      <c r="G1611"/>
      <c r="H1611" s="355"/>
      <c r="I1611" s="356"/>
    </row>
    <row r="1612" spans="3:9">
      <c r="C1612"/>
      <c r="D1612"/>
      <c r="E1612"/>
      <c r="F1612"/>
      <c r="G1612"/>
      <c r="H1612" s="355"/>
      <c r="I1612" s="356"/>
    </row>
    <row r="1613" spans="3:9">
      <c r="C1613"/>
      <c r="D1613"/>
      <c r="E1613"/>
      <c r="F1613"/>
      <c r="G1613"/>
      <c r="H1613" s="355"/>
      <c r="I1613" s="356"/>
    </row>
    <row r="1614" spans="3:9">
      <c r="C1614"/>
      <c r="D1614"/>
      <c r="E1614"/>
      <c r="F1614"/>
      <c r="G1614"/>
      <c r="H1614" s="355"/>
      <c r="I1614" s="356"/>
    </row>
    <row r="1615" spans="3:9">
      <c r="C1615"/>
      <c r="D1615"/>
      <c r="E1615"/>
      <c r="F1615"/>
      <c r="G1615"/>
      <c r="H1615" s="355"/>
      <c r="I1615" s="356"/>
    </row>
    <row r="1616" spans="3:9">
      <c r="C1616"/>
      <c r="D1616"/>
      <c r="E1616"/>
      <c r="F1616"/>
      <c r="G1616"/>
      <c r="H1616" s="355"/>
      <c r="I1616" s="356"/>
    </row>
    <row r="1617" spans="3:9">
      <c r="C1617"/>
      <c r="D1617"/>
      <c r="E1617"/>
      <c r="F1617"/>
      <c r="G1617"/>
      <c r="H1617" s="355"/>
      <c r="I1617" s="356"/>
    </row>
    <row r="1618" spans="3:9">
      <c r="C1618"/>
      <c r="D1618"/>
      <c r="E1618"/>
      <c r="F1618"/>
      <c r="G1618"/>
      <c r="H1618" s="355"/>
      <c r="I1618" s="356"/>
    </row>
    <row r="1619" spans="3:9">
      <c r="C1619"/>
      <c r="D1619"/>
      <c r="E1619"/>
      <c r="F1619"/>
      <c r="G1619"/>
      <c r="H1619" s="355"/>
      <c r="I1619" s="356"/>
    </row>
    <row r="1620" spans="3:9">
      <c r="C1620"/>
      <c r="D1620"/>
      <c r="E1620"/>
      <c r="F1620"/>
      <c r="G1620"/>
      <c r="H1620" s="355"/>
      <c r="I1620" s="356"/>
    </row>
    <row r="1621" spans="3:9">
      <c r="C1621"/>
      <c r="D1621"/>
      <c r="E1621"/>
      <c r="F1621"/>
      <c r="G1621"/>
      <c r="H1621" s="355"/>
      <c r="I1621" s="356"/>
    </row>
    <row r="1622" spans="3:9">
      <c r="C1622"/>
      <c r="D1622"/>
      <c r="E1622"/>
      <c r="F1622"/>
      <c r="G1622"/>
      <c r="H1622" s="355"/>
      <c r="I1622" s="356"/>
    </row>
    <row r="1623" spans="3:9">
      <c r="C1623"/>
      <c r="D1623"/>
      <c r="E1623"/>
      <c r="F1623"/>
      <c r="G1623"/>
      <c r="H1623" s="355"/>
      <c r="I1623" s="356"/>
    </row>
    <row r="1624" spans="3:9">
      <c r="C1624"/>
      <c r="D1624"/>
      <c r="E1624"/>
      <c r="F1624"/>
      <c r="G1624"/>
      <c r="H1624" s="355"/>
      <c r="I1624" s="356"/>
    </row>
    <row r="1625" spans="3:9">
      <c r="C1625"/>
      <c r="D1625"/>
      <c r="E1625"/>
      <c r="F1625"/>
      <c r="G1625"/>
      <c r="H1625" s="355"/>
      <c r="I1625" s="356"/>
    </row>
    <row r="1626" spans="3:9">
      <c r="C1626"/>
      <c r="D1626"/>
      <c r="E1626"/>
      <c r="F1626"/>
      <c r="G1626"/>
      <c r="H1626" s="355"/>
      <c r="I1626" s="356"/>
    </row>
    <row r="1627" spans="3:9">
      <c r="C1627"/>
      <c r="D1627"/>
      <c r="E1627"/>
      <c r="F1627"/>
      <c r="G1627"/>
      <c r="H1627" s="355"/>
      <c r="I1627" s="356"/>
    </row>
    <row r="1628" spans="3:9">
      <c r="C1628"/>
      <c r="D1628"/>
      <c r="E1628"/>
      <c r="F1628"/>
      <c r="G1628"/>
      <c r="H1628" s="355"/>
      <c r="I1628" s="356"/>
    </row>
    <row r="1629" spans="3:9">
      <c r="C1629"/>
      <c r="D1629"/>
      <c r="E1629"/>
      <c r="F1629"/>
      <c r="G1629"/>
      <c r="H1629" s="355"/>
      <c r="I1629" s="356"/>
    </row>
    <row r="1630" spans="3:9">
      <c r="C1630"/>
      <c r="D1630"/>
      <c r="E1630"/>
      <c r="F1630"/>
      <c r="G1630"/>
      <c r="H1630" s="355"/>
      <c r="I1630" s="356"/>
    </row>
    <row r="1631" spans="3:9">
      <c r="C1631"/>
      <c r="D1631"/>
      <c r="E1631"/>
      <c r="F1631"/>
      <c r="G1631"/>
      <c r="H1631" s="355"/>
      <c r="I1631" s="356"/>
    </row>
    <row r="1632" spans="3:9">
      <c r="C1632"/>
      <c r="D1632"/>
      <c r="E1632"/>
      <c r="F1632"/>
      <c r="G1632"/>
      <c r="H1632" s="355"/>
      <c r="I1632" s="356"/>
    </row>
    <row r="1633" spans="3:9">
      <c r="C1633"/>
      <c r="D1633"/>
      <c r="E1633"/>
      <c r="F1633"/>
      <c r="G1633"/>
      <c r="H1633" s="355"/>
      <c r="I1633" s="356"/>
    </row>
    <row r="1634" spans="3:9">
      <c r="C1634"/>
      <c r="D1634"/>
      <c r="E1634"/>
      <c r="F1634"/>
      <c r="G1634"/>
      <c r="H1634" s="355"/>
      <c r="I1634" s="356"/>
    </row>
    <row r="1635" spans="3:9">
      <c r="C1635"/>
      <c r="D1635"/>
      <c r="E1635"/>
      <c r="F1635"/>
      <c r="G1635"/>
      <c r="H1635" s="355"/>
      <c r="I1635" s="356"/>
    </row>
    <row r="1636" spans="3:9">
      <c r="C1636"/>
      <c r="D1636"/>
      <c r="E1636"/>
      <c r="F1636"/>
      <c r="G1636"/>
      <c r="H1636" s="355"/>
      <c r="I1636" s="356"/>
    </row>
    <row r="1637" spans="3:9">
      <c r="C1637"/>
      <c r="D1637"/>
      <c r="E1637"/>
      <c r="F1637"/>
      <c r="G1637"/>
      <c r="H1637" s="355"/>
      <c r="I1637" s="356"/>
    </row>
    <row r="1638" spans="3:9">
      <c r="C1638"/>
      <c r="D1638"/>
      <c r="E1638"/>
      <c r="F1638"/>
      <c r="G1638"/>
      <c r="H1638" s="355"/>
      <c r="I1638" s="356"/>
    </row>
    <row r="1639" spans="3:9">
      <c r="C1639"/>
      <c r="D1639"/>
      <c r="E1639"/>
      <c r="F1639"/>
      <c r="G1639"/>
      <c r="H1639" s="355"/>
      <c r="I1639" s="356"/>
    </row>
    <row r="1640" spans="3:9">
      <c r="C1640"/>
      <c r="D1640"/>
      <c r="E1640"/>
      <c r="F1640"/>
      <c r="G1640"/>
      <c r="H1640" s="355"/>
      <c r="I1640" s="356"/>
    </row>
    <row r="1641" spans="3:9">
      <c r="C1641"/>
      <c r="D1641"/>
      <c r="E1641"/>
      <c r="F1641"/>
      <c r="G1641"/>
      <c r="H1641" s="355"/>
      <c r="I1641" s="356"/>
    </row>
    <row r="1642" spans="3:9">
      <c r="C1642"/>
      <c r="D1642"/>
      <c r="E1642"/>
      <c r="F1642"/>
      <c r="G1642"/>
      <c r="H1642" s="355"/>
      <c r="I1642" s="356"/>
    </row>
    <row r="1643" spans="3:9">
      <c r="C1643"/>
      <c r="D1643"/>
      <c r="E1643"/>
      <c r="F1643"/>
      <c r="G1643"/>
      <c r="H1643" s="355"/>
      <c r="I1643" s="356"/>
    </row>
    <row r="1644" spans="3:9">
      <c r="C1644"/>
      <c r="D1644"/>
      <c r="E1644"/>
      <c r="F1644"/>
      <c r="G1644"/>
      <c r="H1644" s="355"/>
      <c r="I1644" s="356"/>
    </row>
    <row r="1645" spans="3:9">
      <c r="C1645"/>
      <c r="D1645"/>
      <c r="E1645"/>
      <c r="F1645"/>
      <c r="G1645"/>
      <c r="H1645" s="355"/>
      <c r="I1645" s="356"/>
    </row>
    <row r="1646" spans="3:9">
      <c r="C1646"/>
      <c r="D1646"/>
      <c r="E1646"/>
      <c r="F1646"/>
      <c r="G1646"/>
      <c r="H1646" s="355"/>
      <c r="I1646" s="356"/>
    </row>
    <row r="1647" spans="3:9">
      <c r="C1647"/>
      <c r="D1647"/>
      <c r="E1647"/>
      <c r="F1647"/>
      <c r="G1647"/>
      <c r="H1647" s="355"/>
      <c r="I1647" s="356"/>
    </row>
    <row r="1648" spans="3:9">
      <c r="C1648"/>
      <c r="D1648"/>
      <c r="E1648"/>
      <c r="F1648"/>
      <c r="G1648"/>
      <c r="H1648" s="355"/>
      <c r="I1648" s="356"/>
    </row>
    <row r="1649" spans="3:9">
      <c r="C1649"/>
      <c r="D1649"/>
      <c r="E1649"/>
      <c r="F1649"/>
      <c r="G1649"/>
      <c r="H1649" s="355"/>
      <c r="I1649" s="356"/>
    </row>
    <row r="1650" spans="3:9">
      <c r="C1650"/>
      <c r="D1650"/>
      <c r="E1650"/>
      <c r="F1650"/>
      <c r="G1650"/>
      <c r="H1650" s="355"/>
      <c r="I1650" s="356"/>
    </row>
    <row r="1651" spans="3:9">
      <c r="C1651"/>
      <c r="D1651"/>
      <c r="E1651"/>
      <c r="F1651"/>
      <c r="G1651"/>
      <c r="H1651" s="355"/>
      <c r="I1651" s="356"/>
    </row>
    <row r="1652" spans="3:9">
      <c r="C1652"/>
      <c r="D1652"/>
      <c r="E1652"/>
      <c r="F1652"/>
      <c r="G1652"/>
      <c r="H1652" s="355"/>
      <c r="I1652" s="356"/>
    </row>
    <row r="1653" spans="3:9">
      <c r="C1653"/>
      <c r="D1653"/>
      <c r="E1653"/>
      <c r="F1653"/>
      <c r="G1653"/>
      <c r="H1653" s="355"/>
      <c r="I1653" s="356"/>
    </row>
    <row r="1654" spans="3:9">
      <c r="C1654"/>
      <c r="D1654"/>
      <c r="E1654"/>
      <c r="F1654"/>
      <c r="G1654"/>
      <c r="H1654" s="355"/>
      <c r="I1654" s="356"/>
    </row>
    <row r="1655" spans="3:9">
      <c r="C1655"/>
      <c r="D1655"/>
      <c r="E1655"/>
      <c r="F1655"/>
      <c r="G1655"/>
      <c r="H1655" s="355"/>
      <c r="I1655" s="356"/>
    </row>
    <row r="1656" spans="3:9">
      <c r="C1656"/>
      <c r="D1656"/>
      <c r="E1656"/>
      <c r="F1656"/>
      <c r="G1656"/>
      <c r="H1656" s="355"/>
      <c r="I1656" s="356"/>
    </row>
    <row r="1657" spans="3:9">
      <c r="C1657"/>
      <c r="D1657"/>
      <c r="E1657"/>
      <c r="F1657"/>
      <c r="G1657"/>
      <c r="H1657" s="355"/>
      <c r="I1657" s="356"/>
    </row>
    <row r="1658" spans="3:9">
      <c r="C1658"/>
      <c r="D1658"/>
      <c r="E1658"/>
      <c r="F1658"/>
      <c r="G1658"/>
      <c r="H1658" s="355"/>
      <c r="I1658" s="356"/>
    </row>
    <row r="1659" spans="3:9">
      <c r="C1659"/>
      <c r="D1659"/>
      <c r="E1659"/>
      <c r="F1659"/>
      <c r="G1659"/>
      <c r="H1659" s="355"/>
      <c r="I1659" s="356"/>
    </row>
    <row r="1660" spans="3:9">
      <c r="C1660"/>
      <c r="D1660"/>
      <c r="E1660"/>
      <c r="F1660"/>
      <c r="G1660"/>
      <c r="H1660" s="355"/>
      <c r="I1660" s="356"/>
    </row>
    <row r="1661" spans="3:9">
      <c r="C1661"/>
      <c r="D1661"/>
      <c r="E1661"/>
      <c r="F1661"/>
      <c r="G1661"/>
      <c r="H1661" s="355"/>
      <c r="I1661" s="356"/>
    </row>
    <row r="1662" spans="3:9">
      <c r="C1662"/>
      <c r="D1662"/>
      <c r="E1662"/>
      <c r="F1662"/>
      <c r="G1662"/>
      <c r="H1662" s="355"/>
      <c r="I1662" s="356"/>
    </row>
    <row r="1663" spans="3:9">
      <c r="C1663"/>
      <c r="D1663"/>
      <c r="E1663"/>
      <c r="F1663"/>
      <c r="G1663"/>
      <c r="H1663" s="355"/>
      <c r="I1663" s="356"/>
    </row>
    <row r="1664" spans="3:9">
      <c r="C1664"/>
      <c r="D1664"/>
      <c r="E1664"/>
      <c r="F1664"/>
      <c r="G1664"/>
      <c r="H1664" s="355"/>
      <c r="I1664" s="356"/>
    </row>
    <row r="1665" spans="3:9">
      <c r="C1665"/>
      <c r="D1665"/>
      <c r="E1665"/>
      <c r="F1665"/>
      <c r="G1665"/>
      <c r="H1665" s="355"/>
      <c r="I1665" s="356"/>
    </row>
    <row r="1666" spans="3:9">
      <c r="C1666"/>
      <c r="D1666"/>
      <c r="E1666"/>
      <c r="F1666"/>
      <c r="G1666"/>
      <c r="H1666" s="355"/>
      <c r="I1666" s="356"/>
    </row>
    <row r="1667" spans="3:9">
      <c r="C1667"/>
      <c r="D1667"/>
      <c r="E1667"/>
      <c r="F1667"/>
      <c r="G1667"/>
      <c r="H1667" s="355"/>
      <c r="I1667" s="356"/>
    </row>
    <row r="1668" spans="3:9">
      <c r="C1668"/>
      <c r="D1668"/>
      <c r="E1668"/>
      <c r="F1668"/>
      <c r="G1668"/>
      <c r="H1668" s="355"/>
      <c r="I1668" s="356"/>
    </row>
    <row r="1669" spans="3:9">
      <c r="C1669"/>
      <c r="D1669"/>
      <c r="E1669"/>
      <c r="F1669"/>
      <c r="G1669"/>
      <c r="H1669" s="355"/>
      <c r="I1669" s="356"/>
    </row>
    <row r="1670" spans="3:9">
      <c r="C1670"/>
      <c r="D1670"/>
      <c r="E1670"/>
      <c r="F1670"/>
      <c r="G1670"/>
      <c r="H1670" s="355"/>
      <c r="I1670" s="356"/>
    </row>
    <row r="1671" spans="3:9">
      <c r="C1671"/>
      <c r="D1671"/>
      <c r="E1671"/>
      <c r="F1671"/>
      <c r="G1671"/>
      <c r="H1671" s="355"/>
      <c r="I1671" s="356"/>
    </row>
    <row r="1672" spans="3:9">
      <c r="C1672"/>
      <c r="D1672"/>
      <c r="E1672"/>
      <c r="F1672"/>
      <c r="G1672"/>
      <c r="H1672" s="355"/>
      <c r="I1672" s="356"/>
    </row>
    <row r="1673" spans="3:9">
      <c r="C1673"/>
      <c r="D1673"/>
      <c r="E1673"/>
      <c r="F1673"/>
      <c r="G1673"/>
      <c r="H1673" s="355"/>
      <c r="I1673" s="356"/>
    </row>
    <row r="1674" spans="3:9">
      <c r="C1674"/>
      <c r="D1674"/>
      <c r="E1674"/>
      <c r="F1674"/>
      <c r="G1674"/>
      <c r="H1674" s="355"/>
      <c r="I1674" s="356"/>
    </row>
    <row r="1675" spans="3:9">
      <c r="C1675"/>
      <c r="D1675"/>
      <c r="E1675"/>
      <c r="F1675"/>
      <c r="G1675"/>
      <c r="H1675" s="355"/>
      <c r="I1675" s="356"/>
    </row>
    <row r="1676" spans="3:9">
      <c r="C1676"/>
      <c r="D1676"/>
      <c r="E1676"/>
      <c r="F1676"/>
      <c r="G1676"/>
      <c r="H1676" s="355"/>
      <c r="I1676" s="356"/>
    </row>
    <row r="1677" spans="3:9">
      <c r="C1677"/>
      <c r="D1677"/>
      <c r="E1677"/>
      <c r="F1677"/>
      <c r="G1677"/>
      <c r="H1677" s="355"/>
      <c r="I1677" s="356"/>
    </row>
    <row r="1678" spans="3:9">
      <c r="C1678"/>
      <c r="D1678"/>
      <c r="E1678"/>
      <c r="F1678"/>
      <c r="G1678"/>
      <c r="H1678" s="355"/>
      <c r="I1678" s="356"/>
    </row>
    <row r="1679" spans="3:9">
      <c r="C1679"/>
      <c r="D1679"/>
      <c r="E1679"/>
      <c r="F1679"/>
      <c r="G1679"/>
      <c r="H1679" s="355"/>
      <c r="I1679" s="356"/>
    </row>
    <row r="1680" spans="3:9">
      <c r="C1680"/>
      <c r="D1680"/>
      <c r="E1680"/>
      <c r="F1680"/>
      <c r="G1680"/>
      <c r="H1680" s="355"/>
      <c r="I1680" s="356"/>
    </row>
    <row r="1681" spans="3:9">
      <c r="C1681"/>
      <c r="D1681"/>
      <c r="E1681"/>
      <c r="F1681"/>
      <c r="G1681"/>
      <c r="H1681" s="355"/>
      <c r="I1681" s="356"/>
    </row>
    <row r="1682" spans="3:9">
      <c r="C1682"/>
      <c r="D1682"/>
      <c r="E1682"/>
      <c r="F1682"/>
      <c r="G1682"/>
      <c r="H1682" s="355"/>
      <c r="I1682" s="356"/>
    </row>
    <row r="1683" spans="3:9">
      <c r="C1683"/>
      <c r="D1683"/>
      <c r="E1683"/>
      <c r="F1683"/>
      <c r="G1683"/>
      <c r="H1683" s="355"/>
      <c r="I1683" s="356"/>
    </row>
    <row r="1684" spans="3:9">
      <c r="C1684"/>
      <c r="D1684"/>
      <c r="E1684"/>
      <c r="F1684"/>
      <c r="G1684"/>
      <c r="H1684" s="355"/>
      <c r="I1684" s="356"/>
    </row>
    <row r="1685" spans="3:9">
      <c r="C1685"/>
      <c r="D1685"/>
      <c r="E1685"/>
      <c r="F1685"/>
      <c r="G1685"/>
      <c r="H1685" s="355"/>
      <c r="I1685" s="356"/>
    </row>
    <row r="1686" spans="3:9">
      <c r="C1686"/>
      <c r="D1686"/>
      <c r="E1686"/>
      <c r="F1686"/>
      <c r="G1686"/>
      <c r="H1686" s="355"/>
      <c r="I1686" s="356"/>
    </row>
    <row r="1687" spans="3:9">
      <c r="C1687"/>
      <c r="D1687"/>
      <c r="E1687"/>
      <c r="F1687"/>
      <c r="G1687"/>
      <c r="H1687" s="355"/>
      <c r="I1687" s="356"/>
    </row>
    <row r="1688" spans="3:9">
      <c r="C1688"/>
      <c r="D1688"/>
      <c r="E1688"/>
      <c r="F1688"/>
      <c r="G1688"/>
      <c r="H1688" s="355"/>
      <c r="I1688" s="356"/>
    </row>
    <row r="1689" spans="3:9">
      <c r="C1689"/>
      <c r="D1689"/>
      <c r="E1689"/>
      <c r="F1689"/>
      <c r="G1689"/>
      <c r="H1689" s="355"/>
      <c r="I1689" s="356"/>
    </row>
    <row r="1690" spans="3:9">
      <c r="C1690"/>
      <c r="D1690"/>
      <c r="E1690"/>
      <c r="F1690"/>
      <c r="G1690"/>
      <c r="H1690" s="355"/>
      <c r="I1690" s="356"/>
    </row>
    <row r="1691" spans="3:9">
      <c r="C1691"/>
      <c r="D1691"/>
      <c r="E1691"/>
      <c r="F1691"/>
      <c r="G1691"/>
      <c r="H1691" s="355"/>
      <c r="I1691" s="356"/>
    </row>
    <row r="1692" spans="3:9">
      <c r="C1692"/>
      <c r="D1692"/>
      <c r="E1692"/>
      <c r="F1692"/>
      <c r="G1692"/>
      <c r="H1692" s="355"/>
      <c r="I1692" s="356"/>
    </row>
    <row r="1693" spans="3:9">
      <c r="C1693"/>
      <c r="D1693"/>
      <c r="E1693"/>
      <c r="F1693"/>
      <c r="G1693"/>
      <c r="H1693" s="355"/>
      <c r="I1693" s="356"/>
    </row>
    <row r="1694" spans="3:9">
      <c r="C1694"/>
      <c r="D1694"/>
      <c r="E1694"/>
      <c r="F1694"/>
      <c r="G1694"/>
      <c r="H1694" s="355"/>
      <c r="I1694" s="356"/>
    </row>
    <row r="1695" spans="3:9">
      <c r="C1695"/>
      <c r="D1695"/>
      <c r="E1695"/>
      <c r="F1695"/>
      <c r="G1695"/>
      <c r="H1695" s="355"/>
      <c r="I1695" s="356"/>
    </row>
    <row r="1696" spans="3:9">
      <c r="C1696"/>
      <c r="D1696"/>
      <c r="E1696"/>
      <c r="F1696"/>
      <c r="G1696"/>
      <c r="H1696" s="355"/>
      <c r="I1696" s="356"/>
    </row>
    <row r="1697" spans="3:9">
      <c r="C1697"/>
      <c r="D1697"/>
      <c r="E1697"/>
      <c r="F1697"/>
      <c r="G1697"/>
      <c r="H1697" s="355"/>
      <c r="I1697" s="356"/>
    </row>
    <row r="1698" spans="3:9">
      <c r="C1698"/>
      <c r="D1698"/>
      <c r="E1698"/>
      <c r="F1698"/>
      <c r="G1698"/>
      <c r="H1698" s="355"/>
      <c r="I1698" s="356"/>
    </row>
    <row r="1699" spans="3:9">
      <c r="C1699"/>
      <c r="D1699"/>
      <c r="E1699"/>
      <c r="F1699"/>
      <c r="G1699"/>
      <c r="H1699" s="355"/>
      <c r="I1699" s="356"/>
    </row>
    <row r="1700" spans="3:9">
      <c r="C1700"/>
      <c r="D1700"/>
      <c r="E1700"/>
      <c r="F1700"/>
      <c r="G1700"/>
      <c r="H1700" s="355"/>
      <c r="I1700" s="356"/>
    </row>
    <row r="1701" spans="3:9">
      <c r="C1701"/>
      <c r="D1701"/>
      <c r="E1701"/>
      <c r="F1701"/>
      <c r="G1701"/>
      <c r="H1701" s="355"/>
      <c r="I1701" s="356"/>
    </row>
    <row r="1702" spans="3:9">
      <c r="C1702"/>
      <c r="D1702"/>
      <c r="E1702"/>
      <c r="F1702"/>
      <c r="G1702"/>
      <c r="H1702" s="355"/>
      <c r="I1702" s="356"/>
    </row>
    <row r="1703" spans="3:9">
      <c r="C1703"/>
      <c r="D1703"/>
      <c r="E1703"/>
      <c r="F1703"/>
      <c r="G1703"/>
      <c r="H1703" s="355"/>
      <c r="I1703" s="356"/>
    </row>
    <row r="1704" spans="3:9">
      <c r="C1704"/>
      <c r="D1704"/>
      <c r="E1704"/>
      <c r="F1704"/>
      <c r="G1704"/>
      <c r="H1704" s="355"/>
      <c r="I1704" s="356"/>
    </row>
    <row r="1705" spans="3:9">
      <c r="C1705"/>
      <c r="D1705"/>
      <c r="E1705"/>
      <c r="F1705"/>
      <c r="G1705"/>
      <c r="H1705" s="355"/>
      <c r="I1705" s="356"/>
    </row>
    <row r="1706" spans="3:9">
      <c r="C1706"/>
      <c r="D1706"/>
      <c r="E1706"/>
      <c r="F1706"/>
      <c r="G1706"/>
      <c r="H1706" s="355"/>
      <c r="I1706" s="356"/>
    </row>
    <row r="1707" spans="3:9">
      <c r="C1707"/>
      <c r="D1707"/>
      <c r="E1707"/>
      <c r="F1707"/>
      <c r="G1707"/>
      <c r="H1707" s="355"/>
      <c r="I1707" s="356"/>
    </row>
    <row r="1708" spans="3:9">
      <c r="C1708"/>
      <c r="D1708"/>
      <c r="E1708"/>
      <c r="F1708"/>
      <c r="G1708"/>
      <c r="H1708" s="355"/>
      <c r="I1708" s="356"/>
    </row>
    <row r="1709" spans="3:9">
      <c r="C1709"/>
      <c r="D1709"/>
      <c r="E1709"/>
      <c r="F1709"/>
      <c r="G1709"/>
      <c r="H1709" s="355"/>
      <c r="I1709" s="356"/>
    </row>
    <row r="1710" spans="3:9">
      <c r="C1710"/>
      <c r="D1710"/>
      <c r="E1710"/>
      <c r="F1710"/>
      <c r="G1710"/>
      <c r="H1710" s="355"/>
      <c r="I1710" s="356"/>
    </row>
    <row r="1711" spans="3:9">
      <c r="C1711"/>
      <c r="D1711"/>
      <c r="E1711"/>
      <c r="F1711"/>
      <c r="G1711"/>
      <c r="H1711" s="355"/>
      <c r="I1711" s="356"/>
    </row>
    <row r="1712" spans="3:9">
      <c r="C1712"/>
      <c r="D1712"/>
      <c r="E1712"/>
      <c r="F1712"/>
      <c r="G1712"/>
      <c r="H1712" s="355"/>
      <c r="I1712" s="356"/>
    </row>
    <row r="1713" spans="3:9">
      <c r="C1713"/>
      <c r="D1713"/>
      <c r="E1713"/>
      <c r="F1713"/>
      <c r="G1713"/>
      <c r="H1713" s="355"/>
      <c r="I1713" s="356"/>
    </row>
    <row r="1714" spans="3:9">
      <c r="C1714"/>
      <c r="D1714"/>
      <c r="E1714"/>
      <c r="F1714"/>
      <c r="G1714"/>
      <c r="H1714" s="355"/>
      <c r="I1714" s="356"/>
    </row>
    <row r="1715" spans="3:9">
      <c r="C1715"/>
      <c r="D1715"/>
      <c r="E1715"/>
      <c r="F1715"/>
      <c r="G1715"/>
      <c r="H1715" s="355"/>
      <c r="I1715" s="356"/>
    </row>
    <row r="1716" spans="3:9">
      <c r="C1716"/>
      <c r="D1716"/>
      <c r="E1716"/>
      <c r="F1716"/>
      <c r="G1716"/>
      <c r="H1716" s="355"/>
      <c r="I1716" s="356"/>
    </row>
    <row r="1717" spans="3:9">
      <c r="C1717"/>
      <c r="D1717"/>
      <c r="E1717"/>
      <c r="F1717"/>
      <c r="G1717"/>
      <c r="H1717" s="355"/>
      <c r="I1717" s="356"/>
    </row>
    <row r="1718" spans="3:9">
      <c r="C1718"/>
      <c r="D1718"/>
      <c r="E1718"/>
      <c r="F1718"/>
      <c r="G1718"/>
      <c r="H1718" s="355"/>
      <c r="I1718" s="356"/>
    </row>
    <row r="1719" spans="3:9">
      <c r="C1719"/>
      <c r="D1719"/>
      <c r="E1719"/>
      <c r="F1719"/>
      <c r="G1719"/>
      <c r="H1719" s="355"/>
      <c r="I1719" s="356"/>
    </row>
    <row r="1720" spans="3:9">
      <c r="C1720"/>
      <c r="D1720"/>
      <c r="E1720"/>
      <c r="F1720"/>
      <c r="G1720"/>
      <c r="H1720" s="355"/>
      <c r="I1720" s="356"/>
    </row>
    <row r="1721" spans="3:9">
      <c r="C1721"/>
      <c r="D1721"/>
      <c r="E1721"/>
      <c r="F1721"/>
      <c r="G1721"/>
      <c r="H1721" s="355"/>
      <c r="I1721" s="356"/>
    </row>
    <row r="1722" spans="3:9">
      <c r="C1722"/>
      <c r="D1722"/>
      <c r="E1722"/>
      <c r="F1722"/>
      <c r="G1722"/>
      <c r="H1722" s="355"/>
      <c r="I1722" s="356"/>
    </row>
    <row r="1723" spans="3:9">
      <c r="C1723"/>
      <c r="D1723"/>
      <c r="E1723"/>
      <c r="F1723"/>
      <c r="G1723"/>
      <c r="H1723" s="355"/>
      <c r="I1723" s="356"/>
    </row>
    <row r="1724" spans="3:9">
      <c r="C1724"/>
      <c r="D1724"/>
      <c r="E1724"/>
      <c r="F1724"/>
      <c r="G1724"/>
      <c r="H1724" s="355"/>
      <c r="I1724" s="356"/>
    </row>
    <row r="1725" spans="3:9">
      <c r="C1725"/>
      <c r="D1725"/>
      <c r="E1725"/>
      <c r="F1725"/>
      <c r="G1725"/>
      <c r="H1725" s="355"/>
      <c r="I1725" s="356"/>
    </row>
    <row r="1726" spans="3:9">
      <c r="C1726"/>
      <c r="D1726"/>
      <c r="E1726"/>
      <c r="F1726"/>
      <c r="G1726"/>
      <c r="H1726" s="355"/>
      <c r="I1726" s="356"/>
    </row>
    <row r="1727" spans="3:9">
      <c r="C1727"/>
      <c r="D1727"/>
      <c r="E1727"/>
      <c r="F1727"/>
      <c r="G1727"/>
      <c r="H1727" s="355"/>
      <c r="I1727" s="356"/>
    </row>
    <row r="1728" spans="3:9">
      <c r="C1728"/>
      <c r="D1728"/>
      <c r="E1728"/>
      <c r="F1728"/>
      <c r="G1728"/>
      <c r="H1728" s="355"/>
      <c r="I1728" s="356"/>
    </row>
    <row r="1729" spans="3:9">
      <c r="C1729"/>
      <c r="D1729"/>
      <c r="E1729"/>
      <c r="F1729"/>
      <c r="G1729"/>
      <c r="H1729" s="355"/>
      <c r="I1729" s="356"/>
    </row>
    <row r="1730" spans="3:9">
      <c r="C1730"/>
      <c r="D1730"/>
      <c r="E1730"/>
      <c r="F1730"/>
      <c r="G1730"/>
      <c r="H1730" s="355"/>
      <c r="I1730" s="356"/>
    </row>
    <row r="1731" spans="3:9">
      <c r="C1731"/>
      <c r="D1731"/>
      <c r="E1731"/>
      <c r="F1731"/>
      <c r="G1731"/>
      <c r="H1731" s="355"/>
      <c r="I1731" s="356"/>
    </row>
    <row r="1732" spans="3:9">
      <c r="C1732"/>
      <c r="D1732"/>
      <c r="E1732"/>
      <c r="F1732"/>
      <c r="G1732"/>
      <c r="H1732" s="355"/>
      <c r="I1732" s="356"/>
    </row>
    <row r="1733" spans="3:9">
      <c r="C1733"/>
      <c r="D1733"/>
      <c r="E1733"/>
      <c r="F1733"/>
      <c r="G1733"/>
      <c r="H1733" s="355"/>
      <c r="I1733" s="356"/>
    </row>
    <row r="1734" spans="3:9">
      <c r="C1734"/>
      <c r="D1734"/>
      <c r="E1734"/>
      <c r="F1734"/>
      <c r="G1734"/>
      <c r="H1734" s="355"/>
      <c r="I1734" s="356"/>
    </row>
    <row r="1735" spans="3:9">
      <c r="C1735"/>
      <c r="D1735"/>
      <c r="E1735"/>
      <c r="F1735"/>
      <c r="G1735"/>
      <c r="H1735" s="355"/>
      <c r="I1735" s="356"/>
    </row>
    <row r="1736" spans="3:9">
      <c r="C1736"/>
      <c r="D1736"/>
      <c r="E1736"/>
      <c r="F1736"/>
      <c r="G1736"/>
      <c r="H1736" s="355"/>
      <c r="I1736" s="356"/>
    </row>
    <row r="1737" spans="3:9">
      <c r="C1737"/>
      <c r="D1737"/>
      <c r="E1737"/>
      <c r="F1737"/>
      <c r="G1737"/>
      <c r="H1737" s="355"/>
      <c r="I1737" s="356"/>
    </row>
    <row r="1738" spans="3:9">
      <c r="C1738"/>
      <c r="D1738"/>
      <c r="E1738"/>
      <c r="F1738"/>
      <c r="G1738"/>
      <c r="H1738" s="355"/>
      <c r="I1738" s="356"/>
    </row>
    <row r="1739" spans="3:9">
      <c r="C1739"/>
      <c r="D1739"/>
      <c r="E1739"/>
      <c r="F1739"/>
      <c r="G1739"/>
      <c r="H1739" s="355"/>
      <c r="I1739" s="356"/>
    </row>
    <row r="1740" spans="3:9">
      <c r="C1740"/>
      <c r="D1740"/>
      <c r="E1740"/>
      <c r="F1740"/>
      <c r="G1740"/>
      <c r="H1740" s="355"/>
      <c r="I1740" s="356"/>
    </row>
    <row r="1741" spans="3:9">
      <c r="C1741"/>
      <c r="D1741"/>
      <c r="E1741"/>
      <c r="F1741"/>
      <c r="G1741"/>
      <c r="H1741" s="355"/>
      <c r="I1741" s="356"/>
    </row>
    <row r="1742" spans="3:9">
      <c r="C1742"/>
      <c r="D1742"/>
      <c r="E1742"/>
      <c r="F1742"/>
      <c r="G1742"/>
      <c r="H1742" s="355"/>
      <c r="I1742" s="356"/>
    </row>
    <row r="1743" spans="3:9">
      <c r="C1743"/>
      <c r="D1743"/>
      <c r="E1743"/>
      <c r="F1743"/>
      <c r="G1743"/>
      <c r="H1743" s="355"/>
      <c r="I1743" s="356"/>
    </row>
    <row r="1744" spans="3:9">
      <c r="C1744"/>
      <c r="D1744"/>
      <c r="E1744"/>
      <c r="F1744"/>
      <c r="G1744"/>
      <c r="H1744" s="355"/>
      <c r="I1744" s="356"/>
    </row>
    <row r="1745" spans="3:9">
      <c r="C1745"/>
      <c r="D1745"/>
      <c r="E1745"/>
      <c r="F1745"/>
      <c r="G1745"/>
      <c r="H1745" s="355"/>
      <c r="I1745" s="356"/>
    </row>
    <row r="1746" spans="3:9">
      <c r="C1746"/>
      <c r="D1746"/>
      <c r="E1746"/>
      <c r="F1746"/>
      <c r="G1746"/>
      <c r="H1746" s="355"/>
      <c r="I1746" s="356"/>
    </row>
    <row r="1747" spans="3:9">
      <c r="C1747"/>
      <c r="D1747"/>
      <c r="E1747"/>
      <c r="F1747"/>
      <c r="G1747"/>
      <c r="H1747" s="355"/>
      <c r="I1747" s="356"/>
    </row>
    <row r="1748" spans="3:9">
      <c r="C1748"/>
      <c r="D1748"/>
      <c r="E1748"/>
      <c r="F1748"/>
      <c r="G1748"/>
      <c r="H1748" s="355"/>
      <c r="I1748" s="356"/>
    </row>
    <row r="1749" spans="3:9">
      <c r="C1749"/>
      <c r="D1749"/>
      <c r="E1749"/>
      <c r="F1749"/>
      <c r="G1749"/>
      <c r="H1749" s="355"/>
      <c r="I1749" s="356"/>
    </row>
    <row r="1750" spans="3:9">
      <c r="C1750"/>
      <c r="D1750"/>
      <c r="E1750"/>
      <c r="F1750"/>
      <c r="G1750"/>
      <c r="H1750" s="355"/>
      <c r="I1750" s="356"/>
    </row>
    <row r="1751" spans="3:9">
      <c r="C1751"/>
      <c r="D1751"/>
      <c r="E1751"/>
      <c r="F1751"/>
      <c r="G1751"/>
      <c r="H1751" s="355"/>
      <c r="I1751" s="356"/>
    </row>
    <row r="1752" spans="3:9">
      <c r="C1752"/>
      <c r="D1752"/>
      <c r="E1752"/>
      <c r="F1752"/>
      <c r="G1752"/>
      <c r="H1752" s="355"/>
      <c r="I1752" s="356"/>
    </row>
    <row r="1753" spans="3:9">
      <c r="C1753"/>
      <c r="D1753"/>
      <c r="E1753"/>
      <c r="F1753"/>
      <c r="G1753"/>
      <c r="H1753" s="355"/>
      <c r="I1753" s="356"/>
    </row>
    <row r="1754" spans="3:9">
      <c r="C1754"/>
      <c r="D1754"/>
      <c r="E1754"/>
      <c r="F1754"/>
      <c r="G1754"/>
      <c r="H1754" s="355"/>
      <c r="I1754" s="356"/>
    </row>
    <row r="1755" spans="3:9">
      <c r="C1755"/>
      <c r="D1755"/>
      <c r="E1755"/>
      <c r="F1755"/>
      <c r="G1755"/>
      <c r="H1755" s="355"/>
      <c r="I1755" s="356"/>
    </row>
    <row r="1756" spans="3:9">
      <c r="C1756"/>
      <c r="D1756"/>
      <c r="E1756"/>
      <c r="F1756"/>
      <c r="G1756"/>
      <c r="H1756" s="355"/>
      <c r="I1756" s="356"/>
    </row>
    <row r="1757" spans="3:9">
      <c r="C1757"/>
      <c r="D1757"/>
      <c r="E1757"/>
      <c r="F1757"/>
      <c r="G1757"/>
      <c r="H1757" s="355"/>
      <c r="I1757" s="356"/>
    </row>
    <row r="1758" spans="3:9">
      <c r="C1758"/>
      <c r="D1758"/>
      <c r="E1758"/>
      <c r="F1758"/>
      <c r="G1758"/>
      <c r="H1758" s="355"/>
      <c r="I1758" s="356"/>
    </row>
    <row r="1759" spans="3:9">
      <c r="C1759"/>
      <c r="D1759"/>
      <c r="E1759"/>
      <c r="F1759"/>
      <c r="G1759"/>
      <c r="H1759" s="355"/>
      <c r="I1759" s="356"/>
    </row>
    <row r="1760" spans="3:9">
      <c r="C1760"/>
      <c r="D1760"/>
      <c r="E1760"/>
      <c r="F1760"/>
      <c r="G1760"/>
      <c r="H1760" s="355"/>
      <c r="I1760" s="356"/>
    </row>
    <row r="1761" spans="3:9">
      <c r="C1761"/>
      <c r="D1761"/>
      <c r="E1761"/>
      <c r="F1761"/>
      <c r="G1761"/>
      <c r="H1761" s="355"/>
      <c r="I1761" s="356"/>
    </row>
    <row r="1762" spans="3:9">
      <c r="C1762"/>
      <c r="D1762"/>
      <c r="E1762"/>
      <c r="F1762"/>
      <c r="G1762"/>
      <c r="H1762" s="355"/>
      <c r="I1762" s="356"/>
    </row>
    <row r="1763" spans="3:9">
      <c r="C1763"/>
      <c r="D1763"/>
      <c r="E1763"/>
      <c r="F1763"/>
      <c r="G1763"/>
      <c r="H1763" s="355"/>
      <c r="I1763" s="356"/>
    </row>
    <row r="1764" spans="3:9">
      <c r="C1764"/>
      <c r="D1764"/>
      <c r="E1764"/>
      <c r="F1764"/>
      <c r="G1764"/>
      <c r="H1764" s="355"/>
      <c r="I1764" s="356"/>
    </row>
    <row r="1765" spans="3:9">
      <c r="C1765"/>
      <c r="D1765"/>
      <c r="E1765"/>
      <c r="F1765"/>
      <c r="G1765"/>
      <c r="H1765" s="355"/>
      <c r="I1765" s="356"/>
    </row>
    <row r="1766" spans="3:9">
      <c r="C1766"/>
      <c r="D1766"/>
      <c r="E1766"/>
      <c r="F1766"/>
      <c r="G1766"/>
      <c r="H1766" s="355"/>
      <c r="I1766" s="356"/>
    </row>
    <row r="1767" spans="3:9">
      <c r="C1767"/>
      <c r="D1767"/>
      <c r="E1767"/>
      <c r="F1767"/>
      <c r="G1767"/>
      <c r="H1767" s="355"/>
      <c r="I1767" s="356"/>
    </row>
    <row r="1768" spans="3:9">
      <c r="C1768"/>
      <c r="D1768"/>
      <c r="E1768"/>
      <c r="F1768"/>
      <c r="G1768"/>
      <c r="H1768" s="355"/>
      <c r="I1768" s="356"/>
    </row>
    <row r="1769" spans="3:9">
      <c r="C1769"/>
      <c r="D1769"/>
      <c r="E1769"/>
      <c r="F1769"/>
      <c r="G1769"/>
      <c r="H1769" s="355"/>
      <c r="I1769" s="356"/>
    </row>
    <row r="1770" spans="3:9">
      <c r="C1770"/>
      <c r="D1770"/>
      <c r="E1770"/>
      <c r="F1770"/>
      <c r="G1770"/>
      <c r="H1770" s="355"/>
      <c r="I1770" s="356"/>
    </row>
    <row r="1771" spans="3:9">
      <c r="C1771"/>
      <c r="D1771"/>
      <c r="E1771"/>
      <c r="F1771"/>
      <c r="G1771"/>
      <c r="H1771" s="355"/>
      <c r="I1771" s="356"/>
    </row>
    <row r="1772" spans="3:9">
      <c r="C1772"/>
      <c r="D1772"/>
      <c r="E1772"/>
      <c r="F1772"/>
      <c r="G1772"/>
      <c r="H1772" s="355"/>
      <c r="I1772" s="356"/>
    </row>
    <row r="1773" spans="3:9">
      <c r="C1773"/>
      <c r="D1773"/>
      <c r="E1773"/>
      <c r="F1773"/>
      <c r="G1773"/>
      <c r="H1773" s="355"/>
      <c r="I1773" s="356"/>
    </row>
    <row r="1774" spans="3:9">
      <c r="C1774"/>
      <c r="D1774"/>
      <c r="E1774"/>
      <c r="F1774"/>
      <c r="G1774"/>
      <c r="H1774" s="355"/>
      <c r="I1774" s="356"/>
    </row>
    <row r="1775" spans="3:9">
      <c r="C1775"/>
      <c r="D1775"/>
      <c r="E1775"/>
      <c r="F1775"/>
      <c r="G1775"/>
      <c r="H1775" s="355"/>
      <c r="I1775" s="356"/>
    </row>
    <row r="1776" spans="3:9">
      <c r="C1776"/>
      <c r="D1776"/>
      <c r="E1776"/>
      <c r="F1776"/>
      <c r="G1776"/>
      <c r="H1776" s="355"/>
      <c r="I1776" s="356"/>
    </row>
    <row r="1777" spans="3:9">
      <c r="C1777"/>
      <c r="D1777"/>
      <c r="E1777"/>
      <c r="F1777"/>
      <c r="G1777"/>
      <c r="H1777" s="355"/>
      <c r="I1777" s="356"/>
    </row>
    <row r="1778" spans="3:9">
      <c r="C1778"/>
      <c r="D1778"/>
      <c r="E1778"/>
      <c r="F1778"/>
      <c r="G1778"/>
      <c r="H1778" s="355"/>
      <c r="I1778" s="356"/>
    </row>
    <row r="1779" spans="3:9">
      <c r="C1779"/>
      <c r="D1779"/>
      <c r="E1779"/>
      <c r="F1779"/>
      <c r="G1779"/>
      <c r="H1779" s="355"/>
      <c r="I1779" s="356"/>
    </row>
    <row r="1780" spans="3:9">
      <c r="C1780"/>
      <c r="D1780"/>
      <c r="E1780"/>
      <c r="F1780"/>
      <c r="G1780"/>
      <c r="H1780" s="355"/>
      <c r="I1780" s="356"/>
    </row>
    <row r="1781" spans="3:9">
      <c r="C1781"/>
      <c r="D1781"/>
      <c r="E1781"/>
      <c r="F1781"/>
      <c r="G1781"/>
      <c r="H1781" s="355"/>
      <c r="I1781" s="356"/>
    </row>
    <row r="1782" spans="3:9">
      <c r="C1782"/>
      <c r="D1782"/>
      <c r="E1782"/>
      <c r="F1782"/>
      <c r="G1782"/>
      <c r="H1782" s="355"/>
      <c r="I1782" s="356"/>
    </row>
    <row r="1783" spans="3:9">
      <c r="C1783"/>
      <c r="D1783"/>
      <c r="E1783"/>
      <c r="F1783"/>
      <c r="G1783"/>
      <c r="H1783" s="355"/>
      <c r="I1783" s="356"/>
    </row>
    <row r="1784" spans="3:9">
      <c r="C1784"/>
      <c r="D1784"/>
      <c r="E1784"/>
      <c r="F1784"/>
      <c r="G1784"/>
      <c r="H1784" s="355"/>
      <c r="I1784" s="356"/>
    </row>
    <row r="1785" spans="3:9">
      <c r="C1785"/>
      <c r="D1785"/>
      <c r="E1785"/>
      <c r="F1785"/>
      <c r="G1785"/>
      <c r="H1785" s="355"/>
      <c r="I1785" s="356"/>
    </row>
    <row r="1786" spans="3:9">
      <c r="C1786"/>
      <c r="D1786"/>
      <c r="E1786"/>
      <c r="F1786"/>
      <c r="G1786"/>
      <c r="H1786" s="355"/>
      <c r="I1786" s="356"/>
    </row>
    <row r="1787" spans="3:9">
      <c r="C1787"/>
      <c r="D1787"/>
      <c r="E1787"/>
      <c r="F1787"/>
      <c r="G1787"/>
      <c r="H1787" s="355"/>
      <c r="I1787" s="356"/>
    </row>
    <row r="1788" spans="3:9">
      <c r="C1788"/>
      <c r="D1788"/>
      <c r="E1788"/>
      <c r="F1788"/>
      <c r="G1788"/>
      <c r="H1788" s="355"/>
      <c r="I1788" s="356"/>
    </row>
    <row r="1789" spans="3:9">
      <c r="C1789"/>
      <c r="D1789"/>
      <c r="E1789"/>
      <c r="F1789"/>
      <c r="G1789"/>
      <c r="H1789" s="355"/>
      <c r="I1789" s="356"/>
    </row>
    <row r="1790" spans="3:9">
      <c r="C1790"/>
      <c r="D1790"/>
      <c r="E1790"/>
      <c r="F1790"/>
      <c r="G1790"/>
      <c r="H1790" s="355"/>
      <c r="I1790" s="356"/>
    </row>
    <row r="1791" spans="3:9">
      <c r="C1791"/>
      <c r="D1791"/>
      <c r="E1791"/>
      <c r="F1791"/>
      <c r="G1791"/>
      <c r="H1791" s="355"/>
      <c r="I1791" s="356"/>
    </row>
    <row r="1792" spans="3:9">
      <c r="C1792"/>
      <c r="D1792"/>
      <c r="E1792"/>
      <c r="F1792"/>
      <c r="G1792"/>
      <c r="H1792" s="355"/>
      <c r="I1792" s="356"/>
    </row>
    <row r="1793" spans="3:9">
      <c r="C1793"/>
      <c r="D1793"/>
      <c r="E1793"/>
      <c r="F1793"/>
      <c r="G1793"/>
      <c r="H1793" s="355"/>
      <c r="I1793" s="356"/>
    </row>
    <row r="1794" spans="3:9">
      <c r="C1794"/>
      <c r="D1794"/>
      <c r="E1794"/>
      <c r="F1794"/>
      <c r="G1794"/>
      <c r="H1794" s="355"/>
      <c r="I1794" s="356"/>
    </row>
    <row r="1795" spans="3:9">
      <c r="C1795"/>
      <c r="D1795"/>
      <c r="E1795"/>
      <c r="F1795"/>
      <c r="G1795"/>
      <c r="H1795" s="355"/>
      <c r="I1795" s="356"/>
    </row>
    <row r="1796" spans="3:9">
      <c r="C1796"/>
      <c r="D1796"/>
      <c r="E1796"/>
      <c r="F1796"/>
      <c r="G1796"/>
      <c r="H1796" s="355"/>
      <c r="I1796" s="356"/>
    </row>
    <row r="1797" spans="3:9">
      <c r="C1797"/>
      <c r="D1797"/>
      <c r="E1797"/>
      <c r="F1797"/>
      <c r="G1797"/>
      <c r="H1797" s="355"/>
      <c r="I1797" s="356"/>
    </row>
    <row r="1798" spans="3:9">
      <c r="C1798"/>
      <c r="D1798"/>
      <c r="E1798"/>
      <c r="F1798"/>
      <c r="G1798"/>
      <c r="H1798" s="355"/>
      <c r="I1798" s="356"/>
    </row>
    <row r="1799" spans="3:9">
      <c r="C1799"/>
      <c r="D1799"/>
      <c r="E1799"/>
      <c r="F1799"/>
      <c r="G1799"/>
      <c r="H1799" s="355"/>
      <c r="I1799" s="356"/>
    </row>
    <row r="1800" spans="3:9">
      <c r="C1800"/>
      <c r="D1800"/>
      <c r="E1800"/>
      <c r="F1800"/>
      <c r="G1800"/>
      <c r="H1800" s="355"/>
      <c r="I1800" s="356"/>
    </row>
    <row r="1801" spans="3:9">
      <c r="C1801"/>
      <c r="D1801"/>
      <c r="E1801"/>
      <c r="F1801"/>
      <c r="G1801"/>
      <c r="H1801" s="355"/>
      <c r="I1801" s="356"/>
    </row>
    <row r="1802" spans="3:9">
      <c r="C1802"/>
      <c r="D1802"/>
      <c r="E1802"/>
      <c r="F1802"/>
      <c r="G1802"/>
      <c r="H1802" s="355"/>
      <c r="I1802" s="356"/>
    </row>
    <row r="1803" spans="3:9">
      <c r="C1803"/>
      <c r="D1803"/>
      <c r="E1803"/>
      <c r="F1803"/>
      <c r="G1803"/>
      <c r="H1803" s="355"/>
      <c r="I1803" s="356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219" priority="351" operator="lessThan">
      <formula>0</formula>
    </cfRule>
  </conditionalFormatting>
  <conditionalFormatting sqref="AN3:AP252">
    <cfRule type="cellIs" dxfId="218" priority="364" operator="lessThan">
      <formula>0</formula>
    </cfRule>
  </conditionalFormatting>
  <conditionalFormatting sqref="AQ3:AQ252">
    <cfRule type="cellIs" dxfId="217" priority="367" operator="equal">
      <formula>"NZ"</formula>
    </cfRule>
    <cfRule type="cellIs" dxfId="216" priority="368" operator="equal">
      <formula>"OK"</formula>
    </cfRule>
  </conditionalFormatting>
  <conditionalFormatting sqref="AS2">
    <cfRule type="cellIs" dxfId="215" priority="347" operator="lessThan">
      <formula>0</formula>
    </cfRule>
  </conditionalFormatting>
  <conditionalFormatting sqref="AS2">
    <cfRule type="cellIs" dxfId="214" priority="348" operator="lessThan">
      <formula>0</formula>
    </cfRule>
  </conditionalFormatting>
  <conditionalFormatting sqref="H243:H244 H177:H213">
    <cfRule type="cellIs" dxfId="213" priority="308" operator="lessThan">
      <formula>0</formula>
    </cfRule>
  </conditionalFormatting>
  <conditionalFormatting sqref="H247:H252">
    <cfRule type="cellIs" dxfId="212" priority="147" operator="lessThan">
      <formula>0</formula>
    </cfRule>
  </conditionalFormatting>
  <conditionalFormatting sqref="J8:K38 J41:K111 J39:J40 J116:K123 J112:J115">
    <cfRule type="cellIs" dxfId="211" priority="143" operator="lessThan">
      <formula>0</formula>
    </cfRule>
  </conditionalFormatting>
  <conditionalFormatting sqref="H8:I123">
    <cfRule type="cellIs" dxfId="210" priority="141" operator="lessThan">
      <formula>0</formula>
    </cfRule>
  </conditionalFormatting>
  <conditionalFormatting sqref="H229">
    <cfRule type="cellIs" dxfId="209" priority="129" operator="lessThan">
      <formula>0</formula>
    </cfRule>
  </conditionalFormatting>
  <conditionalFormatting sqref="H138:H176">
    <cfRule type="cellIs" dxfId="208" priority="101" operator="lessThan">
      <formula>0</formula>
    </cfRule>
  </conditionalFormatting>
  <conditionalFormatting sqref="H214:H228">
    <cfRule type="cellIs" dxfId="207" priority="95" operator="lessThan">
      <formula>0</formula>
    </cfRule>
  </conditionalFormatting>
  <conditionalFormatting sqref="H230:H242">
    <cfRule type="cellIs" dxfId="206" priority="88" operator="lessThan">
      <formula>0</formula>
    </cfRule>
  </conditionalFormatting>
  <conditionalFormatting sqref="H245:H246">
    <cfRule type="cellIs" dxfId="205" priority="82" operator="lessThan">
      <formula>0</formula>
    </cfRule>
  </conditionalFormatting>
  <conditionalFormatting sqref="K39">
    <cfRule type="cellIs" dxfId="204" priority="76" operator="lessThan">
      <formula>0</formula>
    </cfRule>
  </conditionalFormatting>
  <conditionalFormatting sqref="M39">
    <cfRule type="cellIs" dxfId="203" priority="75" operator="lessThan">
      <formula>0</formula>
    </cfRule>
  </conditionalFormatting>
  <conditionalFormatting sqref="O39">
    <cfRule type="cellIs" dxfId="202" priority="74" operator="lessThan">
      <formula>0</formula>
    </cfRule>
  </conditionalFormatting>
  <conditionalFormatting sqref="Q39">
    <cfRule type="cellIs" dxfId="201" priority="73" operator="lessThan">
      <formula>0</formula>
    </cfRule>
  </conditionalFormatting>
  <conditionalFormatting sqref="S39">
    <cfRule type="cellIs" dxfId="200" priority="72" operator="lessThan">
      <formula>0</formula>
    </cfRule>
  </conditionalFormatting>
  <conditionalFormatting sqref="U39">
    <cfRule type="cellIs" dxfId="199" priority="71" operator="lessThan">
      <formula>0</formula>
    </cfRule>
  </conditionalFormatting>
  <conditionalFormatting sqref="W39">
    <cfRule type="cellIs" dxfId="198" priority="70" operator="lessThan">
      <formula>0</formula>
    </cfRule>
  </conditionalFormatting>
  <conditionalFormatting sqref="Y39">
    <cfRule type="cellIs" dxfId="197" priority="69" operator="lessThan">
      <formula>0</formula>
    </cfRule>
  </conditionalFormatting>
  <conditionalFormatting sqref="AA39">
    <cfRule type="cellIs" dxfId="196" priority="68" operator="lessThan">
      <formula>0</formula>
    </cfRule>
  </conditionalFormatting>
  <conditionalFormatting sqref="AC39:AK39">
    <cfRule type="cellIs" dxfId="195" priority="67" operator="lessThan">
      <formula>0</formula>
    </cfRule>
  </conditionalFormatting>
  <conditionalFormatting sqref="AM39">
    <cfRule type="cellIs" dxfId="194" priority="66" operator="lessThan">
      <formula>0</formula>
    </cfRule>
  </conditionalFormatting>
  <conditionalFormatting sqref="K40">
    <cfRule type="cellIs" dxfId="193" priority="65" operator="lessThan">
      <formula>0</formula>
    </cfRule>
  </conditionalFormatting>
  <conditionalFormatting sqref="M40">
    <cfRule type="cellIs" dxfId="192" priority="64" operator="lessThan">
      <formula>0</formula>
    </cfRule>
  </conditionalFormatting>
  <conditionalFormatting sqref="O40">
    <cfRule type="cellIs" dxfId="191" priority="63" operator="lessThan">
      <formula>0</formula>
    </cfRule>
  </conditionalFormatting>
  <conditionalFormatting sqref="Q40">
    <cfRule type="cellIs" dxfId="190" priority="62" operator="lessThan">
      <formula>0</formula>
    </cfRule>
  </conditionalFormatting>
  <conditionalFormatting sqref="S40">
    <cfRule type="cellIs" dxfId="189" priority="61" operator="lessThan">
      <formula>0</formula>
    </cfRule>
  </conditionalFormatting>
  <conditionalFormatting sqref="U40">
    <cfRule type="cellIs" dxfId="188" priority="60" operator="lessThan">
      <formula>0</formula>
    </cfRule>
  </conditionalFormatting>
  <conditionalFormatting sqref="W40">
    <cfRule type="cellIs" dxfId="187" priority="59" operator="lessThan">
      <formula>0</formula>
    </cfRule>
  </conditionalFormatting>
  <conditionalFormatting sqref="Y40">
    <cfRule type="cellIs" dxfId="186" priority="58" operator="lessThan">
      <formula>0</formula>
    </cfRule>
  </conditionalFormatting>
  <conditionalFormatting sqref="AA40">
    <cfRule type="cellIs" dxfId="185" priority="57" operator="lessThan">
      <formula>0</formula>
    </cfRule>
  </conditionalFormatting>
  <conditionalFormatting sqref="AC40:AK40">
    <cfRule type="cellIs" dxfId="184" priority="56" operator="lessThan">
      <formula>0</formula>
    </cfRule>
  </conditionalFormatting>
  <conditionalFormatting sqref="AM40">
    <cfRule type="cellIs" dxfId="183" priority="55" operator="lessThan">
      <formula>0</formula>
    </cfRule>
  </conditionalFormatting>
  <conditionalFormatting sqref="K112">
    <cfRule type="cellIs" dxfId="182" priority="54" operator="lessThan">
      <formula>0</formula>
    </cfRule>
  </conditionalFormatting>
  <conditionalFormatting sqref="M112">
    <cfRule type="cellIs" dxfId="181" priority="53" operator="lessThan">
      <formula>0</formula>
    </cfRule>
  </conditionalFormatting>
  <conditionalFormatting sqref="O112">
    <cfRule type="cellIs" dxfId="180" priority="52" operator="lessThan">
      <formula>0</formula>
    </cfRule>
  </conditionalFormatting>
  <conditionalFormatting sqref="Q112">
    <cfRule type="cellIs" dxfId="179" priority="51" operator="lessThan">
      <formula>0</formula>
    </cfRule>
  </conditionalFormatting>
  <conditionalFormatting sqref="S112">
    <cfRule type="cellIs" dxfId="178" priority="50" operator="lessThan">
      <formula>0</formula>
    </cfRule>
  </conditionalFormatting>
  <conditionalFormatting sqref="U112">
    <cfRule type="cellIs" dxfId="177" priority="49" operator="lessThan">
      <formula>0</formula>
    </cfRule>
  </conditionalFormatting>
  <conditionalFormatting sqref="W112">
    <cfRule type="cellIs" dxfId="176" priority="48" operator="lessThan">
      <formula>0</formula>
    </cfRule>
  </conditionalFormatting>
  <conditionalFormatting sqref="Y112">
    <cfRule type="cellIs" dxfId="175" priority="47" operator="lessThan">
      <formula>0</formula>
    </cfRule>
  </conditionalFormatting>
  <conditionalFormatting sqref="AA112">
    <cfRule type="cellIs" dxfId="174" priority="46" operator="lessThan">
      <formula>0</formula>
    </cfRule>
  </conditionalFormatting>
  <conditionalFormatting sqref="AC112:AK112">
    <cfRule type="cellIs" dxfId="173" priority="45" operator="lessThan">
      <formula>0</formula>
    </cfRule>
  </conditionalFormatting>
  <conditionalFormatting sqref="AM112">
    <cfRule type="cellIs" dxfId="172" priority="44" operator="lessThan">
      <formula>0</formula>
    </cfRule>
  </conditionalFormatting>
  <conditionalFormatting sqref="K113">
    <cfRule type="cellIs" dxfId="171" priority="43" operator="lessThan">
      <formula>0</formula>
    </cfRule>
  </conditionalFormatting>
  <conditionalFormatting sqref="M113">
    <cfRule type="cellIs" dxfId="170" priority="42" operator="lessThan">
      <formula>0</formula>
    </cfRule>
  </conditionalFormatting>
  <conditionalFormatting sqref="O113">
    <cfRule type="cellIs" dxfId="169" priority="41" operator="lessThan">
      <formula>0</formula>
    </cfRule>
  </conditionalFormatting>
  <conditionalFormatting sqref="Q113">
    <cfRule type="cellIs" dxfId="168" priority="40" operator="lessThan">
      <formula>0</formula>
    </cfRule>
  </conditionalFormatting>
  <conditionalFormatting sqref="S113">
    <cfRule type="cellIs" dxfId="167" priority="39" operator="lessThan">
      <formula>0</formula>
    </cfRule>
  </conditionalFormatting>
  <conditionalFormatting sqref="U113">
    <cfRule type="cellIs" dxfId="166" priority="38" operator="lessThan">
      <formula>0</formula>
    </cfRule>
  </conditionalFormatting>
  <conditionalFormatting sqref="W113">
    <cfRule type="cellIs" dxfId="165" priority="37" operator="lessThan">
      <formula>0</formula>
    </cfRule>
  </conditionalFormatting>
  <conditionalFormatting sqref="Y113">
    <cfRule type="cellIs" dxfId="164" priority="36" operator="lessThan">
      <formula>0</formula>
    </cfRule>
  </conditionalFormatting>
  <conditionalFormatting sqref="AA113">
    <cfRule type="cellIs" dxfId="163" priority="35" operator="lessThan">
      <formula>0</formula>
    </cfRule>
  </conditionalFormatting>
  <conditionalFormatting sqref="AC113:AK113">
    <cfRule type="cellIs" dxfId="162" priority="34" operator="lessThan">
      <formula>0</formula>
    </cfRule>
  </conditionalFormatting>
  <conditionalFormatting sqref="AM113">
    <cfRule type="cellIs" dxfId="161" priority="33" operator="lessThan">
      <formula>0</formula>
    </cfRule>
  </conditionalFormatting>
  <conditionalFormatting sqref="K114">
    <cfRule type="cellIs" dxfId="160" priority="32" operator="lessThan">
      <formula>0</formula>
    </cfRule>
  </conditionalFormatting>
  <conditionalFormatting sqref="O114">
    <cfRule type="cellIs" dxfId="159" priority="31" operator="lessThan">
      <formula>0</formula>
    </cfRule>
  </conditionalFormatting>
  <conditionalFormatting sqref="M114">
    <cfRule type="cellIs" dxfId="158" priority="30" operator="lessThan">
      <formula>0</formula>
    </cfRule>
  </conditionalFormatting>
  <conditionalFormatting sqref="Q114">
    <cfRule type="cellIs" dxfId="157" priority="29" operator="lessThan">
      <formula>0</formula>
    </cfRule>
  </conditionalFormatting>
  <conditionalFormatting sqref="S114">
    <cfRule type="cellIs" dxfId="156" priority="28" operator="lessThan">
      <formula>0</formula>
    </cfRule>
  </conditionalFormatting>
  <conditionalFormatting sqref="U114">
    <cfRule type="cellIs" dxfId="155" priority="27" operator="lessThan">
      <formula>0</formula>
    </cfRule>
  </conditionalFormatting>
  <conditionalFormatting sqref="W114">
    <cfRule type="cellIs" dxfId="154" priority="26" operator="lessThan">
      <formula>0</formula>
    </cfRule>
  </conditionalFormatting>
  <conditionalFormatting sqref="AM114">
    <cfRule type="cellIs" dxfId="153" priority="25" operator="lessThan">
      <formula>0</formula>
    </cfRule>
  </conditionalFormatting>
  <conditionalFormatting sqref="AC114:AK114">
    <cfRule type="cellIs" dxfId="152" priority="24" operator="lessThan">
      <formula>0</formula>
    </cfRule>
  </conditionalFormatting>
  <conditionalFormatting sqref="AA114">
    <cfRule type="cellIs" dxfId="151" priority="23" operator="lessThan">
      <formula>0</formula>
    </cfRule>
  </conditionalFormatting>
  <conditionalFormatting sqref="Y114">
    <cfRule type="cellIs" dxfId="150" priority="22" operator="lessThan">
      <formula>0</formula>
    </cfRule>
  </conditionalFormatting>
  <conditionalFormatting sqref="K115">
    <cfRule type="cellIs" dxfId="149" priority="11" operator="lessThan">
      <formula>0</formula>
    </cfRule>
  </conditionalFormatting>
  <conditionalFormatting sqref="M115">
    <cfRule type="cellIs" dxfId="148" priority="10" operator="lessThan">
      <formula>0</formula>
    </cfRule>
  </conditionalFormatting>
  <conditionalFormatting sqref="O115">
    <cfRule type="cellIs" dxfId="147" priority="9" operator="lessThan">
      <formula>0</formula>
    </cfRule>
  </conditionalFormatting>
  <conditionalFormatting sqref="Q115">
    <cfRule type="cellIs" dxfId="146" priority="8" operator="lessThan">
      <formula>0</formula>
    </cfRule>
  </conditionalFormatting>
  <conditionalFormatting sqref="S115">
    <cfRule type="cellIs" dxfId="145" priority="7" operator="lessThan">
      <formula>0</formula>
    </cfRule>
  </conditionalFormatting>
  <conditionalFormatting sqref="U115">
    <cfRule type="cellIs" dxfId="144" priority="6" operator="lessThan">
      <formula>0</formula>
    </cfRule>
  </conditionalFormatting>
  <conditionalFormatting sqref="W115">
    <cfRule type="cellIs" dxfId="143" priority="5" operator="lessThan">
      <formula>0</formula>
    </cfRule>
  </conditionalFormatting>
  <conditionalFormatting sqref="Y115">
    <cfRule type="cellIs" dxfId="142" priority="4" operator="lessThan">
      <formula>0</formula>
    </cfRule>
  </conditionalFormatting>
  <conditionalFormatting sqref="AA115">
    <cfRule type="cellIs" dxfId="141" priority="3" operator="lessThan">
      <formula>0</formula>
    </cfRule>
  </conditionalFormatting>
  <conditionalFormatting sqref="AC115:AK115">
    <cfRule type="cellIs" dxfId="140" priority="2" operator="lessThan">
      <formula>0</formula>
    </cfRule>
  </conditionalFormatting>
  <conditionalFormatting sqref="AM115">
    <cfRule type="cellIs" dxfId="139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226"/>
  <sheetViews>
    <sheetView zoomScale="115" zoomScaleNormal="115" workbookViewId="0">
      <pane ySplit="1" topLeftCell="A161" activePane="bottomLeft" state="frozen"/>
      <selection pane="bottomLeft" activeCell="B168" sqref="B168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241</v>
      </c>
      <c r="D1" s="13" t="s">
        <v>242</v>
      </c>
      <c r="E1" s="14">
        <f>C11+C23+C34+C47+C58+C69+C83+C99+C115+C131+C147+C162+C177+C192+C207+C226</f>
        <v>12871</v>
      </c>
    </row>
    <row r="2" spans="1:8">
      <c r="D2" s="15"/>
    </row>
    <row r="3" spans="1:8">
      <c r="A3" s="11"/>
      <c r="B3" s="248">
        <f>P!D3</f>
        <v>45839</v>
      </c>
      <c r="C3" s="16"/>
      <c r="D3" s="15"/>
    </row>
    <row r="4" spans="1:8">
      <c r="A4" s="17" t="s">
        <v>0</v>
      </c>
      <c r="B4" s="17" t="s">
        <v>223</v>
      </c>
      <c r="C4" s="18" t="s">
        <v>10</v>
      </c>
      <c r="D4" s="19"/>
      <c r="E4" s="20"/>
    </row>
    <row r="5" spans="1:8">
      <c r="A5" s="21">
        <v>1</v>
      </c>
      <c r="B5" s="11" t="s">
        <v>473</v>
      </c>
      <c r="C5" s="16">
        <v>1176</v>
      </c>
    </row>
    <row r="6" spans="1:8">
      <c r="A6" s="21">
        <v>2</v>
      </c>
      <c r="B6" s="11"/>
      <c r="C6" s="16"/>
    </row>
    <row r="7" spans="1:8">
      <c r="A7" s="21">
        <v>3</v>
      </c>
      <c r="B7" s="11"/>
      <c r="C7" s="16"/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</row>
    <row r="11" spans="1:8">
      <c r="A11" s="22"/>
      <c r="B11" s="13" t="s">
        <v>243</v>
      </c>
      <c r="C11" s="16">
        <f>SUM(C5:C10)</f>
        <v>1176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1">
        <f>P!F3</f>
        <v>45840</v>
      </c>
      <c r="C14" s="16"/>
      <c r="D14"/>
      <c r="E14"/>
      <c r="F14"/>
      <c r="G14"/>
      <c r="H14"/>
    </row>
    <row r="15" spans="1:8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45841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0" t="s">
        <v>480</v>
      </c>
      <c r="C28" s="12">
        <v>425</v>
      </c>
      <c r="D28"/>
      <c r="E28"/>
      <c r="F28"/>
      <c r="G28"/>
      <c r="H28"/>
    </row>
    <row r="29" spans="1:8">
      <c r="A29" s="21">
        <v>2</v>
      </c>
      <c r="B29" s="11" t="s">
        <v>481</v>
      </c>
      <c r="C29" s="16">
        <v>1220</v>
      </c>
      <c r="D29"/>
      <c r="E29"/>
      <c r="F29"/>
      <c r="G29"/>
      <c r="H29"/>
    </row>
    <row r="30" spans="1:8">
      <c r="A30" s="21">
        <v>3</v>
      </c>
      <c r="B30" s="11" t="s">
        <v>484</v>
      </c>
      <c r="C30" s="16">
        <v>300</v>
      </c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243</v>
      </c>
      <c r="C34" s="16">
        <f>SUM(C28:C33)</f>
        <v>1945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P!J3</f>
        <v>45842</v>
      </c>
      <c r="C37" s="16"/>
      <c r="D37"/>
      <c r="E37"/>
      <c r="F37"/>
      <c r="G37"/>
      <c r="H37"/>
    </row>
    <row r="38" spans="1:8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 t="s">
        <v>487</v>
      </c>
      <c r="C39" s="16">
        <v>200</v>
      </c>
      <c r="D39"/>
      <c r="E39"/>
      <c r="F39"/>
      <c r="G39"/>
      <c r="H39"/>
    </row>
    <row r="40" spans="1:8">
      <c r="A40" s="21">
        <v>2</v>
      </c>
      <c r="B40" s="11" t="s">
        <v>485</v>
      </c>
      <c r="C40" s="16">
        <v>680</v>
      </c>
      <c r="D40"/>
      <c r="E40"/>
      <c r="F40"/>
      <c r="G40"/>
      <c r="H40"/>
    </row>
    <row r="41" spans="1:8">
      <c r="A41" s="21">
        <v>3</v>
      </c>
      <c r="B41" s="11"/>
      <c r="C41" s="16"/>
      <c r="D41"/>
      <c r="E41"/>
      <c r="F41"/>
      <c r="G41"/>
      <c r="H41"/>
    </row>
    <row r="42" spans="1:8">
      <c r="A42" s="21">
        <v>4</v>
      </c>
      <c r="B42" s="11"/>
      <c r="C42" s="16"/>
      <c r="D42"/>
      <c r="E42"/>
      <c r="F42"/>
      <c r="G42"/>
      <c r="H42"/>
    </row>
    <row r="43" spans="1:8">
      <c r="A43" s="21">
        <v>5</v>
      </c>
      <c r="B43" s="11"/>
      <c r="C43" s="16"/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1">
        <v>7</v>
      </c>
      <c r="B45" s="11"/>
      <c r="C45" s="16"/>
      <c r="D45"/>
      <c r="E45"/>
      <c r="F45"/>
      <c r="G45"/>
      <c r="H45"/>
    </row>
    <row r="46" spans="1:8">
      <c r="A46" s="21">
        <v>8</v>
      </c>
      <c r="B46" s="11"/>
      <c r="C46" s="16"/>
      <c r="D46"/>
      <c r="E46"/>
      <c r="F46"/>
      <c r="G46"/>
      <c r="H46"/>
    </row>
    <row r="47" spans="1:8">
      <c r="A47" s="22"/>
      <c r="B47" s="13" t="s">
        <v>243</v>
      </c>
      <c r="C47" s="16">
        <f>SUM(C39:C46)</f>
        <v>880</v>
      </c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45843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45844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45845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45846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522</v>
      </c>
      <c r="C88" s="16">
        <v>80</v>
      </c>
      <c r="D88"/>
      <c r="E88"/>
      <c r="F88"/>
      <c r="G88"/>
      <c r="H88"/>
    </row>
    <row r="89" spans="1:8">
      <c r="A89" s="21">
        <v>2</v>
      </c>
      <c r="B89" s="11" t="s">
        <v>523</v>
      </c>
      <c r="C89" s="16">
        <v>320</v>
      </c>
      <c r="D89"/>
      <c r="E89"/>
      <c r="F89"/>
      <c r="G89"/>
      <c r="H89"/>
    </row>
    <row r="90" spans="1:8">
      <c r="A90" s="21">
        <v>3</v>
      </c>
      <c r="B90" s="11" t="s">
        <v>495</v>
      </c>
      <c r="C90" s="16">
        <v>1900</v>
      </c>
      <c r="D90"/>
      <c r="E90"/>
      <c r="F90"/>
      <c r="G90"/>
      <c r="H90"/>
    </row>
    <row r="91" spans="1:8">
      <c r="A91" s="21">
        <v>4</v>
      </c>
      <c r="B91" s="11" t="s">
        <v>524</v>
      </c>
      <c r="C91" s="16">
        <v>590</v>
      </c>
      <c r="D91"/>
      <c r="E91"/>
      <c r="F91"/>
      <c r="G91"/>
      <c r="H91"/>
    </row>
    <row r="92" spans="1:8">
      <c r="A92" s="21">
        <v>5</v>
      </c>
      <c r="B92" s="11" t="s">
        <v>525</v>
      </c>
      <c r="C92" s="16">
        <v>250</v>
      </c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3140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45847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45848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 t="s">
        <v>526</v>
      </c>
      <c r="C120" s="16">
        <v>420</v>
      </c>
      <c r="D120"/>
      <c r="E120"/>
      <c r="F120"/>
      <c r="G120"/>
      <c r="H120"/>
    </row>
    <row r="121" spans="1:8">
      <c r="A121" s="21">
        <v>2</v>
      </c>
      <c r="B121" s="11" t="s">
        <v>507</v>
      </c>
      <c r="C121" s="16">
        <v>820</v>
      </c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1240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45849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45850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 t="s">
        <v>473</v>
      </c>
      <c r="C151" s="16">
        <v>400</v>
      </c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400</v>
      </c>
    </row>
    <row r="164" spans="1:3">
      <c r="A164" s="11"/>
      <c r="B164" s="50">
        <f>P!AB3</f>
        <v>45851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 t="s">
        <v>484</v>
      </c>
      <c r="C166" s="16">
        <v>50</v>
      </c>
    </row>
    <row r="167" spans="1:3">
      <c r="A167" s="21">
        <v>2</v>
      </c>
      <c r="B167" s="11" t="s">
        <v>527</v>
      </c>
      <c r="C167" s="16">
        <v>3640</v>
      </c>
    </row>
    <row r="168" spans="1:3">
      <c r="A168" s="21">
        <v>3</v>
      </c>
      <c r="B168" s="11" t="s">
        <v>473</v>
      </c>
      <c r="C168" s="16">
        <v>400</v>
      </c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4090</v>
      </c>
    </row>
    <row r="179" spans="1:3">
      <c r="A179" s="11"/>
      <c r="B179" s="50">
        <f>P!AD3</f>
        <v>45852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92"/>
      <c r="C193" s="399"/>
    </row>
    <row r="194" spans="1:3">
      <c r="A194" s="11"/>
      <c r="B194" s="50">
        <f>P!AF3</f>
        <v>45853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92"/>
      <c r="C208" s="399"/>
    </row>
    <row r="209" spans="1:3">
      <c r="A209" s="22"/>
      <c r="B209" s="392"/>
      <c r="C209" s="399"/>
    </row>
    <row r="210" spans="1:3">
      <c r="A210" s="22"/>
      <c r="B210" s="392"/>
      <c r="C210" s="399"/>
    </row>
    <row r="211" spans="1:3">
      <c r="A211" s="22"/>
      <c r="B211" s="392"/>
      <c r="C211" s="399"/>
    </row>
    <row r="213" spans="1:3">
      <c r="A213" s="11"/>
      <c r="B213" s="50">
        <f>P!AH3</f>
        <v>45854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40"/>
  <sheetViews>
    <sheetView showGridLines="0" topLeftCell="A3" zoomScaleNormal="100" workbookViewId="0">
      <selection activeCell="A37" sqref="A37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476" t="s">
        <v>245</v>
      </c>
      <c r="B1" s="476"/>
      <c r="C1" s="476"/>
      <c r="H1" s="160">
        <f>P!D3</f>
        <v>45839</v>
      </c>
    </row>
    <row r="2" spans="1:8" ht="27.75" customHeight="1">
      <c r="A2" s="477" t="s">
        <v>454</v>
      </c>
      <c r="B2" s="478"/>
      <c r="C2" s="479"/>
      <c r="H2" s="161"/>
    </row>
    <row r="3" spans="1:8">
      <c r="A3" s="162" t="s">
        <v>246</v>
      </c>
      <c r="B3" s="162" t="s">
        <v>223</v>
      </c>
      <c r="C3" s="162" t="s">
        <v>247</v>
      </c>
      <c r="D3" s="163">
        <v>0</v>
      </c>
      <c r="E3" s="164" t="s">
        <v>248</v>
      </c>
    </row>
    <row r="4" spans="1:8">
      <c r="A4" s="187">
        <f>SUBTOTAL(103,B$4:B4)</f>
        <v>1</v>
      </c>
      <c r="B4" s="313" t="s">
        <v>229</v>
      </c>
      <c r="C4" s="203">
        <v>9985</v>
      </c>
      <c r="D4" s="163">
        <f>C4</f>
        <v>9985</v>
      </c>
      <c r="E4" s="166">
        <f>SUM($D$3:D4)</f>
        <v>9985</v>
      </c>
      <c r="F4" s="167">
        <f>A4</f>
        <v>1</v>
      </c>
    </row>
    <row r="5" spans="1:8">
      <c r="A5" s="187">
        <f>SUBTOTAL(103,B$4:B5)</f>
        <v>2</v>
      </c>
      <c r="B5" s="313" t="s">
        <v>469</v>
      </c>
      <c r="C5" s="203">
        <v>12599</v>
      </c>
      <c r="D5" s="163">
        <f t="shared" ref="D5:D34" si="0">C5</f>
        <v>12599</v>
      </c>
      <c r="E5" s="166">
        <f>SUM($D$3:D5)</f>
        <v>22584</v>
      </c>
      <c r="F5" s="167">
        <f t="shared" ref="F5:F34" si="1">A5</f>
        <v>2</v>
      </c>
    </row>
    <row r="6" spans="1:8">
      <c r="A6" s="187">
        <f>SUBTOTAL(103,B$4:B6)</f>
        <v>3</v>
      </c>
      <c r="B6" s="313" t="s">
        <v>470</v>
      </c>
      <c r="C6" s="203">
        <v>10368</v>
      </c>
      <c r="D6" s="163">
        <f t="shared" si="0"/>
        <v>10368</v>
      </c>
      <c r="E6" s="166">
        <f>SUM($D$3:D6)</f>
        <v>32952</v>
      </c>
      <c r="F6" s="167">
        <f t="shared" si="1"/>
        <v>3</v>
      </c>
    </row>
    <row r="7" spans="1:8">
      <c r="A7" s="187">
        <f>SUBTOTAL(103,B$4:B7)</f>
        <v>4</v>
      </c>
      <c r="B7" s="313" t="s">
        <v>471</v>
      </c>
      <c r="C7" s="203">
        <v>2240</v>
      </c>
      <c r="D7" s="163">
        <f t="shared" si="0"/>
        <v>2240</v>
      </c>
      <c r="E7" s="166">
        <f>SUM($D$3:D7)</f>
        <v>35192</v>
      </c>
      <c r="F7" s="167">
        <f t="shared" si="1"/>
        <v>4</v>
      </c>
    </row>
    <row r="8" spans="1:8">
      <c r="A8" s="187">
        <f>SUBTOTAL(103,B$4:B8)</f>
        <v>5</v>
      </c>
      <c r="B8" s="159" t="s">
        <v>472</v>
      </c>
      <c r="C8" s="203">
        <v>2538</v>
      </c>
      <c r="D8" s="163">
        <f t="shared" si="0"/>
        <v>2538</v>
      </c>
      <c r="E8" s="166">
        <f>SUM($D$3:D8)</f>
        <v>37730</v>
      </c>
      <c r="F8" s="167">
        <f t="shared" si="1"/>
        <v>5</v>
      </c>
    </row>
    <row r="9" spans="1:8">
      <c r="A9" s="187">
        <f>SUBTOTAL(103,B$4:B9)</f>
        <v>6</v>
      </c>
      <c r="B9" s="159" t="s">
        <v>473</v>
      </c>
      <c r="C9" s="203">
        <v>1176</v>
      </c>
      <c r="D9" s="163">
        <f t="shared" si="0"/>
        <v>1176</v>
      </c>
      <c r="E9" s="166">
        <f>SUM($D$3:D9)</f>
        <v>38906</v>
      </c>
      <c r="F9" s="167">
        <f t="shared" si="1"/>
        <v>6</v>
      </c>
    </row>
    <row r="10" spans="1:8">
      <c r="A10" s="187">
        <f>SUBTOTAL(103,B$4:B10)</f>
        <v>7</v>
      </c>
      <c r="B10" s="159" t="s">
        <v>474</v>
      </c>
      <c r="C10" s="203">
        <v>5840</v>
      </c>
      <c r="D10" s="163">
        <f t="shared" si="0"/>
        <v>5840</v>
      </c>
      <c r="E10" s="166">
        <f>SUM($D$3:D10)</f>
        <v>44746</v>
      </c>
      <c r="F10" s="167">
        <f t="shared" si="1"/>
        <v>7</v>
      </c>
    </row>
    <row r="11" spans="1:8">
      <c r="A11" s="187">
        <f>SUBTOTAL(103,B$4:B11)</f>
        <v>8</v>
      </c>
      <c r="B11" s="159" t="s">
        <v>475</v>
      </c>
      <c r="C11" s="203">
        <v>410</v>
      </c>
      <c r="D11" s="163">
        <f t="shared" si="0"/>
        <v>410</v>
      </c>
      <c r="E11" s="166">
        <f>SUM($D$3:D11)</f>
        <v>45156</v>
      </c>
      <c r="F11" s="167">
        <f t="shared" si="1"/>
        <v>8</v>
      </c>
    </row>
    <row r="12" spans="1:8">
      <c r="A12" s="187">
        <f>SUBTOTAL(103,B$4:B12)</f>
        <v>9</v>
      </c>
      <c r="B12" s="159" t="s">
        <v>476</v>
      </c>
      <c r="C12" s="203">
        <v>3600</v>
      </c>
      <c r="D12" s="163">
        <f t="shared" si="0"/>
        <v>3600</v>
      </c>
      <c r="E12" s="166">
        <f>SUM($D$3:D12)</f>
        <v>48756</v>
      </c>
      <c r="F12" s="167">
        <f t="shared" si="1"/>
        <v>9</v>
      </c>
    </row>
    <row r="13" spans="1:8" hidden="1">
      <c r="A13" s="187">
        <f>SUBTOTAL(103,B$4:B13)</f>
        <v>9</v>
      </c>
      <c r="B13" s="159"/>
      <c r="C13" s="203"/>
      <c r="D13" s="163">
        <f t="shared" si="0"/>
        <v>0</v>
      </c>
      <c r="E13" s="166">
        <f>SUM($D$3:D13)</f>
        <v>48756</v>
      </c>
      <c r="F13" s="167">
        <f t="shared" si="1"/>
        <v>9</v>
      </c>
    </row>
    <row r="14" spans="1:8" hidden="1">
      <c r="A14" s="187">
        <f>SUBTOTAL(103,B$4:B14)</f>
        <v>9</v>
      </c>
      <c r="B14" s="159"/>
      <c r="C14" s="203"/>
      <c r="D14" s="163">
        <f t="shared" si="0"/>
        <v>0</v>
      </c>
      <c r="E14" s="166">
        <f>SUM($D$3:D14)</f>
        <v>48756</v>
      </c>
      <c r="F14" s="167">
        <f t="shared" si="1"/>
        <v>9</v>
      </c>
    </row>
    <row r="15" spans="1:8" hidden="1">
      <c r="A15" s="187">
        <f>SUBTOTAL(103,B$4:B15)</f>
        <v>9</v>
      </c>
      <c r="B15" s="204"/>
      <c r="C15" s="170"/>
      <c r="D15" s="163">
        <f t="shared" si="0"/>
        <v>0</v>
      </c>
      <c r="E15" s="166">
        <f>SUM($D$3:D15)</f>
        <v>48756</v>
      </c>
      <c r="F15" s="167">
        <f t="shared" si="1"/>
        <v>9</v>
      </c>
    </row>
    <row r="16" spans="1:8" hidden="1">
      <c r="A16" s="187">
        <f>SUBTOTAL(103,B$4:B16)</f>
        <v>9</v>
      </c>
      <c r="B16" s="159"/>
      <c r="C16" s="203"/>
      <c r="D16" s="163">
        <f t="shared" si="0"/>
        <v>0</v>
      </c>
      <c r="E16" s="166">
        <f>SUM($D$3:D16)</f>
        <v>48756</v>
      </c>
      <c r="F16" s="167">
        <f t="shared" si="1"/>
        <v>9</v>
      </c>
    </row>
    <row r="17" spans="1:6" hidden="1">
      <c r="A17" s="187">
        <f>SUBTOTAL(103,B$4:B17)</f>
        <v>9</v>
      </c>
      <c r="B17" s="204"/>
      <c r="C17" s="203"/>
      <c r="D17" s="163">
        <f t="shared" si="0"/>
        <v>0</v>
      </c>
      <c r="E17" s="166">
        <f>SUM($D$3:D17)</f>
        <v>48756</v>
      </c>
      <c r="F17" s="167">
        <f t="shared" si="1"/>
        <v>9</v>
      </c>
    </row>
    <row r="18" spans="1:6" hidden="1">
      <c r="A18" s="187">
        <f>SUBTOTAL(103,B$4:B18)</f>
        <v>9</v>
      </c>
      <c r="B18" s="159"/>
      <c r="C18" s="203"/>
      <c r="D18" s="163">
        <f t="shared" si="0"/>
        <v>0</v>
      </c>
      <c r="E18" s="166">
        <f>SUM($D$3:D18)</f>
        <v>48756</v>
      </c>
      <c r="F18" s="167">
        <f t="shared" si="1"/>
        <v>9</v>
      </c>
    </row>
    <row r="19" spans="1:6" hidden="1">
      <c r="A19" s="187">
        <f>SUBTOTAL(103,B$4:B19)</f>
        <v>9</v>
      </c>
      <c r="B19" s="159"/>
      <c r="C19" s="203"/>
      <c r="D19" s="163">
        <f t="shared" si="0"/>
        <v>0</v>
      </c>
      <c r="E19" s="166">
        <f>SUM($D$3:D19)</f>
        <v>48756</v>
      </c>
      <c r="F19" s="167">
        <f t="shared" si="1"/>
        <v>9</v>
      </c>
    </row>
    <row r="20" spans="1:6" hidden="1">
      <c r="A20" s="187">
        <f>SUBTOTAL(103,B$4:B20)</f>
        <v>9</v>
      </c>
      <c r="B20" s="159"/>
      <c r="C20" s="203"/>
      <c r="D20" s="163">
        <f t="shared" si="0"/>
        <v>0</v>
      </c>
      <c r="E20" s="166">
        <f>SUM($D$3:D20)</f>
        <v>48756</v>
      </c>
      <c r="F20" s="167">
        <f t="shared" si="1"/>
        <v>9</v>
      </c>
    </row>
    <row r="21" spans="1:6" hidden="1">
      <c r="A21" s="187">
        <f>SUBTOTAL(103,B$4:B21)</f>
        <v>9</v>
      </c>
      <c r="B21" s="324"/>
      <c r="C21" s="203"/>
      <c r="D21" s="163">
        <f t="shared" si="0"/>
        <v>0</v>
      </c>
      <c r="E21" s="166">
        <f>SUM($D$3:D21)</f>
        <v>48756</v>
      </c>
      <c r="F21" s="167">
        <f t="shared" si="1"/>
        <v>9</v>
      </c>
    </row>
    <row r="22" spans="1:6" hidden="1">
      <c r="A22" s="187">
        <f>SUBTOTAL(103,B$4:B22)</f>
        <v>9</v>
      </c>
      <c r="B22" s="324"/>
      <c r="C22" s="203"/>
      <c r="D22" s="163">
        <f t="shared" si="0"/>
        <v>0</v>
      </c>
      <c r="E22" s="166">
        <f>SUM($D$3:D22)</f>
        <v>48756</v>
      </c>
      <c r="F22" s="167">
        <f t="shared" si="1"/>
        <v>9</v>
      </c>
    </row>
    <row r="23" spans="1:6" hidden="1">
      <c r="A23" s="187">
        <f>SUBTOTAL(103,B$4:B23)</f>
        <v>9</v>
      </c>
      <c r="B23" s="324"/>
      <c r="C23" s="203"/>
      <c r="D23" s="163">
        <f t="shared" si="0"/>
        <v>0</v>
      </c>
      <c r="E23" s="166">
        <f>SUM($D$3:D23)</f>
        <v>48756</v>
      </c>
      <c r="F23" s="167">
        <f t="shared" si="1"/>
        <v>9</v>
      </c>
    </row>
    <row r="24" spans="1:6" hidden="1">
      <c r="A24" s="187">
        <f>SUBTOTAL(103,B$4:B24)</f>
        <v>9</v>
      </c>
      <c r="B24" s="324"/>
      <c r="C24" s="203"/>
      <c r="D24" s="163">
        <f t="shared" si="0"/>
        <v>0</v>
      </c>
      <c r="E24" s="166">
        <f>SUM($D$3:D24)</f>
        <v>48756</v>
      </c>
      <c r="F24" s="167">
        <f t="shared" si="1"/>
        <v>9</v>
      </c>
    </row>
    <row r="25" spans="1:6" hidden="1">
      <c r="A25" s="187">
        <f>SUBTOTAL(103,B$4:B25)</f>
        <v>9</v>
      </c>
      <c r="B25" s="324"/>
      <c r="C25" s="203"/>
      <c r="D25" s="163">
        <f t="shared" si="0"/>
        <v>0</v>
      </c>
      <c r="E25" s="166">
        <f>SUM($D$3:D25)</f>
        <v>48756</v>
      </c>
      <c r="F25" s="167">
        <f t="shared" si="1"/>
        <v>9</v>
      </c>
    </row>
    <row r="26" spans="1:6" hidden="1">
      <c r="A26" s="187">
        <f>SUBTOTAL(103,B$4:B26)</f>
        <v>9</v>
      </c>
      <c r="B26" s="324"/>
      <c r="C26" s="203"/>
      <c r="D26" s="163">
        <f t="shared" si="0"/>
        <v>0</v>
      </c>
      <c r="E26" s="166">
        <f>SUM($D$3:D26)</f>
        <v>48756</v>
      </c>
      <c r="F26" s="167">
        <f t="shared" si="1"/>
        <v>9</v>
      </c>
    </row>
    <row r="27" spans="1:6" hidden="1">
      <c r="A27" s="187">
        <f>SUBTOTAL(103,B$4:B27)</f>
        <v>9</v>
      </c>
      <c r="B27" s="324"/>
      <c r="C27" s="203"/>
      <c r="D27" s="163">
        <f t="shared" si="0"/>
        <v>0</v>
      </c>
      <c r="E27" s="166">
        <f>SUM($D$3:D27)</f>
        <v>48756</v>
      </c>
      <c r="F27" s="167">
        <f t="shared" si="1"/>
        <v>9</v>
      </c>
    </row>
    <row r="28" spans="1:6" hidden="1">
      <c r="A28" s="187">
        <f>SUBTOTAL(103,B$4:B28)</f>
        <v>9</v>
      </c>
      <c r="B28" s="324"/>
      <c r="C28" s="203"/>
      <c r="D28" s="163">
        <f t="shared" si="0"/>
        <v>0</v>
      </c>
      <c r="E28" s="166">
        <f>SUM($D$3:D28)</f>
        <v>48756</v>
      </c>
      <c r="F28" s="167">
        <f t="shared" si="1"/>
        <v>9</v>
      </c>
    </row>
    <row r="29" spans="1:6" hidden="1">
      <c r="A29" s="187">
        <f>SUBTOTAL(103,B$4:B29)</f>
        <v>9</v>
      </c>
      <c r="B29" s="324"/>
      <c r="C29" s="203"/>
      <c r="D29" s="163">
        <f t="shared" si="0"/>
        <v>0</v>
      </c>
      <c r="E29" s="166">
        <f>SUM($D$3:D29)</f>
        <v>48756</v>
      </c>
      <c r="F29" s="167">
        <f t="shared" si="1"/>
        <v>9</v>
      </c>
    </row>
    <row r="30" spans="1:6" hidden="1">
      <c r="A30" s="187">
        <f>SUBTOTAL(103,B$4:B30)</f>
        <v>9</v>
      </c>
      <c r="B30" s="324"/>
      <c r="C30" s="203"/>
      <c r="D30" s="163">
        <f t="shared" si="0"/>
        <v>0</v>
      </c>
      <c r="E30" s="166">
        <f>SUM($D$3:D30)</f>
        <v>48756</v>
      </c>
      <c r="F30" s="167">
        <f t="shared" si="1"/>
        <v>9</v>
      </c>
    </row>
    <row r="31" spans="1:6" hidden="1">
      <c r="A31" s="187">
        <f>SUBTOTAL(103,B$4:B31)</f>
        <v>9</v>
      </c>
      <c r="B31" s="324"/>
      <c r="C31" s="203"/>
      <c r="D31" s="163">
        <f t="shared" si="0"/>
        <v>0</v>
      </c>
      <c r="E31" s="166">
        <f>SUM($D$3:D31)</f>
        <v>48756</v>
      </c>
      <c r="F31" s="167">
        <f t="shared" si="1"/>
        <v>9</v>
      </c>
    </row>
    <row r="32" spans="1:6" hidden="1">
      <c r="A32" s="187">
        <f>SUBTOTAL(103,B$4:B32)</f>
        <v>9</v>
      </c>
      <c r="B32" s="324"/>
      <c r="C32" s="203"/>
      <c r="D32" s="163">
        <f t="shared" si="0"/>
        <v>0</v>
      </c>
      <c r="E32" s="166">
        <f>SUM($D$3:D32)</f>
        <v>48756</v>
      </c>
      <c r="F32" s="167">
        <f t="shared" si="1"/>
        <v>9</v>
      </c>
    </row>
    <row r="33" spans="1:6" hidden="1">
      <c r="A33" s="187">
        <f>SUBTOTAL(103,B$4:B33)</f>
        <v>9</v>
      </c>
      <c r="B33" s="324"/>
      <c r="C33" s="203"/>
      <c r="D33" s="163">
        <f t="shared" si="0"/>
        <v>0</v>
      </c>
      <c r="E33" s="166">
        <f>SUM($D$3:D33)</f>
        <v>48756</v>
      </c>
      <c r="F33" s="167">
        <f t="shared" si="1"/>
        <v>9</v>
      </c>
    </row>
    <row r="34" spans="1:6" hidden="1">
      <c r="A34" s="187">
        <f>SUBTOTAL(103,B$4:B34)</f>
        <v>9</v>
      </c>
      <c r="B34" s="159"/>
      <c r="C34" s="203"/>
      <c r="D34" s="163">
        <f t="shared" si="0"/>
        <v>0</v>
      </c>
      <c r="E34" s="166">
        <f>SUM($D$3:D34)</f>
        <v>48756</v>
      </c>
      <c r="F34" s="167">
        <f t="shared" si="1"/>
        <v>9</v>
      </c>
    </row>
    <row r="35" spans="1:6">
      <c r="A35" s="168"/>
      <c r="B35" s="169" t="s">
        <v>243</v>
      </c>
      <c r="C35" s="170">
        <f>SUM(C4:C34)</f>
        <v>48756</v>
      </c>
      <c r="D35" s="171"/>
      <c r="E35" s="172"/>
    </row>
    <row r="36" spans="1:6">
      <c r="A36" s="480" t="s">
        <v>488</v>
      </c>
      <c r="B36" s="481"/>
      <c r="C36" s="482"/>
      <c r="D36" s="171"/>
      <c r="E36" s="172"/>
    </row>
    <row r="40" spans="1:6" ht="15.75">
      <c r="E40" s="333"/>
    </row>
  </sheetData>
  <mergeCells count="3">
    <mergeCell ref="A1:C1"/>
    <mergeCell ref="A2:C2"/>
    <mergeCell ref="A36:C36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Topsheet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2025-07-22T05:04:18Z</cp:lastPrinted>
  <dcterms:created xsi:type="dcterms:W3CDTF">2024-07-22T13:09:54Z</dcterms:created>
  <dcterms:modified xsi:type="dcterms:W3CDTF">2025-07-22T07:26:19Z</dcterms:modified>
</cp:coreProperties>
</file>