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2F32CDC9-CE00-4022-B8A0-17AF6A2CFF4E}" xr6:coauthVersionLast="43" xr6:coauthVersionMax="43" xr10:uidLastSave="{00000000-0000-0000-0000-000000000000}"/>
  <bookViews>
    <workbookView xWindow="-120" yWindow="-120" windowWidth="20730" windowHeight="11310" tabRatio="909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8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E12" i="27" s="1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15" i="27" l="1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24" i="15" l="1"/>
  <c r="Q247" i="15"/>
  <c r="Q101" i="15"/>
  <c r="Q102" i="15"/>
  <c r="Q194" i="15"/>
  <c r="Q83" i="15"/>
  <c r="Q209" i="15"/>
  <c r="O218" i="15"/>
  <c r="P218" i="15" s="1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<sst xmlns="http://schemas.openxmlformats.org/spreadsheetml/2006/main" count="2641" uniqueCount="549">
  <si>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</si>
  <si>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</si>
  <si>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</si>
  <si>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</si>
  <si>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</si>
  <si>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</si>
  <si>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</si>
  <si>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</si>
  <si>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</si>
  <si>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</si>
  <si>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</si>
  <si>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</si>
  <si>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</si>
  <si>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</si>
  <si>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</si>
  <si>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</si>
  <si>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</si>
  <si>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</si>
  <si>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</si>
  <si>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</si>
  <si>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</si>
  <si>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</si>
  <si>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</si>
  <si>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</si>
  <si>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</si>
  <si>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</si>
  <si>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</si>
  <si>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</si>
  <si>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</si>
  <si>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</si>
  <si>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</si>
  <si>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</si>
  <si>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</si>
  <si>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</si>
  <si>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</si>
  <si>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</si>
  <si>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</si>
  <si>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</si>
  <si>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</si>
  <si>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</si>
  <si>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</si>
  <si>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</si>
  <si>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</si>
  <si>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</si>
  <si>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</si>
  <si>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</si>
  <si>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</si>
  <si>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</si>
  <si>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</si>
  <si>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</si>
  <si>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</si>
  <si>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</si>
  <si>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</si>
  <si>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</si>
  <si>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</si>
  <si>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</si>
  <si>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</si>
  <si>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</si>
  <si>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</si>
  <si>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</si>
  <si>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</si>
  <si>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</si>
  <si>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</si>
  <si>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</si>
  <si>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</si>
  <si>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</si>
  <si>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</si>
  <si>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</si>
  <si>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</si>
  <si>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</si>
  <si>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</si>
  <si>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</si>
  <si>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</si>
  <si>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</si>
  <si>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</si>
  <si>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</si>
  <si>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</si>
  <si>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</si>
  <si>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</si>
  <si>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</si>
  <si>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</si>
  <si>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</si>
  <si>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</si>
  <si>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</si>
  <si>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</si>
  <si>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</si>
  <si>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</si>
  <si>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</si>
  <si>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</si>
  <si>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</si>
  <si>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</si>
  <si>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</si>
  <si>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</si>
  <si>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</si>
  <si>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</si>
  <si>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</si>
  <si>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</si>
  <si>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</si>
  <si>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</si>
  <si>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</si>
  <si>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</si>
  <si>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</si>
  <si>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</si>
  <si>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</si>
  <si>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</si>
  <si>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</si>
  <si>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</si>
  <si>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</si>
  <si>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</si>
  <si>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</si>
  <si>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</si>
  <si>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</si>
  <si>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</si>
  <si>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</si>
  <si>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</si>
  <si>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</si>
  <si>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</si>
  <si>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</si>
  <si>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</si>
  <si>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</si>
  <si>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</si>
  <si>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</si>
  <si>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</si>
  <si>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</si>
  <si>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</si>
  <si>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</si>
  <si>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</si>
  <si>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</si>
  <si>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</si>
  <si>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</si>
  <si>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</si>
  <si>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</si>
  <si>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</si>
  <si>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</si>
  <si>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</si>
  <si>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</si>
  <si>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</si>
  <si>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</si>
  <si>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</si>
  <si>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</si>
  <si>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</si>
  <si>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</si>
  <si>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</si>
  <si>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</si>
  <si>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</si>
  <si>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</si>
  <si>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</si>
  <si>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</si>
  <si>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</si>
  <si>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</si>
  <si>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</si>
  <si>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</si>
  <si>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</si>
  <si>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</si>
  <si>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</si>
  <si>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</si>
  <si>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</si>
  <si>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</si>
  <si>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</si>
  <si>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</si>
  <si>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</si>
  <si>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</si>
  <si>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</si>
  <si>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</si>
  <si>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</si>
  <si>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</si>
  <si>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</si>
  <si>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</si>
  <si>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</si>
  <si>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</si>
  <si>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</si>
  <si>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</si>
  <si>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</si>
  <si>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</si>
  <si>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</si>
  <si>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</si>
  <si>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</si>
  <si>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</si>
  <si>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</si>
  <si>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</si>
  <si>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</si>
  <si>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</si>
  <si>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</si>
  <si>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</si>
  <si>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</si>
  <si>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</si>
  <si>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</si>
  <si>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</si>
  <si>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</si>
  <si>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</si>
  <si>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</si>
  <si>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</si>
  <si>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</si>
  <si>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</si>
  <si>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</si>
  <si>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</si>
  <si>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</si>
  <si>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</si>
  <si>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</si>
  <si>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</si>
  <si>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</si>
  <si>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</si>
  <si>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</si>
  <si>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</si>
  <si>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</si>
  <si>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</si>
  <si>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</si>
  <si>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</si>
  <si>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</si>
  <si>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</si>
  <si>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</si>
  <si>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</si>
  <si>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</si>
  <si>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</si>
  <si>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</si>
  <si>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</si>
  <si>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</si>
  <si>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</si>
  <si>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</si>
  <si>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</si>
  <si>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</si>
  <si>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</si>
  <si>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</si>
  <si>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</si>
  <si>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</si>
  <si>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</si>
  <si>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</si>
  <si>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</si>
  <si>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</si>
  <si>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</si>
  <si>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</si>
  <si>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</si>
  <si>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</si>
  <si>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</si>
  <si>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</si>
  <si>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</si>
  <si>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</si>
  <si>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</si>
  <si>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</si>
  <si>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</si>
  <si>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</si>
  <si>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</si>
  <si>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</si>
  <si>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</si>
  <si>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</si>
  <si>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</si>
  <si>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</si>
  <si>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</si>
  <si>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</si>
  <si>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</si>
  <si>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</si>
  <si>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</si>
  <si>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</si>
  <si>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</si>
  <si>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</si>
  <si>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</si>
  <si>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</si>
  <si>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</si>
  <si>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</si>
  <si>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</si>
  <si>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</si>
  <si>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</si>
  <si>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</si>
  <si>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</si>
  <si>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</si>
  <si>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</si>
  <si>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</si>
  <si>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</si>
  <si>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</si>
  <si>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</si>
  <si>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</si>
  <si>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</si>
  <si>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</si>
  <si>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</si>
  <si>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</si>
  <si>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</si>
  <si>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</si>
  <si>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</si>
  <si>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</si>
  <si>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</si>
  <si>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</si>
  <si>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</si>
  <si>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</si>
  <si>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</si>
  <si>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</si>
  <si>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</si>
  <si>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</si>
  <si>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</si>
  <si>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</si>
  <si>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</si>
  <si>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</si>
  <si>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</si>
  <si>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</si>
  <si>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</si>
  <si>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</si>
  <si>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</si>
  <si>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</si>
  <si>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</si>
  <si>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</si>
  <si>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</si>
  <si>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</si>
  <si>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</si>
  <si>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</si>
  <si>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</si>
  <si>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</si>
  <si>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</si>
  <si>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</si>
  <si>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</si>
  <si>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</si>
  <si>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</si>
  <si>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</si>
  <si>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</si>
  <si>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</si>
  <si>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</si>
  <si>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</si>
  <si>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</si>
  <si>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</si>
  <si>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</si>
  <si>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</si>
  <si>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</si>
  <si>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</si>
  <si>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</si>
  <si>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</si>
  <si>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</si>
  <si>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</si>
  <si>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</si>
  <si>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</si>
  <si>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</si>
  <si>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</si>
  <si>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</si>
  <si>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</si>
  <si>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</si>
  <si>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</si>
  <si>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</si>
  <si>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</si>
  <si>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</si>
  <si>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</si>
  <si>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</si>
  <si>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</si>
  <si>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</si>
  <si>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</si>
  <si>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</si>
  <si>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</si>
  <si>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</si>
  <si>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</si>
  <si>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</si>
  <si>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</si>
  <si>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</si>
  <si>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</si>
  <si>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</si>
  <si>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</si>
  <si>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</si>
  <si>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</si>
  <si>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</si>
  <si>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</si>
  <si>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</si>
  <si>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</si>
  <si>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</si>
  <si>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</si>
  <si>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</si>
  <si>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</si>
  <si>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</si>
  <si>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</si>
  <si>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</si>
  <si>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</si>
  <si>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</si>
  <si>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</si>
  <si>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</si>
  <si>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</si>
  <si>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</si>
  <si>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</si>
  <si>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</si>
  <si>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</si>
  <si>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</si>
  <si>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</si>
  <si>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</si>
  <si>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</si>
  <si>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</si>
  <si>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</si>
  <si>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</si>
  <si>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</si>
  <si>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</si>
  <si>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</si>
  <si>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</si>
  <si>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</si>
  <si>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</si>
  <si>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</si>
  <si>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</si>
  <si>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</si>
  <si>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</si>
  <si>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</si>
  <si>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</si>
  <si>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</si>
  <si>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</si>
  <si>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</si>
  <si>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</si>
  <si>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</si>
  <si>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</si>
  <si>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</si>
  <si>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</si>
  <si>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</si>
  <si>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</si>
  <si>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</si>
  <si>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</si>
  <si>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</si>
  <si>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</si>
  <si>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</si>
  <si>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</si>
  <si>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</si>
  <si>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</si>
  <si>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</si>
  <si>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</si>
  <si>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</si>
  <si>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</si>
  <si>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</si>
  <si>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</si>
  <si>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</si>
  <si>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</si>
  <si>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</si>
  <si>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</si>
  <si>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</si>
  <si>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</si>
  <si>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</si>
  <si>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</si>
  <si>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</si>
  <si>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</si>
  <si>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</si>
  <si>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</si>
  <si>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</si>
  <si>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</si>
  <si>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</si>
  <si>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</si>
  <si>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</si>
  <si>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</si>
  <si>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</si>
  <si>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</si>
  <si>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</si>
  <si>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</si>
  <si>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</si>
  <si>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</si>
  <si>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</si>
  <si>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</si>
  <si>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</si>
  <si>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</si>
  <si>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</si>
  <si>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</si>
  <si>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</si>
  <si>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</si>
  <si>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</si>
  <si>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</si>
  <si>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</si>
  <si>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</si>
  <si>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</si>
  <si>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</si>
  <si>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</si>
  <si>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</si>
  <si>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</si>
  <si>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</si>
  <si>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</si>
  <si>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</si>
  <si>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</si>
  <si>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</si>
  <si>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</si>
  <si>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</si>
  <si>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</si>
  <si>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</si>
  <si>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</si>
  <si>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</si>
  <si>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</si>
  <si>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</si>
  <si>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</si>
  <si>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</si>
  <si>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</si>
  <si>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</si>
  <si>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</si>
  <si>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</si>
  <si>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</si>
  <si>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</si>
  <si>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</si>
  <si>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</si>
  <si>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</si>
  <si>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</si>
  <si>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</si>
  <si>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</si>
  <si>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</si>
  <si>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</si>
  <si>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</si>
  <si>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</si>
  <si>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</si>
  <si>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</si>
  <si>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</si>
  <si>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</si>
  <si>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</si>
  <si>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</si>
  <si>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</si>
  <si>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</si>
  <si>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</si>
  <si>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</si>
  <si>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</si>
  <si>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</si>
  <si>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</si>
  <si>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</si>
  <si>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</si>
  <si>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</si>
  <si>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</si>
  <si>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</si>
  <si>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</si>
  <si>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</si>
  <si>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</si>
  <si>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</si>
  <si>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মিস্টার টুইস্ট চিপস</t>
  </si>
  <si>
    <t>পাস্তা ও চিকেন বার্গার</t>
  </si>
  <si>
    <t>ঝালমুড়ি</t>
  </si>
  <si>
    <t>পলিব্যাগ</t>
  </si>
  <si>
    <t>কাজুলি/বাতাসীমাছ</t>
  </si>
  <si>
    <t>বেকারি বিস্কুট</t>
  </si>
  <si>
    <t>পিঙ্গেলস</t>
  </si>
  <si>
    <t>চিকেন মমো, বার্গার, সিঙ্গাড়া</t>
  </si>
  <si>
    <t>টুথপিক</t>
  </si>
  <si>
    <t>ফুলক্রয়</t>
  </si>
  <si>
    <t>কাকরোল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</si>
  <si>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</si>
  <si>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</si>
  <si>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ফিন্নি কাপ ও চামুচ</t>
  </si>
  <si>
    <t>জেলি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</si>
  <si>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</si>
  <si>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 বাদাম, ঝাল মুড়ি, কলা</t>
  </si>
  <si>
    <t>ঝাল মুড ও কলা (ডিজি স্যার বগুড়া ভ্রমন)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</si>
  <si>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</si>
  <si>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</si>
  <si>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</si>
  <si>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</si>
  <si>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</si>
  <si>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</si>
  <si>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</si>
  <si>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</si>
  <si>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</si>
  <si>
    <t xml:space="preserve">কথায়: চুরানব্বই হাজার তিনশত চৌদ্দ টাকা মাত্র </t>
  </si>
  <si>
    <t>কথায়ঃ ছেচল্লিশ হাজার ছয়শত পঁচানব্বই মাত্র</t>
  </si>
  <si>
    <t>কথায়ঃ একাত্তর হাজার ছয়শত একুশ টাকা মাত্র</t>
  </si>
  <si>
    <t>কথায়ঃ চার লক্ষ বার হাজার দুইশত আটান্ন টাকা মাত্র।</t>
  </si>
  <si>
    <t>কথায়: পনের হাজার আটশত আটান্ন টাকা মাত্র।</t>
  </si>
  <si>
    <t>কথায়: বিয়াল্লিশ হাজার ছয়শত তেষট্টি টাকা মাত্র</t>
  </si>
  <si>
    <t xml:space="preserve">কথায়ঃ আশি হাজার আটশত পঞ্চাশ টাকা মাত্র </t>
  </si>
  <si>
    <t xml:space="preserve">কথায়ঃ ত্রিশ হাজার সাতশত ত্রিশ টাকা মাত্র </t>
  </si>
  <si>
    <t xml:space="preserve">কথায়ঃ বাষট্টি হাজার নয়শত তেষট্টি টাকা মাত্র </t>
  </si>
  <si>
    <t xml:space="preserve">কথায়ঃ সাত চল্লিশ হাজার একশত বার টাকা মাত্র </t>
  </si>
  <si>
    <t>লইট্রা শুটকি/বাইলা মাছ</t>
  </si>
  <si>
    <t>বিবিধ (মিস্টার টুইস্ট, পাস্তাম, চিকেন বার্গার, ট্রলির চাকা, পলিব্যাগ, ঝালমুড়ি..)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</si>
</sst>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95.888888888888886</v>
      </c>
      <c r="E5" s="236">
        <f t="shared" si="0"/>
        <v>4.0517213487655397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155</v>
      </c>
      <c r="E8" s="236">
        <f t="shared" si="0"/>
        <v>2.6049520912669095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165</v>
      </c>
      <c r="E9" s="236">
        <f t="shared" si="0"/>
        <v>0.93100210057363597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</v>
      </c>
      <c r="E12" s="236">
        <f t="shared" si="0"/>
        <v>0.24691358024691823</v>
      </c>
      <c r="F12" s="243" t="str">
        <f t="shared" si="1"/>
        <v>-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40</v>
      </c>
      <c r="E15" s="236">
        <f t="shared" si="0"/>
        <v>1.2085055104193998E-5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800</v>
      </c>
      <c r="E17" s="236">
        <f t="shared" si="0"/>
        <v>370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2160</v>
      </c>
      <c r="E30" s="236">
        <f t="shared" si="0"/>
        <v>240</v>
      </c>
      <c r="F30" s="243" t="str">
        <f t="shared" si="1"/>
        <v>-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136</v>
      </c>
      <c r="E34" s="236">
        <f t="shared" si="0"/>
        <v>182.89252668252027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550</v>
      </c>
      <c r="E36" s="236">
        <f t="shared" si="0"/>
        <v>114.65491714932074</v>
      </c>
      <c r="F36" s="243" t="str">
        <f t="shared" si="1"/>
        <v>+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80.769230769230774</v>
      </c>
      <c r="E39" s="236">
        <f t="shared" si="0"/>
        <v>0.7692307692307736</v>
      </c>
      <c r="F39" s="243" t="str">
        <f t="shared" si="1"/>
        <v>+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1.9</v>
      </c>
      <c r="E47" s="236">
        <f t="shared" si="0"/>
        <v>0.10000000000000009</v>
      </c>
      <c r="F47" s="243" t="str">
        <f t="shared" si="1"/>
        <v>-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70</v>
      </c>
      <c r="E51" s="236">
        <f t="shared" si="0"/>
        <v>20</v>
      </c>
      <c r="F51" s="243" t="str">
        <f t="shared" si="1"/>
        <v>-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0.75789473684210529</v>
      </c>
      <c r="E54" s="236">
        <f t="shared" si="0"/>
        <v>5.7894736842105332E-2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0.35</v>
      </c>
      <c r="E55" s="236">
        <f t="shared" si="0"/>
        <v>7.1207553714665694E-2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900</v>
      </c>
      <c r="E57" s="236">
        <f t="shared" si="0"/>
        <v>103.63636363636363</v>
      </c>
      <c r="F57" s="243" t="str">
        <f t="shared" si="1"/>
        <v>-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130</v>
      </c>
      <c r="E59" s="236">
        <f t="shared" si="0"/>
        <v>4.5833333333333286</v>
      </c>
      <c r="F59" s="243" t="str">
        <f t="shared" si="1"/>
        <v>+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874.99999999999989</v>
      </c>
      <c r="E65" s="236">
        <f t="shared" si="0"/>
        <v>3.6738351254479085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5728.5714285714294</v>
      </c>
      <c r="E68" s="236">
        <f t="shared" ref="E68:E131" si="2">ABS(C68-D68)</f>
        <v>165.58417364881188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573.33333333333337</v>
      </c>
      <c r="E69" s="236">
        <f t="shared" si="2"/>
        <v>12.859900649964175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1800.0000000000002</v>
      </c>
      <c r="E70" s="236">
        <f t="shared" si="2"/>
        <v>7.8834320213632054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768.26086956521738</v>
      </c>
      <c r="E72" s="236">
        <f t="shared" si="2"/>
        <v>39.760869565217376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605.55555555555554</v>
      </c>
      <c r="E73" s="236">
        <f t="shared" si="2"/>
        <v>45.555555555555543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1690.7563025210086</v>
      </c>
      <c r="E75" s="236">
        <f t="shared" si="2"/>
        <v>103.58011817865849</v>
      </c>
      <c r="F75" s="243" t="str">
        <f t="shared" si="3"/>
        <v>+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2600</v>
      </c>
      <c r="E84" s="236">
        <f t="shared" si="2"/>
        <v>360</v>
      </c>
      <c r="F84" s="243" t="str">
        <f t="shared" si="3"/>
        <v>-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1700</v>
      </c>
      <c r="E86" s="236">
        <f t="shared" si="2"/>
        <v>99.916782953667962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11.397500000000001</v>
      </c>
      <c r="E89" s="236">
        <f t="shared" si="2"/>
        <v>7.1374020053298182E-2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85</v>
      </c>
      <c r="E95" s="236">
        <f t="shared" si="2"/>
        <v>0</v>
      </c>
      <c r="F95" s="243" t="str">
        <f t="shared" si="3"/>
        <v>×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185</v>
      </c>
      <c r="E100" s="236">
        <f t="shared" si="2"/>
        <v>5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210</v>
      </c>
      <c r="E103" s="236">
        <f t="shared" si="2"/>
        <v>20</v>
      </c>
      <c r="F103" s="243" t="str">
        <f t="shared" si="3"/>
        <v>-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770.37037037037032</v>
      </c>
      <c r="E107" s="236">
        <f t="shared" si="2"/>
        <v>60.578224531712863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2165.7894736842104</v>
      </c>
      <c r="E112" s="236">
        <f t="shared" si="2"/>
        <v>441.34502923976606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9.9375</v>
      </c>
      <c r="E116" s="236">
        <f t="shared" si="2"/>
        <v>0.72808607332527231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736.67117726657636</v>
      </c>
      <c r="E123" s="236">
        <f t="shared" si="2"/>
        <v>57.328822733423749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10.198529411764707</v>
      </c>
      <c r="E124" s="236">
        <f t="shared" si="2"/>
        <v>0.15649788812197407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134.73040884009905</v>
      </c>
      <c r="E126" s="236">
        <f t="shared" si="2"/>
        <v>15.857826454018607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373.33333333333331</v>
      </c>
      <c r="E127" s="236">
        <f t="shared" si="2"/>
        <v>107.15947980835045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300</v>
      </c>
      <c r="E129" s="236">
        <f t="shared" si="2"/>
        <v>71.707317073170714</v>
      </c>
      <c r="F129" s="243" t="str">
        <f t="shared" si="3"/>
        <v>+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86.721991701244804</v>
      </c>
      <c r="E130" s="236">
        <f t="shared" si="2"/>
        <v>4.9648857580923504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219.54545454545453</v>
      </c>
      <c r="E133" s="236">
        <f t="shared" si="4"/>
        <v>39.545454545454533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90</v>
      </c>
      <c r="E134" s="236">
        <f t="shared" si="4"/>
        <v>55</v>
      </c>
      <c r="F134" s="243" t="str">
        <f t="shared" si="5"/>
        <v>+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342.95302013422821</v>
      </c>
      <c r="E136" s="236">
        <f t="shared" si="4"/>
        <v>17.046979865771789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45</v>
      </c>
      <c r="E137" s="236">
        <f t="shared" si="4"/>
        <v>20</v>
      </c>
      <c r="F137" s="243" t="str">
        <f t="shared" si="5"/>
        <v>-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21.284578696343402</v>
      </c>
      <c r="E141" s="236">
        <f t="shared" si="4"/>
        <v>3.0129737580717979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265.03809523809525</v>
      </c>
      <c r="E150" s="236">
        <f t="shared" si="4"/>
        <v>5.4649068398520626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60.978260869565219</v>
      </c>
      <c r="E151" s="236">
        <f t="shared" si="4"/>
        <v>49.790969899665555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170.67698259187625</v>
      </c>
      <c r="E152" s="236">
        <f t="shared" si="4"/>
        <v>4.8298668914894733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388.26833073322939</v>
      </c>
      <c r="E153" s="236">
        <f t="shared" si="4"/>
        <v>19.661079163645695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370</v>
      </c>
      <c r="E154" s="236">
        <f t="shared" si="4"/>
        <v>4.3325084524827275</v>
      </c>
      <c r="F154" s="243" t="str">
        <f t="shared" si="5"/>
        <v>-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416.84210526315792</v>
      </c>
      <c r="E160" s="236">
        <f t="shared" si="4"/>
        <v>39.342105263157919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384</v>
      </c>
      <c r="E167" s="236">
        <f t="shared" si="4"/>
        <v>104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789.75609756097572</v>
      </c>
      <c r="E168" s="236">
        <f t="shared" si="4"/>
        <v>5.8960763520677801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200</v>
      </c>
      <c r="E171" s="236">
        <f t="shared" si="4"/>
        <v>200</v>
      </c>
      <c r="F171" s="243" t="str">
        <f t="shared" si="5"/>
        <v>+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80.275229357798167</v>
      </c>
      <c r="E178" s="236">
        <f t="shared" si="4"/>
        <v>0.19889347993557749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181.4814814814815</v>
      </c>
      <c r="E179" s="236">
        <f t="shared" si="4"/>
        <v>22.656449553001266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163.68421052631578</v>
      </c>
      <c r="E180" s="236">
        <f t="shared" si="4"/>
        <v>15.406698564593313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168.0952380952381</v>
      </c>
      <c r="E181" s="236">
        <f t="shared" si="4"/>
        <v>3.6336996336996492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5.4615384615384617</v>
      </c>
      <c r="E182" s="236">
        <f t="shared" si="4"/>
        <v>1.3189493433395869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55.347222222222221</v>
      </c>
      <c r="E183" s="236">
        <f t="shared" si="4"/>
        <v>2.9067460317460316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82.666666666666671</v>
      </c>
      <c r="E185" s="236">
        <f t="shared" si="4"/>
        <v>0.76190476190477341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46.549295774647888</v>
      </c>
      <c r="E187" s="236">
        <f t="shared" si="4"/>
        <v>9.418446160835984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7.5</v>
      </c>
      <c r="E188" s="236">
        <f t="shared" si="4"/>
        <v>1.5</v>
      </c>
      <c r="F188" s="243" t="str">
        <f t="shared" si="5"/>
        <v>+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25</v>
      </c>
      <c r="E189" s="236">
        <f t="shared" si="4"/>
        <v>35</v>
      </c>
      <c r="F189" s="243" t="str">
        <f t="shared" si="5"/>
        <v>-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12</v>
      </c>
      <c r="E190" s="236">
        <f t="shared" si="4"/>
        <v>20.5</v>
      </c>
      <c r="F190" s="243" t="str">
        <f t="shared" si="5"/>
        <v>-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42.34375</v>
      </c>
      <c r="E193" s="236">
        <f t="shared" si="4"/>
        <v>2.65625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23.09090909090909</v>
      </c>
      <c r="E195" s="236">
        <f t="shared" si="4"/>
        <v>2.0946921930528468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123.15789473684211</v>
      </c>
      <c r="E197" s="236">
        <f t="shared" si="6"/>
        <v>31.286549707602347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110.71428571428571</v>
      </c>
      <c r="E198" s="236">
        <f t="shared" si="6"/>
        <v>31.814449917898216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80</v>
      </c>
      <c r="E203" s="236">
        <f t="shared" si="6"/>
        <v>17.857142857142854</v>
      </c>
      <c r="F203" s="243" t="str">
        <f t="shared" si="7"/>
        <v>+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53.478260869565219</v>
      </c>
      <c r="E206" s="236">
        <f t="shared" si="6"/>
        <v>6.6921936758893281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70.943396226415089</v>
      </c>
      <c r="E207" s="236">
        <f t="shared" si="6"/>
        <v>0.94339622641508925</v>
      </c>
      <c r="F207" s="243" t="str">
        <f t="shared" si="7"/>
        <v>+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43.571428571428569</v>
      </c>
      <c r="E209" s="236">
        <f t="shared" si="6"/>
        <v>0.84415584415584277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73.333333333333329</v>
      </c>
      <c r="E211" s="236">
        <f t="shared" si="6"/>
        <v>13.333333333333329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80.612244897959187</v>
      </c>
      <c r="E214" s="236">
        <f t="shared" si="6"/>
        <v>0.61224489795918657</v>
      </c>
      <c r="F214" s="243" t="str">
        <f t="shared" si="7"/>
        <v>+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708.36879432624119</v>
      </c>
      <c r="E229" s="236">
        <f t="shared" si="6"/>
        <v>22.823507819771748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830</v>
      </c>
      <c r="E230" s="236">
        <f t="shared" si="6"/>
        <v>2.5974136233960508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</v>
      </c>
      <c r="E231" s="236">
        <f t="shared" si="6"/>
        <v>9.5929240728764853E-7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25.564356435643564</v>
      </c>
      <c r="E232" s="236">
        <f t="shared" si="6"/>
        <v>0.55230349034201964</v>
      </c>
      <c r="F232" s="243" t="str">
        <f t="shared" si="7"/>
        <v>+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380</v>
      </c>
      <c r="E237" s="236">
        <f t="shared" si="6"/>
        <v>260</v>
      </c>
      <c r="F237" s="243" t="str">
        <f t="shared" si="7"/>
        <v>+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9.4243055555555557</v>
      </c>
      <c r="E243" s="236">
        <f t="shared" si="6"/>
        <v>0.16630579815623392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350</v>
      </c>
      <c r="E245" s="236">
        <f t="shared" si="6"/>
        <v>9.4047219704407325E-5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6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45917.551720370371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48400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547004.07096619648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292228.66929915338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7500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15875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918407.74026534986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918407.74026534986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905064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143637.20799301032</v>
      </c>
      <c r="F23" s="436"/>
    </row>
    <row r="24" spans="2:6">
      <c r="B24"/>
      <c r="C24"/>
      <c r="D24" s="79" t="s">
        <v>239</v>
      </c>
      <c r="E24" s="436">
        <f>'R'!F254</f>
        <v>918407.74026534986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="85" zoomScaleNormal="85" workbookViewId="0">
      <pane xSplit="15" ySplit="2" topLeftCell="P243" activePane="bottomRight" state="frozen"/>
      <selection pane="topRight" activeCell="P1" sqref="P1"/>
      <selection pane="bottomLeft" activeCell="A3" sqref="A3"/>
      <selection pane="bottomRight" activeCell="S4" sqref="S4:T253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1062044.9482583601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1062044.9482583601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229.95</v>
      </c>
      <c r="F6" s="44">
        <f t="shared" si="0"/>
        <v>21805.361574636259</v>
      </c>
      <c r="G6" s="44">
        <f>P!AJ7</f>
        <v>225</v>
      </c>
      <c r="H6" s="44">
        <f>G6*P!AK7</f>
        <v>21575</v>
      </c>
      <c r="I6" s="44">
        <f>S!E5</f>
        <v>79.960000000000008</v>
      </c>
      <c r="J6" s="44">
        <f>I6*S!D5</f>
        <v>7343.2999165082638</v>
      </c>
      <c r="K6" s="44">
        <f t="shared" si="1"/>
        <v>75.010000000000048</v>
      </c>
      <c r="L6" s="44">
        <f t="shared" si="2"/>
        <v>7112.9383418720026</v>
      </c>
      <c r="M6" s="45">
        <f>IF(ISERR((J6+H6)/(G6+I6)),P!AK7,(J6+H6)/(G6+I6))</f>
        <v>94.826534353712816</v>
      </c>
      <c r="N6" s="46">
        <f t="shared" si="3"/>
        <v>28918.299916508266</v>
      </c>
      <c r="O6" s="46">
        <f t="shared" si="4"/>
        <v>28918.299916508262</v>
      </c>
      <c r="P6" s="47" t="b">
        <f t="shared" si="5"/>
        <v>1</v>
      </c>
      <c r="Q6" s="200" t="str">
        <f t="shared" si="6"/>
        <v>OK</v>
      </c>
      <c r="S6" s="430">
        <f t="shared" si="7"/>
        <v>94.826534353712816</v>
      </c>
      <c r="T6" s="430">
        <f t="shared" si="8"/>
        <v>75.010000000000048</v>
      </c>
      <c r="AJ6" s="64">
        <f t="shared" si="9"/>
        <v>94.826534353712816</v>
      </c>
      <c r="AK6" s="64">
        <f t="shared" si="10"/>
        <v>75.010000000000048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123.1</v>
      </c>
      <c r="F7" s="44">
        <f t="shared" si="0"/>
        <v>14952.774390123552</v>
      </c>
      <c r="G7" s="44">
        <f>P!AJ8</f>
        <v>100</v>
      </c>
      <c r="H7" s="44">
        <f>G7*P!AK8</f>
        <v>12000</v>
      </c>
      <c r="I7" s="44">
        <f>S!E6</f>
        <v>44.5</v>
      </c>
      <c r="J7" s="44">
        <f>I7*S!D6</f>
        <v>5552.2006447835383</v>
      </c>
      <c r="K7" s="44">
        <f t="shared" si="1"/>
        <v>21.400000000000006</v>
      </c>
      <c r="L7" s="44">
        <f t="shared" si="2"/>
        <v>2599.4262546599848</v>
      </c>
      <c r="M7" s="45">
        <f>IF(ISERR((J7+H7)/(G7+I7)),P!AK8,(J7+H7)/(G7+I7))</f>
        <v>121.46851657289645</v>
      </c>
      <c r="N7" s="46">
        <f t="shared" si="3"/>
        <v>17552.200644783537</v>
      </c>
      <c r="O7" s="46">
        <f t="shared" si="4"/>
        <v>17552.200644783537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121.46851657289645</v>
      </c>
      <c r="T7" s="430">
        <f t="shared" si="8"/>
        <v>21.400000000000006</v>
      </c>
      <c r="AJ7" s="64">
        <f t="shared" si="9"/>
        <v>121.46851657289645</v>
      </c>
      <c r="AK7" s="64">
        <f t="shared" si="10"/>
        <v>21.400000000000006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31.3</v>
      </c>
      <c r="F9" s="44">
        <f t="shared" si="0"/>
        <v>4811.336524029166</v>
      </c>
      <c r="G9" s="44">
        <f>P!AJ10</f>
        <v>25</v>
      </c>
      <c r="H9" s="44">
        <f>G9*P!AK10</f>
        <v>3875</v>
      </c>
      <c r="I9" s="44">
        <f>S!E8</f>
        <v>24.27000000000001</v>
      </c>
      <c r="J9" s="44">
        <f>I9*S!D8</f>
        <v>3698.6278127449536</v>
      </c>
      <c r="K9" s="44">
        <f t="shared" si="1"/>
        <v>17.97000000000001</v>
      </c>
      <c r="L9" s="44">
        <f>K9*M9</f>
        <v>2762.2912887157877</v>
      </c>
      <c r="M9" s="45">
        <f>IF(ISERR((J9+H9)/(G9+I9)),P!AK10,(J9+H9)/(G9+I9))</f>
        <v>153.71682185396696</v>
      </c>
      <c r="N9" s="46">
        <f t="shared" si="3"/>
        <v>7573.6278127449532</v>
      </c>
      <c r="O9" s="46">
        <f t="shared" si="4"/>
        <v>7573.6278127449532</v>
      </c>
      <c r="P9" s="47" t="b">
        <f t="shared" si="5"/>
        <v>1</v>
      </c>
      <c r="Q9" s="200" t="str">
        <f t="shared" si="6"/>
        <v>OK</v>
      </c>
      <c r="S9" s="430">
        <f t="shared" si="7"/>
        <v>153.71682185396696</v>
      </c>
      <c r="T9" s="430">
        <f t="shared" si="8"/>
        <v>17.97000000000001</v>
      </c>
      <c r="AJ9" s="64">
        <f t="shared" si="9"/>
        <v>153.71682185396696</v>
      </c>
      <c r="AK9" s="64">
        <f t="shared" si="10"/>
        <v>17.97000000000001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27.650000000000002</v>
      </c>
      <c r="F10" s="44">
        <f t="shared" si="0"/>
        <v>4549.6706731604181</v>
      </c>
      <c r="G10" s="44">
        <f>P!AJ11</f>
        <v>30</v>
      </c>
      <c r="H10" s="44">
        <f>G10*P!AK11</f>
        <v>4950</v>
      </c>
      <c r="I10" s="44">
        <f>S!E9</f>
        <v>28.670000000000005</v>
      </c>
      <c r="J10" s="44">
        <f>I10*S!D9</f>
        <v>4703.8581697765549</v>
      </c>
      <c r="K10" s="44">
        <f t="shared" si="1"/>
        <v>31.02</v>
      </c>
      <c r="L10" s="44">
        <f t="shared" si="2"/>
        <v>5104.1874966161358</v>
      </c>
      <c r="M10" s="45">
        <f>IF(ISERR((J10+H10)/(G10+I10)),P!AK11,(J10+H10)/(G10+I10))</f>
        <v>164.54505147053953</v>
      </c>
      <c r="N10" s="46">
        <f t="shared" si="3"/>
        <v>9653.8581697765549</v>
      </c>
      <c r="O10" s="46">
        <f t="shared" si="4"/>
        <v>9653.8581697765549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164.54505147053953</v>
      </c>
      <c r="T10" s="430">
        <f t="shared" si="8"/>
        <v>31.02</v>
      </c>
      <c r="AJ10" s="64">
        <f t="shared" si="9"/>
        <v>164.54505147053953</v>
      </c>
      <c r="AK10" s="64">
        <f t="shared" si="10"/>
        <v>31.02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19.850000000000001</v>
      </c>
      <c r="F11" s="44">
        <f t="shared" si="0"/>
        <v>2617.52859567821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8.5500000000000043</v>
      </c>
      <c r="L11" s="44">
        <f t="shared" si="2"/>
        <v>1127.44934473797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8.5500000000000043</v>
      </c>
      <c r="AJ11" s="64">
        <f t="shared" si="9"/>
        <v>131.86542043718941</v>
      </c>
      <c r="AK11" s="64">
        <f t="shared" si="10"/>
        <v>8.5500000000000043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10</v>
      </c>
      <c r="F13" s="44">
        <f t="shared" si="0"/>
        <v>580.49382716049388</v>
      </c>
      <c r="G13" s="44">
        <f>P!AJ14</f>
        <v>8</v>
      </c>
      <c r="H13" s="44">
        <f>G13*P!AK14</f>
        <v>464</v>
      </c>
      <c r="I13" s="44">
        <f>S!E12</f>
        <v>2</v>
      </c>
      <c r="J13" s="44">
        <f>I13*S!D12</f>
        <v>116.49382716049384</v>
      </c>
      <c r="K13" s="44">
        <f t="shared" si="1"/>
        <v>0</v>
      </c>
      <c r="L13" s="44">
        <f t="shared" si="2"/>
        <v>0</v>
      </c>
      <c r="M13" s="45">
        <f>IF(ISERR((J13+H13)/(G13+I13)),P!AK14,(J13+H13)/(G13+I13))</f>
        <v>58.049382716049386</v>
      </c>
      <c r="N13" s="46">
        <f t="shared" si="3"/>
        <v>580.49382716049388</v>
      </c>
      <c r="O13" s="46">
        <f t="shared" si="4"/>
        <v>580.49382716049388</v>
      </c>
      <c r="P13" s="47" t="b">
        <f t="shared" si="5"/>
        <v>1</v>
      </c>
      <c r="Q13" s="200" t="str">
        <f t="shared" si="6"/>
        <v>OK</v>
      </c>
      <c r="S13" s="430">
        <f t="shared" si="7"/>
        <v>58.049382716049386</v>
      </c>
      <c r="T13" s="430">
        <f t="shared" si="8"/>
        <v>0</v>
      </c>
      <c r="AJ13" s="64">
        <f t="shared" si="9"/>
        <v>58.049382716049386</v>
      </c>
      <c r="AK13" s="64">
        <f t="shared" si="10"/>
        <v>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190</v>
      </c>
      <c r="F14" s="44">
        <f t="shared" si="0"/>
        <v>34199.998730964471</v>
      </c>
      <c r="G14" s="44">
        <f>P!AJ15</f>
        <v>195</v>
      </c>
      <c r="H14" s="44">
        <f>G14*P!AK15</f>
        <v>35100</v>
      </c>
      <c r="I14" s="44">
        <f>S!E13</f>
        <v>5</v>
      </c>
      <c r="J14" s="44">
        <f>I14*S!D13</f>
        <v>899.99866417312319</v>
      </c>
      <c r="K14" s="44">
        <f t="shared" si="1"/>
        <v>10</v>
      </c>
      <c r="L14" s="44">
        <f t="shared" si="2"/>
        <v>1799.9999332086563</v>
      </c>
      <c r="M14" s="45">
        <f>IF(ISERR((J14+H14)/(G14+I14)),P!AK15,(J14+H14)/(G14+I14))</f>
        <v>179.99999332086563</v>
      </c>
      <c r="N14" s="46">
        <f t="shared" si="3"/>
        <v>35999.998664173123</v>
      </c>
      <c r="O14" s="46">
        <f t="shared" si="4"/>
        <v>35999.99866417313</v>
      </c>
      <c r="P14" s="47" t="b">
        <f t="shared" si="5"/>
        <v>1</v>
      </c>
      <c r="Q14" s="200" t="str">
        <f t="shared" si="6"/>
        <v>OK</v>
      </c>
      <c r="S14" s="430">
        <f t="shared" si="7"/>
        <v>179.99999332086563</v>
      </c>
      <c r="T14" s="430">
        <f t="shared" si="8"/>
        <v>10</v>
      </c>
      <c r="AJ14" s="64">
        <f t="shared" si="9"/>
        <v>179.99999332086563</v>
      </c>
      <c r="AK14" s="64">
        <f t="shared" si="10"/>
        <v>10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6.0000000000000009</v>
      </c>
      <c r="F15" s="44">
        <f t="shared" si="0"/>
        <v>1863.5558437310588</v>
      </c>
      <c r="G15" s="44">
        <f>P!AJ16</f>
        <v>5</v>
      </c>
      <c r="H15" s="44">
        <f>G15*P!AK16</f>
        <v>1550</v>
      </c>
      <c r="I15" s="44">
        <f>S!E14</f>
        <v>1.169999999999999</v>
      </c>
      <c r="J15" s="44">
        <f>I15*S!D14</f>
        <v>366.35659263677132</v>
      </c>
      <c r="K15" s="44">
        <f t="shared" si="1"/>
        <v>0.16999999999999815</v>
      </c>
      <c r="L15" s="44">
        <f t="shared" si="2"/>
        <v>52.800748905712751</v>
      </c>
      <c r="M15" s="45">
        <f>IF(ISERR((J15+H15)/(G15+I15)),P!AK16,(J15+H15)/(G15+I15))</f>
        <v>310.59264062184309</v>
      </c>
      <c r="N15" s="46">
        <f t="shared" si="3"/>
        <v>1916.3565926367714</v>
      </c>
      <c r="O15" s="46">
        <f t="shared" si="4"/>
        <v>1916.3565926367714</v>
      </c>
      <c r="P15" s="47" t="b">
        <f t="shared" si="5"/>
        <v>1</v>
      </c>
      <c r="Q15" s="200" t="str">
        <f t="shared" si="6"/>
        <v>OK</v>
      </c>
      <c r="S15" s="430">
        <f t="shared" si="7"/>
        <v>310.59264062184309</v>
      </c>
      <c r="T15" s="430">
        <f t="shared" si="8"/>
        <v>0.16999999999999815</v>
      </c>
      <c r="AJ15" s="64">
        <f t="shared" si="9"/>
        <v>310.59264062184309</v>
      </c>
      <c r="AK15" s="64">
        <f t="shared" si="10"/>
        <v>0.16999999999999815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33</v>
      </c>
      <c r="F16" s="44">
        <f t="shared" si="0"/>
        <v>1319.9997824690083</v>
      </c>
      <c r="G16" s="44">
        <f>P!AJ17</f>
        <v>25</v>
      </c>
      <c r="H16" s="44">
        <f>G16*P!AK17</f>
        <v>1000</v>
      </c>
      <c r="I16" s="44">
        <f>S!E15</f>
        <v>30</v>
      </c>
      <c r="J16" s="44">
        <f>I16*S!D15</f>
        <v>1199.9996374483469</v>
      </c>
      <c r="K16" s="44">
        <f t="shared" si="1"/>
        <v>22</v>
      </c>
      <c r="L16" s="44">
        <f t="shared" si="2"/>
        <v>879.99985497933881</v>
      </c>
      <c r="M16" s="45">
        <f>IF(ISERR((J16+H16)/(G16+I16)),P!AK17,(J16+H16)/(G16+I16))</f>
        <v>39.999993408151767</v>
      </c>
      <c r="N16" s="46">
        <f t="shared" si="3"/>
        <v>2199.9996374483471</v>
      </c>
      <c r="O16" s="46">
        <f t="shared" si="4"/>
        <v>2199.9996374483471</v>
      </c>
      <c r="P16" s="47" t="b">
        <f t="shared" si="5"/>
        <v>1</v>
      </c>
      <c r="Q16" s="200" t="str">
        <f t="shared" si="6"/>
        <v>OK</v>
      </c>
      <c r="S16" s="430">
        <f t="shared" si="7"/>
        <v>39.999993408151767</v>
      </c>
      <c r="T16" s="430">
        <f t="shared" si="8"/>
        <v>22</v>
      </c>
      <c r="AJ16" s="64">
        <f t="shared" si="9"/>
        <v>39.999993408151767</v>
      </c>
      <c r="AK16" s="64">
        <f t="shared" si="10"/>
        <v>22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0.65000000000000013</v>
      </c>
      <c r="F18" s="44">
        <f t="shared" si="0"/>
        <v>445.99999999999994</v>
      </c>
      <c r="G18" s="44">
        <f>P!AJ19</f>
        <v>0.45</v>
      </c>
      <c r="H18" s="44">
        <f>G18*P!AK19</f>
        <v>360</v>
      </c>
      <c r="I18" s="44">
        <f>S!E17</f>
        <v>0.20000000000000007</v>
      </c>
      <c r="J18" s="44">
        <f>I18*S!D17</f>
        <v>86.000000000000028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686.15384615384596</v>
      </c>
      <c r="N18" s="46">
        <f t="shared" si="3"/>
        <v>446</v>
      </c>
      <c r="O18" s="46">
        <f t="shared" si="4"/>
        <v>445.99999999999994</v>
      </c>
      <c r="P18" s="47" t="b">
        <f t="shared" si="5"/>
        <v>1</v>
      </c>
      <c r="Q18" s="200" t="str">
        <f t="shared" si="6"/>
        <v>OK</v>
      </c>
      <c r="S18" s="430">
        <f t="shared" si="7"/>
        <v>686.15384615384596</v>
      </c>
      <c r="T18" s="430">
        <f t="shared" si="8"/>
        <v>0</v>
      </c>
      <c r="AJ18" s="64">
        <f t="shared" si="9"/>
        <v>686.15384615384596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0.3</v>
      </c>
      <c r="F19" s="44">
        <f t="shared" si="0"/>
        <v>57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</v>
      </c>
      <c r="L19" s="44">
        <f t="shared" si="2"/>
        <v>0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</v>
      </c>
      <c r="AJ19" s="64">
        <f t="shared" si="9"/>
        <v>190</v>
      </c>
      <c r="AK19" s="64">
        <f t="shared" si="10"/>
        <v>0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169</v>
      </c>
      <c r="F20" s="44">
        <f t="shared" si="0"/>
        <v>10139.99999988641</v>
      </c>
      <c r="G20" s="44">
        <f>P!AJ21</f>
        <v>189</v>
      </c>
      <c r="H20" s="44">
        <f>G20*P!AK21</f>
        <v>11340</v>
      </c>
      <c r="I20" s="44">
        <f>S!E19</f>
        <v>43</v>
      </c>
      <c r="J20" s="44">
        <f>I20*S!D19</f>
        <v>2579.999999844063</v>
      </c>
      <c r="K20" s="44">
        <f t="shared" si="1"/>
        <v>63</v>
      </c>
      <c r="L20" s="44">
        <f t="shared" si="2"/>
        <v>3779.9999999576553</v>
      </c>
      <c r="M20" s="45">
        <f>IF(ISERR((J20+H20)/(G20+I20)),P!AK21,(J20+H20)/(G20+I20))</f>
        <v>59.999999999327862</v>
      </c>
      <c r="N20" s="46">
        <f t="shared" si="3"/>
        <v>13919.999999844063</v>
      </c>
      <c r="O20" s="46">
        <f t="shared" si="4"/>
        <v>13919.999999844065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59.999999999327862</v>
      </c>
      <c r="T20" s="430">
        <f t="shared" si="8"/>
        <v>63</v>
      </c>
      <c r="AJ20" s="64">
        <f t="shared" si="9"/>
        <v>59.999999999327862</v>
      </c>
      <c r="AK20" s="64">
        <f t="shared" si="10"/>
        <v>63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21.599999999999998</v>
      </c>
      <c r="F21" s="44">
        <f t="shared" si="0"/>
        <v>19871.999999999996</v>
      </c>
      <c r="G21" s="44">
        <f>P!AJ22</f>
        <v>22</v>
      </c>
      <c r="H21" s="44">
        <f>G21*P!AK22</f>
        <v>20240</v>
      </c>
      <c r="I21" s="44">
        <f>S!E20</f>
        <v>0</v>
      </c>
      <c r="J21" s="44">
        <f>I21*S!D20</f>
        <v>0</v>
      </c>
      <c r="K21" s="44">
        <f t="shared" si="1"/>
        <v>0.40000000000000213</v>
      </c>
      <c r="L21" s="44">
        <f t="shared" si="2"/>
        <v>368.00000000000193</v>
      </c>
      <c r="M21" s="45">
        <f>IF(ISERR((J21+H21)/(G21+I21)),P!AK22,(J21+H21)/(G21+I21))</f>
        <v>920</v>
      </c>
      <c r="N21" s="46">
        <f t="shared" si="3"/>
        <v>20240</v>
      </c>
      <c r="O21" s="46">
        <f t="shared" si="4"/>
        <v>20240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0.40000000000000213</v>
      </c>
      <c r="AJ21" s="64">
        <f t="shared" si="9"/>
        <v>920</v>
      </c>
      <c r="AK21" s="64">
        <f t="shared" si="10"/>
        <v>0.40000000000000213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1187.0833333333335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1</v>
      </c>
      <c r="L22" s="44">
        <f t="shared" si="2"/>
        <v>197.84722222222223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1</v>
      </c>
      <c r="AJ22" s="64">
        <f t="shared" si="9"/>
        <v>197.84722222222223</v>
      </c>
      <c r="AK22" s="64">
        <f t="shared" si="10"/>
        <v>1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1182</v>
      </c>
      <c r="F23" s="44">
        <f t="shared" si="0"/>
        <v>3300.2956263269198</v>
      </c>
      <c r="G23" s="44">
        <f>P!AJ24</f>
        <v>1000</v>
      </c>
      <c r="H23" s="44">
        <f>G23*P!AK24</f>
        <v>2800</v>
      </c>
      <c r="I23" s="44">
        <f>S!E22</f>
        <v>302</v>
      </c>
      <c r="J23" s="44">
        <f>I23*S!D22</f>
        <v>835.35101986264772</v>
      </c>
      <c r="K23" s="44">
        <f t="shared" si="1"/>
        <v>120</v>
      </c>
      <c r="L23" s="44">
        <f t="shared" si="2"/>
        <v>335.05539353572789</v>
      </c>
      <c r="M23" s="45">
        <f>IF(ISERR((J23+H23)/(G23+I23)),P!AK24,(J23+H23)/(G23+I23))</f>
        <v>2.7921282794643991</v>
      </c>
      <c r="N23" s="46">
        <f t="shared" si="3"/>
        <v>3635.3510198626477</v>
      </c>
      <c r="O23" s="46">
        <f t="shared" si="4"/>
        <v>3635.3510198626477</v>
      </c>
      <c r="P23" s="47" t="b">
        <f t="shared" si="5"/>
        <v>1</v>
      </c>
      <c r="Q23" s="200" t="str">
        <f t="shared" si="6"/>
        <v>OK</v>
      </c>
      <c r="S23" s="430">
        <f t="shared" si="7"/>
        <v>2.7921282794643991</v>
      </c>
      <c r="T23" s="430">
        <f t="shared" si="8"/>
        <v>120</v>
      </c>
      <c r="AJ23" s="64">
        <f t="shared" si="9"/>
        <v>2.7921282794643991</v>
      </c>
      <c r="AK23" s="64">
        <f t="shared" si="10"/>
        <v>120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1</v>
      </c>
      <c r="F26" s="44">
        <f t="shared" si="0"/>
        <v>245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0</v>
      </c>
      <c r="L26" s="44">
        <f t="shared" si="2"/>
        <v>0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0</v>
      </c>
      <c r="AJ26" s="64">
        <f t="shared" si="9"/>
        <v>245</v>
      </c>
      <c r="AK26" s="64">
        <f t="shared" si="10"/>
        <v>0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1.3000000000000001E-2</v>
      </c>
      <c r="F30" s="44">
        <f t="shared" si="0"/>
        <v>3900.0000000000005</v>
      </c>
      <c r="G30" s="44">
        <f>P!AJ31</f>
        <v>1.3000000000000001E-2</v>
      </c>
      <c r="H30" s="44">
        <f>G30*P!AK31</f>
        <v>3900.0000000000005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3900.0000000000005</v>
      </c>
      <c r="O30" s="46">
        <f t="shared" si="4"/>
        <v>3900.0000000000005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0.25</v>
      </c>
      <c r="F31" s="44">
        <f t="shared" si="0"/>
        <v>540</v>
      </c>
      <c r="G31" s="44">
        <f>P!AJ32</f>
        <v>0.25</v>
      </c>
      <c r="H31" s="44">
        <f>G31*P!AK32</f>
        <v>540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2160</v>
      </c>
      <c r="N31" s="46">
        <f t="shared" si="3"/>
        <v>540</v>
      </c>
      <c r="O31" s="46">
        <f t="shared" si="4"/>
        <v>540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0</v>
      </c>
      <c r="AJ31" s="64">
        <f t="shared" si="9"/>
        <v>2160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1</v>
      </c>
      <c r="F32" s="44">
        <f t="shared" si="0"/>
        <v>120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1</v>
      </c>
      <c r="L32" s="44">
        <f t="shared" si="2"/>
        <v>120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1</v>
      </c>
      <c r="AJ32" s="64">
        <f t="shared" si="9"/>
        <v>120</v>
      </c>
      <c r="AK32" s="64">
        <f t="shared" si="10"/>
        <v>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31</v>
      </c>
      <c r="F35" s="44">
        <f t="shared" si="0"/>
        <v>6396.6416642915883</v>
      </c>
      <c r="G35" s="44">
        <f>P!AJ36</f>
        <v>32</v>
      </c>
      <c r="H35" s="44">
        <f>G35*P!AK36</f>
        <v>4352</v>
      </c>
      <c r="I35" s="44">
        <f>S!E34</f>
        <v>20</v>
      </c>
      <c r="J35" s="44">
        <f>I35*S!D34</f>
        <v>6377.8505336504059</v>
      </c>
      <c r="K35" s="44">
        <f t="shared" si="1"/>
        <v>21</v>
      </c>
      <c r="L35" s="44">
        <f t="shared" si="2"/>
        <v>4333.2088693588175</v>
      </c>
      <c r="M35" s="45">
        <f>IF(ISERR((J35+H35)/(G35+I35)),P!AK36,(J35+H35)/(G35+I35))</f>
        <v>206.34327949327704</v>
      </c>
      <c r="N35" s="46">
        <f t="shared" si="3"/>
        <v>10729.850533650406</v>
      </c>
      <c r="O35" s="46">
        <f t="shared" si="4"/>
        <v>10729.850533650406</v>
      </c>
      <c r="P35" s="47" t="b">
        <f t="shared" si="5"/>
        <v>1</v>
      </c>
      <c r="Q35" s="200" t="str">
        <f t="shared" si="6"/>
        <v>OK</v>
      </c>
      <c r="S35" s="430">
        <f t="shared" si="7"/>
        <v>206.34327949327704</v>
      </c>
      <c r="T35" s="430">
        <f t="shared" si="8"/>
        <v>21</v>
      </c>
      <c r="AJ35" s="64">
        <f t="shared" si="9"/>
        <v>206.34327949327704</v>
      </c>
      <c r="AK35" s="64">
        <f t="shared" si="10"/>
        <v>21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3.2</v>
      </c>
      <c r="F37" s="44">
        <f t="shared" si="0"/>
        <v>1724.1380108766036</v>
      </c>
      <c r="G37" s="44">
        <f>P!AJ38</f>
        <v>3</v>
      </c>
      <c r="H37" s="44">
        <f>G37*P!AK38</f>
        <v>1650</v>
      </c>
      <c r="I37" s="44">
        <f>S!E36</f>
        <v>0.32499999999999973</v>
      </c>
      <c r="J37" s="44">
        <f>I37*S!D36</f>
        <v>141.48715192647063</v>
      </c>
      <c r="K37" s="44">
        <f t="shared" si="1"/>
        <v>0.12499999999999956</v>
      </c>
      <c r="L37" s="44">
        <f t="shared" si="2"/>
        <v>67.349141049867086</v>
      </c>
      <c r="M37" s="45">
        <f>IF(ISERR((J37+H37)/(G37+I37)),P!AK38,(J37+H37)/(G37+I37))</f>
        <v>538.79312839893862</v>
      </c>
      <c r="N37" s="46">
        <f t="shared" si="3"/>
        <v>1791.4871519264707</v>
      </c>
      <c r="O37" s="46">
        <f t="shared" si="4"/>
        <v>1791.4871519264707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0.12499999999999956</v>
      </c>
      <c r="AJ37" s="64">
        <f t="shared" si="9"/>
        <v>538.79312839893862</v>
      </c>
      <c r="AK37" s="64">
        <f t="shared" si="10"/>
        <v>0.12499999999999956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13</v>
      </c>
      <c r="F40" s="44">
        <f t="shared" si="0"/>
        <v>1050</v>
      </c>
      <c r="G40" s="44">
        <f>P!AJ41</f>
        <v>13</v>
      </c>
      <c r="H40" s="44">
        <f>G40*P!AK41</f>
        <v>1050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80.769230769230774</v>
      </c>
      <c r="N40" s="46">
        <f t="shared" si="3"/>
        <v>1050</v>
      </c>
      <c r="O40" s="46">
        <f t="shared" si="4"/>
        <v>1050</v>
      </c>
      <c r="P40" s="47" t="b">
        <f t="shared" si="5"/>
        <v>1</v>
      </c>
      <c r="Q40" s="200" t="str">
        <f t="shared" si="6"/>
        <v>OK</v>
      </c>
      <c r="S40" s="430">
        <f t="shared" si="7"/>
        <v>80.769230769230774</v>
      </c>
      <c r="T40" s="430">
        <f t="shared" si="8"/>
        <v>0</v>
      </c>
      <c r="AJ40" s="64">
        <f t="shared" si="9"/>
        <v>80.769230769230774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257</v>
      </c>
      <c r="F42" s="44">
        <f t="shared" si="0"/>
        <v>2056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1082</v>
      </c>
      <c r="L42" s="44">
        <f t="shared" si="2"/>
        <v>8656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1082</v>
      </c>
      <c r="AJ42" s="64">
        <f t="shared" si="9"/>
        <v>8</v>
      </c>
      <c r="AK42" s="64">
        <f t="shared" si="10"/>
        <v>1082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40</v>
      </c>
      <c r="F44" s="44">
        <f t="shared" si="0"/>
        <v>24.00596799815817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11</v>
      </c>
      <c r="L44" s="44">
        <f t="shared" si="2"/>
        <v>6.6016411994934963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11</v>
      </c>
      <c r="AJ44" s="64">
        <f t="shared" si="9"/>
        <v>0.60014919995395422</v>
      </c>
      <c r="AK44" s="64">
        <f t="shared" si="10"/>
        <v>11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270</v>
      </c>
      <c r="F46" s="44">
        <f t="shared" si="0"/>
        <v>2877.9443359589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2160</v>
      </c>
      <c r="L46" s="44">
        <f t="shared" si="2"/>
        <v>23023.5546876712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25901.499023630098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2160</v>
      </c>
      <c r="AJ46" s="64">
        <f t="shared" si="9"/>
        <v>10.659053096144074</v>
      </c>
      <c r="AK46" s="64">
        <f t="shared" si="10"/>
        <v>2160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25</v>
      </c>
      <c r="F47" s="44">
        <f t="shared" si="0"/>
        <v>114.54190883040015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79</v>
      </c>
      <c r="L47" s="44">
        <f t="shared" si="2"/>
        <v>361.95243190406444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79</v>
      </c>
      <c r="AJ47" s="64">
        <f t="shared" si="9"/>
        <v>4.5816763532160056</v>
      </c>
      <c r="AK47" s="64">
        <f t="shared" si="10"/>
        <v>79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550</v>
      </c>
      <c r="F48" s="44">
        <f t="shared" si="0"/>
        <v>1050</v>
      </c>
      <c r="G48" s="44">
        <f>P!AJ49</f>
        <v>500</v>
      </c>
      <c r="H48" s="44">
        <f>G48*P!AK49</f>
        <v>950</v>
      </c>
      <c r="I48" s="44">
        <f>S!E47</f>
        <v>50</v>
      </c>
      <c r="J48" s="44">
        <f>I48*S!D47</f>
        <v>100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1.9090909090909092</v>
      </c>
      <c r="N48" s="46">
        <f t="shared" si="3"/>
        <v>1050</v>
      </c>
      <c r="O48" s="46">
        <f t="shared" si="4"/>
        <v>1050</v>
      </c>
      <c r="P48" s="47" t="b">
        <f t="shared" si="5"/>
        <v>1</v>
      </c>
      <c r="Q48" s="200" t="str">
        <f t="shared" si="6"/>
        <v>OK</v>
      </c>
      <c r="S48" s="430">
        <f t="shared" si="7"/>
        <v>1.9090909090909092</v>
      </c>
      <c r="T48" s="430">
        <f t="shared" si="8"/>
        <v>0</v>
      </c>
      <c r="AJ48" s="64">
        <f t="shared" si="9"/>
        <v>1.9090909090909092</v>
      </c>
      <c r="AK48" s="64">
        <f t="shared" si="10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8</v>
      </c>
      <c r="F51" s="44">
        <f t="shared" si="0"/>
        <v>480</v>
      </c>
      <c r="G51" s="44">
        <f>P!AJ52</f>
        <v>7</v>
      </c>
      <c r="H51" s="44">
        <f>G51*P!AK52</f>
        <v>420</v>
      </c>
      <c r="I51" s="44">
        <f>S!E50</f>
        <v>1</v>
      </c>
      <c r="J51" s="44">
        <f>I51*S!D50</f>
        <v>60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0</v>
      </c>
      <c r="AJ51" s="64">
        <f t="shared" si="9"/>
        <v>60</v>
      </c>
      <c r="AK51" s="64">
        <f t="shared" si="10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2</v>
      </c>
      <c r="F52" s="44">
        <f t="shared" si="0"/>
        <v>140</v>
      </c>
      <c r="G52" s="44">
        <f>P!AJ53</f>
        <v>2</v>
      </c>
      <c r="H52" s="44">
        <f>G52*P!AK53</f>
        <v>140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70</v>
      </c>
      <c r="N52" s="46">
        <f t="shared" si="3"/>
        <v>140</v>
      </c>
      <c r="O52" s="46">
        <f t="shared" si="4"/>
        <v>140</v>
      </c>
      <c r="P52" s="47" t="b">
        <f t="shared" si="5"/>
        <v>1</v>
      </c>
      <c r="Q52" s="200" t="str">
        <f t="shared" si="6"/>
        <v>OK</v>
      </c>
      <c r="S52" s="430">
        <f t="shared" si="7"/>
        <v>70</v>
      </c>
      <c r="T52" s="430">
        <f t="shared" si="8"/>
        <v>0</v>
      </c>
      <c r="AJ52" s="64">
        <f t="shared" si="9"/>
        <v>70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900</v>
      </c>
      <c r="F55" s="44">
        <f t="shared" si="0"/>
        <v>680.51020408163265</v>
      </c>
      <c r="G55" s="44">
        <f>P!AJ56</f>
        <v>950</v>
      </c>
      <c r="H55" s="44">
        <f>G55*P!AK56</f>
        <v>720</v>
      </c>
      <c r="I55" s="44">
        <f>S!E54</f>
        <v>30</v>
      </c>
      <c r="J55" s="44">
        <f>I55*S!D54</f>
        <v>21</v>
      </c>
      <c r="K55" s="44">
        <f t="shared" si="1"/>
        <v>80</v>
      </c>
      <c r="L55" s="44">
        <f t="shared" si="2"/>
        <v>60.489795918367342</v>
      </c>
      <c r="M55" s="45">
        <f>IF(ISERR((J55+H55)/(G55+I55)),P!AK56,(J55+H55)/(G55+I55))</f>
        <v>0.7561224489795918</v>
      </c>
      <c r="N55" s="46">
        <f t="shared" si="3"/>
        <v>741</v>
      </c>
      <c r="O55" s="46">
        <f t="shared" si="4"/>
        <v>741</v>
      </c>
      <c r="P55" s="47" t="b">
        <f t="shared" si="5"/>
        <v>1</v>
      </c>
      <c r="Q55" s="200" t="str">
        <f t="shared" si="6"/>
        <v>OK</v>
      </c>
      <c r="S55" s="430">
        <f t="shared" si="7"/>
        <v>0.7561224489795918</v>
      </c>
      <c r="T55" s="430">
        <f t="shared" si="8"/>
        <v>80</v>
      </c>
      <c r="AJ55" s="64">
        <f t="shared" si="9"/>
        <v>0.7561224489795918</v>
      </c>
      <c r="AK55" s="64">
        <f t="shared" si="10"/>
        <v>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825</v>
      </c>
      <c r="F56" s="44">
        <f t="shared" si="0"/>
        <v>282.28072641863702</v>
      </c>
      <c r="G56" s="44">
        <f>P!AJ57</f>
        <v>800</v>
      </c>
      <c r="H56" s="44">
        <f>G56*P!AK57</f>
        <v>280</v>
      </c>
      <c r="I56" s="44">
        <f>S!E55</f>
        <v>99</v>
      </c>
      <c r="J56" s="44">
        <f>I56*S!D55</f>
        <v>27.600452182248095</v>
      </c>
      <c r="K56" s="44">
        <f t="shared" si="1"/>
        <v>74</v>
      </c>
      <c r="L56" s="44">
        <f t="shared" si="2"/>
        <v>25.319725763611078</v>
      </c>
      <c r="M56" s="45">
        <f>IF(ISERR((J56+H56)/(G56+I56)),P!AK57,(J56+H56)/(G56+I56))</f>
        <v>0.34215845626501457</v>
      </c>
      <c r="N56" s="46">
        <f t="shared" si="3"/>
        <v>307.60045218224809</v>
      </c>
      <c r="O56" s="46">
        <f t="shared" si="4"/>
        <v>307.60045218224809</v>
      </c>
      <c r="P56" s="47" t="b">
        <f t="shared" si="5"/>
        <v>1</v>
      </c>
      <c r="Q56" s="200" t="str">
        <f t="shared" si="6"/>
        <v>OK</v>
      </c>
      <c r="S56" s="430">
        <f t="shared" si="7"/>
        <v>0.34215845626501457</v>
      </c>
      <c r="T56" s="430">
        <f t="shared" si="8"/>
        <v>74</v>
      </c>
      <c r="AJ56" s="64">
        <f t="shared" si="9"/>
        <v>0.34215845626501457</v>
      </c>
      <c r="AK56" s="64">
        <f t="shared" si="10"/>
        <v>74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86</v>
      </c>
      <c r="F57" s="44">
        <f t="shared" si="0"/>
        <v>1720</v>
      </c>
      <c r="G57" s="44">
        <f>P!AJ58</f>
        <v>86</v>
      </c>
      <c r="H57" s="44">
        <f>G57*P!AK58</f>
        <v>1720</v>
      </c>
      <c r="I57" s="44">
        <f>S!E56</f>
        <v>0</v>
      </c>
      <c r="J57" s="44">
        <f>I57*S!D56</f>
        <v>0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20</v>
      </c>
      <c r="N57" s="46">
        <f t="shared" si="3"/>
        <v>1720</v>
      </c>
      <c r="O57" s="46">
        <f t="shared" si="4"/>
        <v>1720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0</v>
      </c>
      <c r="AJ57" s="64">
        <f t="shared" si="9"/>
        <v>20</v>
      </c>
      <c r="AK57" s="64">
        <f t="shared" si="10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2</v>
      </c>
      <c r="F58" s="44">
        <f t="shared" si="0"/>
        <v>1800</v>
      </c>
      <c r="G58" s="44">
        <f>P!AJ59</f>
        <v>2</v>
      </c>
      <c r="H58" s="44">
        <f>G58*P!AK59</f>
        <v>1800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900</v>
      </c>
      <c r="N58" s="46">
        <f t="shared" si="3"/>
        <v>1800</v>
      </c>
      <c r="O58" s="46">
        <f t="shared" si="4"/>
        <v>1800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0</v>
      </c>
      <c r="AJ58" s="64">
        <f t="shared" si="9"/>
        <v>900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6</v>
      </c>
      <c r="F59" s="44">
        <f t="shared" si="0"/>
        <v>1605.3333333333333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0</v>
      </c>
      <c r="AJ59" s="64">
        <f t="shared" si="9"/>
        <v>267.55555555555554</v>
      </c>
      <c r="AK59" s="64">
        <f t="shared" si="10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2</v>
      </c>
      <c r="F60" s="44">
        <f t="shared" si="0"/>
        <v>260</v>
      </c>
      <c r="G60" s="44">
        <f>P!AJ61</f>
        <v>2</v>
      </c>
      <c r="H60" s="44">
        <f>G60*P!AK61</f>
        <v>260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130</v>
      </c>
      <c r="N60" s="46">
        <f t="shared" si="3"/>
        <v>260</v>
      </c>
      <c r="O60" s="46">
        <f t="shared" si="4"/>
        <v>260</v>
      </c>
      <c r="P60" s="47" t="b">
        <f t="shared" si="5"/>
        <v>1</v>
      </c>
      <c r="Q60" s="200" t="str">
        <f t="shared" si="6"/>
        <v>OK</v>
      </c>
      <c r="S60" s="430">
        <f t="shared" si="7"/>
        <v>130</v>
      </c>
      <c r="T60" s="430">
        <f t="shared" si="8"/>
        <v>0</v>
      </c>
      <c r="AJ60" s="64">
        <f t="shared" si="9"/>
        <v>130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19</v>
      </c>
      <c r="F61" s="44">
        <f t="shared" si="0"/>
        <v>2090</v>
      </c>
      <c r="G61" s="44">
        <f>P!AJ62</f>
        <v>12</v>
      </c>
      <c r="H61" s="44">
        <f>G61*P!AK62</f>
        <v>1320</v>
      </c>
      <c r="I61" s="44">
        <f>S!E60</f>
        <v>7</v>
      </c>
      <c r="J61" s="44">
        <f>I61*S!D60</f>
        <v>770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</v>
      </c>
      <c r="N61" s="46">
        <f t="shared" si="3"/>
        <v>2090</v>
      </c>
      <c r="O61" s="46">
        <f t="shared" si="4"/>
        <v>2090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0</v>
      </c>
      <c r="AJ61" s="64">
        <f t="shared" si="9"/>
        <v>110</v>
      </c>
      <c r="AK61" s="64">
        <f t="shared" si="10"/>
        <v>0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3.5</v>
      </c>
      <c r="F62" s="44">
        <f t="shared" si="0"/>
        <v>2170</v>
      </c>
      <c r="G62" s="44">
        <f>P!AJ63</f>
        <v>3</v>
      </c>
      <c r="H62" s="44">
        <f>G62*P!AK63</f>
        <v>1860</v>
      </c>
      <c r="I62" s="44">
        <f>S!E61</f>
        <v>0.5</v>
      </c>
      <c r="J62" s="44">
        <f>I62*S!D61</f>
        <v>310</v>
      </c>
      <c r="K62" s="44">
        <f t="shared" si="1"/>
        <v>0</v>
      </c>
      <c r="L62" s="44">
        <f t="shared" si="2"/>
        <v>0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</v>
      </c>
      <c r="AJ62" s="64">
        <f t="shared" si="9"/>
        <v>620</v>
      </c>
      <c r="AK62" s="64">
        <f t="shared" si="10"/>
        <v>0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5.15</v>
      </c>
      <c r="F63" s="44">
        <f t="shared" si="0"/>
        <v>3296.0003491935358</v>
      </c>
      <c r="G63" s="44">
        <f>P!AJ64</f>
        <v>6</v>
      </c>
      <c r="H63" s="44">
        <f>G63*P!AK64</f>
        <v>3840</v>
      </c>
      <c r="I63" s="44">
        <f>S!E62</f>
        <v>0.46000000000000085</v>
      </c>
      <c r="J63" s="44">
        <f>I63*S!D62</f>
        <v>294.40043801752324</v>
      </c>
      <c r="K63" s="44">
        <f t="shared" si="1"/>
        <v>1.3100000000000005</v>
      </c>
      <c r="L63" s="44">
        <f t="shared" si="2"/>
        <v>838.40008882398706</v>
      </c>
      <c r="M63" s="45">
        <f>IF(ISERR((J63+H63)/(G63+I63)),P!AK64,(J63+H63)/(G63+I63))</f>
        <v>640.00006780456999</v>
      </c>
      <c r="N63" s="46">
        <f t="shared" si="3"/>
        <v>4134.4004380175229</v>
      </c>
      <c r="O63" s="46">
        <f t="shared" si="4"/>
        <v>4134.4004380175229</v>
      </c>
      <c r="P63" s="47" t="b">
        <f t="shared" si="5"/>
        <v>1</v>
      </c>
      <c r="Q63" s="200" t="str">
        <f t="shared" si="6"/>
        <v>OK</v>
      </c>
      <c r="S63" s="430">
        <f t="shared" si="7"/>
        <v>640.00006780456999</v>
      </c>
      <c r="T63" s="430">
        <f t="shared" si="8"/>
        <v>1.3100000000000005</v>
      </c>
      <c r="AJ63" s="64">
        <f t="shared" si="9"/>
        <v>640.00006780456999</v>
      </c>
      <c r="AK63" s="64">
        <f t="shared" si="10"/>
        <v>1.3100000000000005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0.30000000000000004</v>
      </c>
      <c r="F64" s="44">
        <f t="shared" si="0"/>
        <v>120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</v>
      </c>
      <c r="AJ64" s="64">
        <f t="shared" si="9"/>
        <v>399.99999999999994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2.1</v>
      </c>
      <c r="F66" s="44">
        <f t="shared" si="0"/>
        <v>1837.2292963591774</v>
      </c>
      <c r="G66" s="44">
        <f>P!AJ67</f>
        <v>2.2000000000000002</v>
      </c>
      <c r="H66" s="44">
        <f>G66*P!AK67</f>
        <v>1925</v>
      </c>
      <c r="I66" s="44">
        <f>S!E65</f>
        <v>8.0000000000000071E-2</v>
      </c>
      <c r="J66" s="44">
        <f>I66*S!D65</f>
        <v>69.706093189964221</v>
      </c>
      <c r="K66" s="44">
        <f t="shared" si="1"/>
        <v>0.18000000000000016</v>
      </c>
      <c r="L66" s="44">
        <f t="shared" si="2"/>
        <v>157.47679683078675</v>
      </c>
      <c r="M66" s="45">
        <f>IF(ISERR((J66+H66)/(G66+I66)),P!AK67,(J66+H66)/(G66+I66))</f>
        <v>874.87109350437015</v>
      </c>
      <c r="N66" s="46">
        <f t="shared" si="3"/>
        <v>1994.7060931899641</v>
      </c>
      <c r="O66" s="46">
        <f t="shared" si="4"/>
        <v>1994.7060931899641</v>
      </c>
      <c r="P66" s="47" t="b">
        <f t="shared" si="5"/>
        <v>1</v>
      </c>
      <c r="Q66" s="200" t="str">
        <f t="shared" si="6"/>
        <v>OK</v>
      </c>
      <c r="S66" s="430">
        <f t="shared" si="7"/>
        <v>874.87109350437015</v>
      </c>
      <c r="T66" s="430">
        <f t="shared" si="8"/>
        <v>0.18000000000000016</v>
      </c>
      <c r="AJ66" s="64">
        <f t="shared" si="9"/>
        <v>874.87109350437015</v>
      </c>
      <c r="AK66" s="64">
        <f t="shared" si="10"/>
        <v>0.18000000000000016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18</v>
      </c>
      <c r="F67" s="44">
        <f t="shared" si="0"/>
        <v>324</v>
      </c>
      <c r="G67" s="44">
        <f>P!AJ68</f>
        <v>18</v>
      </c>
      <c r="H67" s="44">
        <f>G67*P!AK68</f>
        <v>324</v>
      </c>
      <c r="I67" s="44">
        <f>S!E66</f>
        <v>0.96000000000000085</v>
      </c>
      <c r="J67" s="44">
        <f>I67*S!D66</f>
        <v>17.280000000000015</v>
      </c>
      <c r="K67" s="44">
        <f t="shared" si="1"/>
        <v>0.96000000000000085</v>
      </c>
      <c r="L67" s="44">
        <f t="shared" si="2"/>
        <v>17.280000000000015</v>
      </c>
      <c r="M67" s="45">
        <f>IF(ISERR((J67+H67)/(G67+I67)),P!AK68,(J67+H67)/(G67+I67))</f>
        <v>18</v>
      </c>
      <c r="N67" s="46">
        <f t="shared" si="3"/>
        <v>341.28000000000003</v>
      </c>
      <c r="O67" s="46">
        <f t="shared" si="4"/>
        <v>341.28000000000003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0.96000000000000085</v>
      </c>
      <c r="AJ67" s="64">
        <f t="shared" si="9"/>
        <v>18</v>
      </c>
      <c r="AK67" s="64">
        <f t="shared" si="10"/>
        <v>0.96000000000000085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16</v>
      </c>
      <c r="F68" s="44">
        <f t="shared" si="0"/>
        <v>288</v>
      </c>
      <c r="G68" s="44">
        <f>P!AJ69</f>
        <v>16</v>
      </c>
      <c r="H68" s="44">
        <f>G68*P!AK69</f>
        <v>288</v>
      </c>
      <c r="I68" s="44">
        <f>S!E67</f>
        <v>0.98999999999999844</v>
      </c>
      <c r="J68" s="44">
        <f>I68*S!D67</f>
        <v>17.819999999999972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305.82</v>
      </c>
      <c r="O68" s="46">
        <f t="shared" si="4"/>
        <v>305.82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0.64000000000000012</v>
      </c>
      <c r="F69" s="44">
        <f t="shared" ref="F69:F132" si="11">E69*M69</f>
        <v>3667.1438023104643</v>
      </c>
      <c r="G69" s="44">
        <f>P!AJ70</f>
        <v>0.7</v>
      </c>
      <c r="H69" s="44">
        <f>G69*P!AK70</f>
        <v>4010.0000000000005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6.5714285709999709E-2</v>
      </c>
      <c r="L69" s="44">
        <f t="shared" ref="L69:L132" si="13">K69*M69</f>
        <v>376.53708681981954</v>
      </c>
      <c r="M69" s="45">
        <f>IF(ISERR((J69+H69)/(G69+I69)),P!AK70,(J69+H69)/(G69+I69))</f>
        <v>5729.9121911100992</v>
      </c>
      <c r="N69" s="46">
        <f t="shared" ref="N69:N132" si="14">J69+H69</f>
        <v>4043.6808891302835</v>
      </c>
      <c r="O69" s="46">
        <f t="shared" ref="O69:O132" si="15">L69+F69</f>
        <v>4043.680889130284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5729.9121911100992</v>
      </c>
      <c r="T69" s="430">
        <f t="shared" ref="T69:T132" si="19">K69</f>
        <v>6.5714285709999709E-2</v>
      </c>
      <c r="AJ69" s="64">
        <f t="shared" ref="AJ69:AJ132" si="20">M69</f>
        <v>5729.9121911100992</v>
      </c>
      <c r="AK69" s="64">
        <f t="shared" ref="AK69:AK132" si="21">K69</f>
        <v>6.5714285709999709E-2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1.4300000000000002</v>
      </c>
      <c r="F70" s="44">
        <f t="shared" si="11"/>
        <v>817.33016212467385</v>
      </c>
      <c r="G70" s="44">
        <f>P!AJ71</f>
        <v>1.5</v>
      </c>
      <c r="H70" s="44">
        <f>G70*P!AK71</f>
        <v>860</v>
      </c>
      <c r="I70" s="44">
        <f>S!E69</f>
        <v>0.23999999999999977</v>
      </c>
      <c r="J70" s="44">
        <f>I70*S!D69</f>
        <v>134.51362384400846</v>
      </c>
      <c r="K70" s="44">
        <f t="shared" si="12"/>
        <v>0.30999999999999961</v>
      </c>
      <c r="L70" s="44">
        <f t="shared" si="13"/>
        <v>177.18346171933464</v>
      </c>
      <c r="M70" s="45">
        <f>IF(ISERR((J70+H70)/(G70+I70)),P!AK71,(J70+H70)/(G70+I70))</f>
        <v>571.55955393333829</v>
      </c>
      <c r="N70" s="46">
        <f t="shared" si="14"/>
        <v>994.51362384400841</v>
      </c>
      <c r="O70" s="46">
        <f t="shared" si="15"/>
        <v>994.51362384400852</v>
      </c>
      <c r="P70" s="47" t="b">
        <f t="shared" si="16"/>
        <v>1</v>
      </c>
      <c r="Q70" s="200" t="str">
        <f t="shared" si="17"/>
        <v>OK</v>
      </c>
      <c r="S70" s="430">
        <f t="shared" si="18"/>
        <v>571.55955393333829</v>
      </c>
      <c r="T70" s="430">
        <f t="shared" si="19"/>
        <v>0.30999999999999961</v>
      </c>
      <c r="AJ70" s="64">
        <f t="shared" si="20"/>
        <v>571.55955393333829</v>
      </c>
      <c r="AK70" s="64">
        <f t="shared" si="21"/>
        <v>0.30999999999999961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0.44</v>
      </c>
      <c r="F71" s="44">
        <f t="shared" si="11"/>
        <v>791.65312899106016</v>
      </c>
      <c r="G71" s="44">
        <f>P!AJ72</f>
        <v>0.44999999999999996</v>
      </c>
      <c r="H71" s="44">
        <f>G71*P!AK72</f>
        <v>810</v>
      </c>
      <c r="I71" s="44">
        <f>S!E70</f>
        <v>4.9999999999999989E-2</v>
      </c>
      <c r="J71" s="44">
        <f>I71*S!D70</f>
        <v>89.605828398931834</v>
      </c>
      <c r="K71" s="44">
        <f t="shared" si="12"/>
        <v>5.9999999999999942E-2</v>
      </c>
      <c r="L71" s="44">
        <f t="shared" si="13"/>
        <v>107.95269940787173</v>
      </c>
      <c r="M71" s="45">
        <f>IF(ISERR((J71+H71)/(G71+I71)),P!AK72,(J71+H71)/(G71+I71))</f>
        <v>1799.211656797864</v>
      </c>
      <c r="N71" s="46">
        <f t="shared" si="14"/>
        <v>899.60582839893186</v>
      </c>
      <c r="O71" s="46">
        <f t="shared" si="15"/>
        <v>899.60582839893186</v>
      </c>
      <c r="P71" s="47" t="b">
        <f t="shared" si="16"/>
        <v>1</v>
      </c>
      <c r="Q71" s="200" t="str">
        <f t="shared" si="17"/>
        <v>OK</v>
      </c>
      <c r="S71" s="430">
        <f t="shared" si="18"/>
        <v>1799.211656797864</v>
      </c>
      <c r="T71" s="430">
        <f t="shared" si="19"/>
        <v>5.9999999999999942E-2</v>
      </c>
      <c r="AJ71" s="64">
        <f t="shared" si="20"/>
        <v>1799.211656797864</v>
      </c>
      <c r="AK71" s="64">
        <f t="shared" si="21"/>
        <v>5.9999999999999942E-2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15</v>
      </c>
      <c r="F72" s="44">
        <f t="shared" si="11"/>
        <v>120</v>
      </c>
      <c r="G72" s="44">
        <f>P!AJ73</f>
        <v>13</v>
      </c>
      <c r="H72" s="44">
        <f>G72*P!AK73</f>
        <v>104</v>
      </c>
      <c r="I72" s="44">
        <f>S!E71</f>
        <v>2</v>
      </c>
      <c r="J72" s="44">
        <f>I72*S!D71</f>
        <v>16</v>
      </c>
      <c r="K72" s="44">
        <f t="shared" si="12"/>
        <v>0</v>
      </c>
      <c r="L72" s="44">
        <f t="shared" si="13"/>
        <v>0</v>
      </c>
      <c r="M72" s="45">
        <f>IF(ISERR((J72+H72)/(G72+I72)),P!AK73,(J72+H72)/(G72+I72))</f>
        <v>8</v>
      </c>
      <c r="N72" s="46">
        <f t="shared" si="14"/>
        <v>120</v>
      </c>
      <c r="O72" s="46">
        <f t="shared" si="15"/>
        <v>120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0</v>
      </c>
      <c r="AJ72" s="64">
        <f t="shared" si="20"/>
        <v>8</v>
      </c>
      <c r="AK72" s="64">
        <f t="shared" si="21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6.8</v>
      </c>
      <c r="F73" s="44">
        <f t="shared" si="11"/>
        <v>5224.173913043478</v>
      </c>
      <c r="G73" s="44">
        <f>P!AJ74</f>
        <v>6.9</v>
      </c>
      <c r="H73" s="44">
        <f>G73*P!AK74</f>
        <v>5301</v>
      </c>
      <c r="I73" s="44">
        <f>S!E72</f>
        <v>0</v>
      </c>
      <c r="J73" s="44">
        <f>I73*S!D72</f>
        <v>0</v>
      </c>
      <c r="K73" s="44">
        <f t="shared" si="12"/>
        <v>0.10000000000000053</v>
      </c>
      <c r="L73" s="44">
        <f t="shared" si="13"/>
        <v>76.826086956522147</v>
      </c>
      <c r="M73" s="45">
        <f>IF(ISERR((J73+H73)/(G73+I73)),P!AK74,(J73+H73)/(G73+I73))</f>
        <v>768.26086956521738</v>
      </c>
      <c r="N73" s="46">
        <f t="shared" si="14"/>
        <v>5301</v>
      </c>
      <c r="O73" s="46">
        <f t="shared" si="15"/>
        <v>5301</v>
      </c>
      <c r="P73" s="47" t="b">
        <f t="shared" si="16"/>
        <v>1</v>
      </c>
      <c r="Q73" s="200" t="str">
        <f t="shared" si="17"/>
        <v>OK</v>
      </c>
      <c r="S73" s="430">
        <f t="shared" si="18"/>
        <v>768.26086956521738</v>
      </c>
      <c r="T73" s="430">
        <f t="shared" si="19"/>
        <v>0.10000000000000053</v>
      </c>
      <c r="AJ73" s="64">
        <f t="shared" si="20"/>
        <v>768.26086956521738</v>
      </c>
      <c r="AK73" s="64">
        <f t="shared" si="21"/>
        <v>0.10000000000000053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4.5</v>
      </c>
      <c r="F74" s="44">
        <f t="shared" si="11"/>
        <v>2725</v>
      </c>
      <c r="G74" s="44">
        <f>P!AJ75</f>
        <v>4.5</v>
      </c>
      <c r="H74" s="44">
        <f>G74*P!AK75</f>
        <v>2725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605.55555555555554</v>
      </c>
      <c r="N74" s="46">
        <f t="shared" si="14"/>
        <v>2725</v>
      </c>
      <c r="O74" s="46">
        <f t="shared" si="15"/>
        <v>2725</v>
      </c>
      <c r="P74" s="47" t="b">
        <f t="shared" si="16"/>
        <v>1</v>
      </c>
      <c r="Q74" s="200" t="str">
        <f t="shared" si="17"/>
        <v>OK</v>
      </c>
      <c r="S74" s="430">
        <f t="shared" si="18"/>
        <v>605.55555555555554</v>
      </c>
      <c r="T74" s="430">
        <f t="shared" si="19"/>
        <v>0</v>
      </c>
      <c r="AJ74" s="64">
        <f t="shared" si="20"/>
        <v>605.55555555555554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11.899999999999999</v>
      </c>
      <c r="F76" s="44">
        <f t="shared" si="11"/>
        <v>20120</v>
      </c>
      <c r="G76" s="44">
        <f>P!AJ77</f>
        <v>11.899999999999999</v>
      </c>
      <c r="H76" s="44">
        <f>G76*P!AK77</f>
        <v>20120</v>
      </c>
      <c r="I76" s="44">
        <f>S!E75</f>
        <v>0</v>
      </c>
      <c r="J76" s="44">
        <f>I76*S!D75</f>
        <v>0</v>
      </c>
      <c r="K76" s="44">
        <f t="shared" si="12"/>
        <v>0</v>
      </c>
      <c r="L76" s="44">
        <f t="shared" si="13"/>
        <v>0</v>
      </c>
      <c r="M76" s="45">
        <f>IF(ISERR((J76+H76)/(G76+I76)),P!AK77,(J76+H76)/(G76+I76))</f>
        <v>1690.7563025210086</v>
      </c>
      <c r="N76" s="46">
        <f t="shared" si="14"/>
        <v>20120</v>
      </c>
      <c r="O76" s="46">
        <f t="shared" si="15"/>
        <v>20120</v>
      </c>
      <c r="P76" s="47" t="b">
        <f t="shared" si="16"/>
        <v>1</v>
      </c>
      <c r="Q76" s="200" t="str">
        <f t="shared" si="17"/>
        <v>OK</v>
      </c>
      <c r="S76" s="430">
        <f t="shared" si="18"/>
        <v>1690.7563025210086</v>
      </c>
      <c r="T76" s="430">
        <f t="shared" si="19"/>
        <v>0</v>
      </c>
      <c r="AJ76" s="64">
        <f t="shared" si="20"/>
        <v>1690.7563025210086</v>
      </c>
      <c r="AK76" s="64">
        <f t="shared" si="21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0.2</v>
      </c>
      <c r="F77" s="44">
        <f t="shared" si="11"/>
        <v>365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</v>
      </c>
      <c r="L77" s="44">
        <f t="shared" si="13"/>
        <v>0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</v>
      </c>
      <c r="AJ77" s="64">
        <f t="shared" si="20"/>
        <v>1825</v>
      </c>
      <c r="AK77" s="64">
        <f t="shared" si="21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0.25</v>
      </c>
      <c r="F78" s="44">
        <f t="shared" si="11"/>
        <v>900.23339459420981</v>
      </c>
      <c r="G78" s="44">
        <f>P!AJ79</f>
        <v>0.3</v>
      </c>
      <c r="H78" s="44">
        <f>G78*P!AK79</f>
        <v>1080</v>
      </c>
      <c r="I78" s="44">
        <f>S!E77</f>
        <v>3.0000000000000027E-2</v>
      </c>
      <c r="J78" s="44">
        <f>I78*S!D77</f>
        <v>108.30808086435701</v>
      </c>
      <c r="K78" s="44">
        <f t="shared" si="12"/>
        <v>8.0000000000000016E-2</v>
      </c>
      <c r="L78" s="44">
        <f t="shared" si="13"/>
        <v>288.0746862701472</v>
      </c>
      <c r="M78" s="45">
        <f>IF(ISERR((J78+H78)/(G78+I78)),P!AK79,(J78+H78)/(G78+I78))</f>
        <v>3600.9335783768393</v>
      </c>
      <c r="N78" s="46">
        <f t="shared" si="14"/>
        <v>1188.308080864357</v>
      </c>
      <c r="O78" s="46">
        <f t="shared" si="15"/>
        <v>1188.308080864357</v>
      </c>
      <c r="P78" s="47" t="b">
        <f t="shared" si="16"/>
        <v>1</v>
      </c>
      <c r="Q78" s="200" t="str">
        <f t="shared" si="17"/>
        <v>OK</v>
      </c>
      <c r="S78" s="430">
        <f t="shared" si="18"/>
        <v>3600.9335783768393</v>
      </c>
      <c r="T78" s="430">
        <f t="shared" si="19"/>
        <v>8.0000000000000016E-2</v>
      </c>
      <c r="AJ78" s="64">
        <f t="shared" si="20"/>
        <v>3600.9335783768393</v>
      </c>
      <c r="AK78" s="64">
        <f t="shared" si="21"/>
        <v>8.0000000000000016E-2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0.4</v>
      </c>
      <c r="F79" s="44">
        <f t="shared" si="11"/>
        <v>240</v>
      </c>
      <c r="G79" s="44">
        <f>P!AJ80</f>
        <v>0.4</v>
      </c>
      <c r="H79" s="44">
        <f>G79*P!AK80</f>
        <v>240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600</v>
      </c>
      <c r="N79" s="46">
        <f t="shared" si="14"/>
        <v>240</v>
      </c>
      <c r="O79" s="46">
        <f t="shared" si="15"/>
        <v>240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</v>
      </c>
      <c r="AJ79" s="64">
        <f t="shared" si="20"/>
        <v>600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13.5</v>
      </c>
      <c r="F81" s="44">
        <f t="shared" si="11"/>
        <v>2428.8680752316282</v>
      </c>
      <c r="G81" s="44">
        <f>P!AJ82</f>
        <v>13</v>
      </c>
      <c r="H81" s="44">
        <f>G81*P!AK82</f>
        <v>2340</v>
      </c>
      <c r="I81" s="44">
        <f>S!E80</f>
        <v>2.6499999999999986</v>
      </c>
      <c r="J81" s="44">
        <f>I81*S!D80</f>
        <v>475.68780573148007</v>
      </c>
      <c r="K81" s="44">
        <f t="shared" si="12"/>
        <v>2.1499999999999986</v>
      </c>
      <c r="L81" s="44">
        <f t="shared" si="13"/>
        <v>386.81973049985169</v>
      </c>
      <c r="M81" s="45">
        <f>IF(ISERR((J81+H81)/(G81+I81)),P!AK82,(J81+H81)/(G81+I81))</f>
        <v>179.91615372086136</v>
      </c>
      <c r="N81" s="46">
        <f t="shared" si="14"/>
        <v>2815.6878057314802</v>
      </c>
      <c r="O81" s="46">
        <f t="shared" si="15"/>
        <v>2815.6878057314798</v>
      </c>
      <c r="P81" s="47" t="b">
        <f t="shared" si="16"/>
        <v>1</v>
      </c>
      <c r="Q81" s="200" t="str">
        <f t="shared" si="17"/>
        <v>OK</v>
      </c>
      <c r="S81" s="430">
        <f t="shared" si="18"/>
        <v>179.91615372086136</v>
      </c>
      <c r="T81" s="430">
        <f t="shared" si="19"/>
        <v>2.1499999999999986</v>
      </c>
      <c r="AJ81" s="64">
        <f t="shared" si="20"/>
        <v>179.91615372086136</v>
      </c>
      <c r="AK81" s="64">
        <f t="shared" si="21"/>
        <v>2.1499999999999986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8.5000000000000006E-2</v>
      </c>
      <c r="F85" s="44">
        <f t="shared" si="11"/>
        <v>231.20000000000002</v>
      </c>
      <c r="G85" s="44">
        <f>P!AJ86</f>
        <v>0.2</v>
      </c>
      <c r="H85" s="44">
        <f>G85*P!AK86</f>
        <v>520</v>
      </c>
      <c r="I85" s="44">
        <f>S!E84</f>
        <v>9.9999999999999978E-2</v>
      </c>
      <c r="J85" s="44">
        <f>I85*S!D84</f>
        <v>295.99999999999994</v>
      </c>
      <c r="K85" s="44">
        <f t="shared" si="12"/>
        <v>0.21499999999999997</v>
      </c>
      <c r="L85" s="44">
        <f t="shared" si="13"/>
        <v>584.79999999999995</v>
      </c>
      <c r="M85" s="45">
        <f>IF(ISERR((J85+H85)/(G85+I85)),P!AK86,(J85+H85)/(G85+I85))</f>
        <v>2720</v>
      </c>
      <c r="N85" s="46">
        <f t="shared" si="14"/>
        <v>816</v>
      </c>
      <c r="O85" s="46">
        <f t="shared" si="15"/>
        <v>816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0.21499999999999997</v>
      </c>
      <c r="AJ85" s="64">
        <f t="shared" si="20"/>
        <v>2720</v>
      </c>
      <c r="AK85" s="64">
        <f t="shared" si="21"/>
        <v>0.21499999999999997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0.71000000000000008</v>
      </c>
      <c r="F87" s="44">
        <f t="shared" si="11"/>
        <v>1227.9825244202705</v>
      </c>
      <c r="G87" s="44">
        <f>P!AJ88</f>
        <v>0.5</v>
      </c>
      <c r="H87" s="44">
        <f>G87*P!AK88</f>
        <v>850</v>
      </c>
      <c r="I87" s="44">
        <f>S!E86</f>
        <v>0.21000000000000019</v>
      </c>
      <c r="J87" s="44">
        <f>I87*S!D86</f>
        <v>377.98252442027064</v>
      </c>
      <c r="K87" s="44">
        <f t="shared" si="12"/>
        <v>0</v>
      </c>
      <c r="L87" s="44">
        <f t="shared" si="13"/>
        <v>0</v>
      </c>
      <c r="M87" s="45">
        <f>IF(ISERR((J87+H87)/(G87+I87)),P!AK88,(J87+H87)/(G87+I87))</f>
        <v>1729.5528512961555</v>
      </c>
      <c r="N87" s="46">
        <f t="shared" si="14"/>
        <v>1227.9825244202707</v>
      </c>
      <c r="O87" s="46">
        <f t="shared" si="15"/>
        <v>1227.9825244202705</v>
      </c>
      <c r="P87" s="47" t="b">
        <f t="shared" si="16"/>
        <v>1</v>
      </c>
      <c r="Q87" s="200" t="str">
        <f t="shared" si="17"/>
        <v>OK</v>
      </c>
      <c r="S87" s="430">
        <f t="shared" si="18"/>
        <v>1729.5528512961555</v>
      </c>
      <c r="T87" s="430">
        <f t="shared" si="19"/>
        <v>0</v>
      </c>
      <c r="AJ87" s="64">
        <f t="shared" si="20"/>
        <v>1729.5528512961555</v>
      </c>
      <c r="AK87" s="64">
        <f t="shared" si="21"/>
        <v>0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125.5</v>
      </c>
      <c r="F88" s="44">
        <f t="shared" si="11"/>
        <v>8408.4999986412131</v>
      </c>
      <c r="G88" s="44">
        <f>P!AJ89</f>
        <v>96</v>
      </c>
      <c r="H88" s="44">
        <f>G88*P!AK89</f>
        <v>6432</v>
      </c>
      <c r="I88" s="44">
        <f>S!E87</f>
        <v>35</v>
      </c>
      <c r="J88" s="44">
        <f>I88*S!D87</f>
        <v>2344.9999985816639</v>
      </c>
      <c r="K88" s="44">
        <f t="shared" si="12"/>
        <v>5.5</v>
      </c>
      <c r="L88" s="44">
        <f t="shared" si="13"/>
        <v>368.49999994045163</v>
      </c>
      <c r="M88" s="45">
        <f>IF(ISERR((J88+H88)/(G88+I88)),P!AK89,(J88+H88)/(G88+I88))</f>
        <v>66.99999998917302</v>
      </c>
      <c r="N88" s="46">
        <f t="shared" si="14"/>
        <v>8776.9999985816648</v>
      </c>
      <c r="O88" s="46">
        <f t="shared" si="15"/>
        <v>8776.9999985816648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66.99999998917302</v>
      </c>
      <c r="T88" s="430">
        <f t="shared" si="19"/>
        <v>5.5</v>
      </c>
      <c r="AJ88" s="64">
        <f t="shared" si="20"/>
        <v>66.99999998917302</v>
      </c>
      <c r="AK88" s="64">
        <f t="shared" si="21"/>
        <v>5.5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50.4</v>
      </c>
      <c r="F89" s="44">
        <f t="shared" si="11"/>
        <v>5782.855926787548</v>
      </c>
      <c r="G89" s="44">
        <f>P!AJ90</f>
        <v>50</v>
      </c>
      <c r="H89" s="44">
        <f>G89*P!AK90</f>
        <v>5750</v>
      </c>
      <c r="I89" s="44">
        <f>S!E88</f>
        <v>15.349999999999987</v>
      </c>
      <c r="J89" s="44">
        <f>I89*S!D88</f>
        <v>1748.2070399913935</v>
      </c>
      <c r="K89" s="44">
        <f t="shared" si="12"/>
        <v>14.949999999999996</v>
      </c>
      <c r="L89" s="44">
        <f t="shared" si="13"/>
        <v>1715.3511132038457</v>
      </c>
      <c r="M89" s="45">
        <f>IF(ISERR((J89+H89)/(G89+I89)),P!AK90,(J89+H89)/(G89+I89))</f>
        <v>114.73920489657834</v>
      </c>
      <c r="N89" s="46">
        <f t="shared" si="14"/>
        <v>7498.2070399913937</v>
      </c>
      <c r="O89" s="46">
        <f t="shared" si="15"/>
        <v>7498.2070399913937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114.73920489657834</v>
      </c>
      <c r="T89" s="430">
        <f t="shared" si="19"/>
        <v>14.949999999999996</v>
      </c>
      <c r="AJ89" s="64">
        <f t="shared" si="20"/>
        <v>114.73920489657834</v>
      </c>
      <c r="AK89" s="64">
        <f t="shared" si="21"/>
        <v>14.949999999999996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1890</v>
      </c>
      <c r="F90" s="44">
        <f t="shared" si="11"/>
        <v>21546.088100503694</v>
      </c>
      <c r="G90" s="44">
        <f>P!AJ91</f>
        <v>2000</v>
      </c>
      <c r="H90" s="44">
        <f>G90*P!AK91</f>
        <v>22795</v>
      </c>
      <c r="I90" s="44">
        <f>S!E89</f>
        <v>74</v>
      </c>
      <c r="J90" s="44">
        <f>I90*S!D89</f>
        <v>848.69667748394409</v>
      </c>
      <c r="K90" s="44">
        <f t="shared" si="12"/>
        <v>184</v>
      </c>
      <c r="L90" s="44">
        <f t="shared" si="13"/>
        <v>2097.6085769802539</v>
      </c>
      <c r="M90" s="45">
        <f>IF(ISERR((J90+H90)/(G90+I90)),P!AK91,(J90+H90)/(G90+I90))</f>
        <v>11.400046614023118</v>
      </c>
      <c r="N90" s="46">
        <f t="shared" si="14"/>
        <v>23643.696677483946</v>
      </c>
      <c r="O90" s="46">
        <f t="shared" si="15"/>
        <v>23643.696677483946</v>
      </c>
      <c r="P90" s="47" t="b">
        <f t="shared" si="16"/>
        <v>1</v>
      </c>
      <c r="Q90" s="200" t="str">
        <f t="shared" si="17"/>
        <v>OK</v>
      </c>
      <c r="S90" s="430">
        <f t="shared" si="18"/>
        <v>11.400046614023118</v>
      </c>
      <c r="T90" s="430">
        <f t="shared" si="19"/>
        <v>184</v>
      </c>
      <c r="AJ90" s="64">
        <f t="shared" si="20"/>
        <v>11.400046614023118</v>
      </c>
      <c r="AK90" s="64">
        <f t="shared" si="21"/>
        <v>184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10.5</v>
      </c>
      <c r="F93" s="44">
        <f t="shared" si="11"/>
        <v>2310</v>
      </c>
      <c r="G93" s="44">
        <f>P!AJ94</f>
        <v>10</v>
      </c>
      <c r="H93" s="44">
        <f>G93*P!AK94</f>
        <v>2200</v>
      </c>
      <c r="I93" s="44">
        <f>S!E92</f>
        <v>2</v>
      </c>
      <c r="J93" s="44">
        <f>I93*S!D92</f>
        <v>440</v>
      </c>
      <c r="K93" s="44">
        <f t="shared" si="12"/>
        <v>1.5</v>
      </c>
      <c r="L93" s="44">
        <f t="shared" si="13"/>
        <v>330</v>
      </c>
      <c r="M93" s="45">
        <f>IF(ISERR((J93+H93)/(G93+I93)),P!AK94,(J93+H93)/(G93+I93))</f>
        <v>220</v>
      </c>
      <c r="N93" s="46">
        <f t="shared" si="14"/>
        <v>2640</v>
      </c>
      <c r="O93" s="46">
        <f t="shared" si="15"/>
        <v>2640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1.5</v>
      </c>
      <c r="AJ93" s="64">
        <f t="shared" si="20"/>
        <v>220</v>
      </c>
      <c r="AK93" s="64">
        <f t="shared" si="21"/>
        <v>1.5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29</v>
      </c>
      <c r="F96" s="44">
        <f t="shared" si="11"/>
        <v>2465</v>
      </c>
      <c r="G96" s="44">
        <f>P!AJ97</f>
        <v>33</v>
      </c>
      <c r="H96" s="44">
        <f>G96*P!AK97</f>
        <v>2805</v>
      </c>
      <c r="I96" s="44">
        <f>S!E95</f>
        <v>0</v>
      </c>
      <c r="J96" s="44">
        <f>I96*S!D95</f>
        <v>0</v>
      </c>
      <c r="K96" s="44">
        <f t="shared" si="12"/>
        <v>4</v>
      </c>
      <c r="L96" s="44">
        <f t="shared" si="13"/>
        <v>340</v>
      </c>
      <c r="M96" s="45">
        <f>IF(ISERR((J96+H96)/(G96+I96)),P!AK97,(J96+H96)/(G96+I96))</f>
        <v>85</v>
      </c>
      <c r="N96" s="46">
        <f t="shared" si="14"/>
        <v>2805</v>
      </c>
      <c r="O96" s="46">
        <f t="shared" si="15"/>
        <v>2805</v>
      </c>
      <c r="P96" s="47" t="b">
        <f t="shared" si="16"/>
        <v>1</v>
      </c>
      <c r="Q96" s="200" t="str">
        <f t="shared" si="17"/>
        <v>OK</v>
      </c>
      <c r="S96" s="430">
        <f t="shared" si="18"/>
        <v>85</v>
      </c>
      <c r="T96" s="430">
        <f t="shared" si="19"/>
        <v>4</v>
      </c>
      <c r="AJ96" s="64">
        <f t="shared" si="20"/>
        <v>85</v>
      </c>
      <c r="AK96" s="64">
        <f t="shared" si="21"/>
        <v>4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1</v>
      </c>
      <c r="F99" s="44">
        <f t="shared" si="11"/>
        <v>201.59313725490196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0</v>
      </c>
      <c r="L99" s="44">
        <f t="shared" si="13"/>
        <v>0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0</v>
      </c>
      <c r="AJ99" s="64">
        <f t="shared" si="20"/>
        <v>201.59313725490196</v>
      </c>
      <c r="AK99" s="64">
        <f t="shared" si="21"/>
        <v>0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0.45</v>
      </c>
      <c r="F100" s="44">
        <f t="shared" si="11"/>
        <v>267.74568758069262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0.69900000000000007</v>
      </c>
      <c r="L100" s="44">
        <f t="shared" si="13"/>
        <v>415.89830137534256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683.64398895603517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0.69900000000000007</v>
      </c>
      <c r="AJ100" s="64">
        <f t="shared" si="20"/>
        <v>594.99041684598353</v>
      </c>
      <c r="AK100" s="64">
        <f t="shared" si="21"/>
        <v>0.69900000000000007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1</v>
      </c>
      <c r="H101" s="44">
        <f>G101*P!AK102</f>
        <v>185</v>
      </c>
      <c r="I101" s="44">
        <f>S!E100</f>
        <v>0</v>
      </c>
      <c r="J101" s="44">
        <f>I101*S!D100</f>
        <v>0</v>
      </c>
      <c r="K101" s="44">
        <f t="shared" si="12"/>
        <v>1</v>
      </c>
      <c r="L101" s="44">
        <f t="shared" si="13"/>
        <v>185</v>
      </c>
      <c r="M101" s="45">
        <f>IF(ISERR((J101+H101)/(G101+I101)),P!AK102,(J101+H101)/(G101+I101))</f>
        <v>185</v>
      </c>
      <c r="N101" s="46">
        <f t="shared" si="14"/>
        <v>185</v>
      </c>
      <c r="O101" s="46">
        <f t="shared" si="15"/>
        <v>185</v>
      </c>
      <c r="P101" s="47" t="b">
        <f t="shared" si="16"/>
        <v>1</v>
      </c>
      <c r="Q101" s="200" t="str">
        <f t="shared" si="17"/>
        <v>OK</v>
      </c>
      <c r="S101" s="430">
        <f t="shared" si="18"/>
        <v>185</v>
      </c>
      <c r="T101" s="430">
        <f t="shared" si="19"/>
        <v>1</v>
      </c>
      <c r="AJ101" s="64">
        <f t="shared" si="20"/>
        <v>185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10</v>
      </c>
      <c r="F104" s="44">
        <f t="shared" si="11"/>
        <v>2100</v>
      </c>
      <c r="G104" s="44">
        <f>P!AJ105</f>
        <v>10</v>
      </c>
      <c r="H104" s="44">
        <f>G104*P!AK105</f>
        <v>2100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210</v>
      </c>
      <c r="N104" s="46">
        <f t="shared" si="14"/>
        <v>2100</v>
      </c>
      <c r="O104" s="46">
        <f t="shared" si="15"/>
        <v>2100</v>
      </c>
      <c r="P104" s="47" t="b">
        <f t="shared" si="16"/>
        <v>1</v>
      </c>
      <c r="Q104" s="200" t="str">
        <f t="shared" si="17"/>
        <v>OK</v>
      </c>
      <c r="S104" s="430">
        <f t="shared" si="18"/>
        <v>210</v>
      </c>
      <c r="T104" s="430">
        <f t="shared" si="19"/>
        <v>0</v>
      </c>
      <c r="AJ104" s="64">
        <f t="shared" si="20"/>
        <v>210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15</v>
      </c>
      <c r="F105" s="44">
        <f t="shared" si="11"/>
        <v>2400</v>
      </c>
      <c r="G105" s="44">
        <f>P!AJ106</f>
        <v>21</v>
      </c>
      <c r="H105" s="44">
        <f>G105*P!AK106</f>
        <v>3360</v>
      </c>
      <c r="I105" s="44">
        <f>S!E104</f>
        <v>0</v>
      </c>
      <c r="J105" s="44">
        <f>I105*S!D104</f>
        <v>0</v>
      </c>
      <c r="K105" s="44">
        <f t="shared" si="12"/>
        <v>6</v>
      </c>
      <c r="L105" s="44">
        <f t="shared" si="13"/>
        <v>960</v>
      </c>
      <c r="M105" s="45">
        <f>IF(ISERR((J105+H105)/(G105+I105)),P!AK106,(J105+H105)/(G105+I105))</f>
        <v>160</v>
      </c>
      <c r="N105" s="46">
        <f t="shared" si="14"/>
        <v>3360</v>
      </c>
      <c r="O105" s="46">
        <f t="shared" si="15"/>
        <v>3360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6</v>
      </c>
      <c r="AJ105" s="64">
        <f t="shared" si="20"/>
        <v>160</v>
      </c>
      <c r="AK105" s="64">
        <f t="shared" si="21"/>
        <v>6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9</v>
      </c>
      <c r="F107" s="44">
        <f t="shared" si="11"/>
        <v>1530</v>
      </c>
      <c r="G107" s="44">
        <f>P!AJ108</f>
        <v>8</v>
      </c>
      <c r="H107" s="44">
        <f>G107*P!AK108</f>
        <v>1360</v>
      </c>
      <c r="I107" s="44">
        <f>S!E106</f>
        <v>1</v>
      </c>
      <c r="J107" s="44">
        <f>I107*S!D106</f>
        <v>170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170</v>
      </c>
      <c r="N107" s="46">
        <f t="shared" si="14"/>
        <v>1530</v>
      </c>
      <c r="O107" s="46">
        <f t="shared" si="15"/>
        <v>1530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0</v>
      </c>
      <c r="AJ107" s="64">
        <f t="shared" si="20"/>
        <v>170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1</v>
      </c>
      <c r="F108" s="44">
        <f t="shared" si="11"/>
        <v>757.20119112434577</v>
      </c>
      <c r="G108" s="44">
        <f>P!AJ109</f>
        <v>1.35</v>
      </c>
      <c r="H108" s="44">
        <f>G108*P!AK109</f>
        <v>1040</v>
      </c>
      <c r="I108" s="44">
        <f>S!E107</f>
        <v>0.37499999999999989</v>
      </c>
      <c r="J108" s="44">
        <f>I108*S!D107</f>
        <v>266.17205468949646</v>
      </c>
      <c r="K108" s="44">
        <f t="shared" si="12"/>
        <v>0.72500000000000009</v>
      </c>
      <c r="L108" s="44">
        <f t="shared" si="13"/>
        <v>548.97086356515069</v>
      </c>
      <c r="M108" s="45">
        <f>IF(ISERR((J108+H108)/(G108+I108)),P!AK109,(J108+H108)/(G108+I108))</f>
        <v>757.20119112434577</v>
      </c>
      <c r="N108" s="46">
        <f t="shared" si="14"/>
        <v>1306.1720546894965</v>
      </c>
      <c r="O108" s="46">
        <f t="shared" si="15"/>
        <v>1306.1720546894965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757.20119112434577</v>
      </c>
      <c r="T108" s="430">
        <f t="shared" si="19"/>
        <v>0.72500000000000009</v>
      </c>
      <c r="AJ108" s="64">
        <f t="shared" si="20"/>
        <v>757.20119112434577</v>
      </c>
      <c r="AK108" s="64">
        <f t="shared" si="21"/>
        <v>0.72500000000000009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8</v>
      </c>
      <c r="F110" s="44">
        <f t="shared" si="11"/>
        <v>2160.2518518518518</v>
      </c>
      <c r="G110" s="44">
        <f>P!AJ111</f>
        <v>6</v>
      </c>
      <c r="H110" s="44">
        <f>G110*P!AK111</f>
        <v>1620</v>
      </c>
      <c r="I110" s="44">
        <f>S!E109</f>
        <v>2</v>
      </c>
      <c r="J110" s="44">
        <f>I110*S!D109</f>
        <v>540.25185185185182</v>
      </c>
      <c r="K110" s="44">
        <f t="shared" si="12"/>
        <v>0</v>
      </c>
      <c r="L110" s="44">
        <f t="shared" si="13"/>
        <v>0</v>
      </c>
      <c r="M110" s="45">
        <f>IF(ISERR((J110+H110)/(G110+I110)),P!AK111,(J110+H110)/(G110+I110))</f>
        <v>270.03148148148148</v>
      </c>
      <c r="N110" s="46">
        <f t="shared" si="14"/>
        <v>2160.2518518518518</v>
      </c>
      <c r="O110" s="46">
        <f t="shared" si="15"/>
        <v>2160.2518518518518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270.03148148148148</v>
      </c>
      <c r="T110" s="430">
        <f t="shared" si="19"/>
        <v>0</v>
      </c>
      <c r="AJ110" s="64">
        <f t="shared" si="20"/>
        <v>270.03148148148148</v>
      </c>
      <c r="AK110" s="64">
        <f t="shared" si="21"/>
        <v>0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3.8</v>
      </c>
      <c r="F113" s="44">
        <f t="shared" si="11"/>
        <v>8230</v>
      </c>
      <c r="G113" s="44">
        <f>P!AJ114</f>
        <v>3.8</v>
      </c>
      <c r="H113" s="44">
        <f>G113*P!AK114</f>
        <v>8230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2165.7894736842104</v>
      </c>
      <c r="N113" s="46">
        <f t="shared" si="14"/>
        <v>8230</v>
      </c>
      <c r="O113" s="46">
        <f t="shared" si="15"/>
        <v>8230</v>
      </c>
      <c r="P113" s="47" t="b">
        <f t="shared" si="16"/>
        <v>1</v>
      </c>
      <c r="Q113" s="200" t="str">
        <f t="shared" si="17"/>
        <v>OK</v>
      </c>
      <c r="S113" s="430">
        <f t="shared" si="18"/>
        <v>2165.7894736842104</v>
      </c>
      <c r="T113" s="430">
        <f t="shared" si="19"/>
        <v>0</v>
      </c>
      <c r="AJ113" s="64">
        <f t="shared" si="20"/>
        <v>2165.7894736842104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259</v>
      </c>
      <c r="F117" s="44">
        <f t="shared" si="11"/>
        <v>2539.5701092010781</v>
      </c>
      <c r="G117" s="44">
        <f>P!AJ118</f>
        <v>320</v>
      </c>
      <c r="H117" s="44">
        <f>G117*P!AK118</f>
        <v>3180</v>
      </c>
      <c r="I117" s="44">
        <f>S!E116</f>
        <v>71</v>
      </c>
      <c r="J117" s="44">
        <f>I117*S!D116</f>
        <v>653.86838879390564</v>
      </c>
      <c r="K117" s="44">
        <f t="shared" si="12"/>
        <v>132</v>
      </c>
      <c r="L117" s="44">
        <f t="shared" si="13"/>
        <v>1294.2982795928274</v>
      </c>
      <c r="M117" s="45">
        <f>IF(ISERR((J117+H117)/(G117+I117)),P!AK118,(J117+H117)/(G117+I117))</f>
        <v>9.8052899969153593</v>
      </c>
      <c r="N117" s="46">
        <f t="shared" si="14"/>
        <v>3833.8683887939055</v>
      </c>
      <c r="O117" s="46">
        <f t="shared" si="15"/>
        <v>3833.8683887939055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9.8052899969153593</v>
      </c>
      <c r="T117" s="430">
        <f t="shared" si="19"/>
        <v>132</v>
      </c>
      <c r="AJ117" s="64">
        <f t="shared" si="20"/>
        <v>9.8052899969153593</v>
      </c>
      <c r="AK117" s="64">
        <f t="shared" si="21"/>
        <v>132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4.76</v>
      </c>
      <c r="F124" s="44">
        <f t="shared" si="11"/>
        <v>3506.5548037889034</v>
      </c>
      <c r="G124" s="44">
        <f>P!AJ125</f>
        <v>7.3900000000000006</v>
      </c>
      <c r="H124" s="44">
        <f>G124*P!AK125</f>
        <v>5444</v>
      </c>
      <c r="I124" s="44">
        <f>S!E123</f>
        <v>0</v>
      </c>
      <c r="J124" s="44">
        <f>I124*S!D123</f>
        <v>0</v>
      </c>
      <c r="K124" s="44">
        <f t="shared" si="12"/>
        <v>2.6300000000000008</v>
      </c>
      <c r="L124" s="44">
        <f t="shared" si="13"/>
        <v>1937.4451962110963</v>
      </c>
      <c r="M124" s="45">
        <f>IF(ISERR((J124+H124)/(G124+I124)),P!AK125,(J124+H124)/(G124+I124))</f>
        <v>736.67117726657636</v>
      </c>
      <c r="N124" s="46">
        <f t="shared" si="14"/>
        <v>5444</v>
      </c>
      <c r="O124" s="46">
        <f t="shared" si="15"/>
        <v>5444</v>
      </c>
      <c r="P124" s="47" t="b">
        <f t="shared" si="16"/>
        <v>1</v>
      </c>
      <c r="Q124" s="200" t="str">
        <f t="shared" si="17"/>
        <v>OK</v>
      </c>
      <c r="S124" s="430">
        <f t="shared" si="18"/>
        <v>736.67117726657636</v>
      </c>
      <c r="T124" s="430">
        <f t="shared" si="19"/>
        <v>2.6300000000000008</v>
      </c>
      <c r="AJ124" s="64">
        <f t="shared" si="20"/>
        <v>736.67117726657636</v>
      </c>
      <c r="AK124" s="64">
        <f t="shared" si="21"/>
        <v>2.6300000000000008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544</v>
      </c>
      <c r="F125" s="44">
        <f t="shared" si="11"/>
        <v>5548</v>
      </c>
      <c r="G125" s="44">
        <f>P!AJ126</f>
        <v>544</v>
      </c>
      <c r="H125" s="44">
        <f>G125*P!AK126</f>
        <v>5548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10.198529411764707</v>
      </c>
      <c r="N125" s="46">
        <f t="shared" si="14"/>
        <v>5548</v>
      </c>
      <c r="O125" s="46">
        <f t="shared" si="15"/>
        <v>5548</v>
      </c>
      <c r="P125" s="47" t="b">
        <f t="shared" si="16"/>
        <v>1</v>
      </c>
      <c r="Q125" s="200" t="str">
        <f t="shared" si="17"/>
        <v>OK</v>
      </c>
      <c r="S125" s="430">
        <f t="shared" si="18"/>
        <v>10.198529411764707</v>
      </c>
      <c r="T125" s="430">
        <f t="shared" si="19"/>
        <v>0</v>
      </c>
      <c r="AJ125" s="64">
        <f t="shared" si="20"/>
        <v>10.198529411764707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69.049000000000007</v>
      </c>
      <c r="F127" s="44">
        <f t="shared" si="11"/>
        <v>9303</v>
      </c>
      <c r="G127" s="44">
        <f>P!AJ128</f>
        <v>69.049000000000007</v>
      </c>
      <c r="H127" s="44">
        <f>G127*P!AK128</f>
        <v>9303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134.73040884009905</v>
      </c>
      <c r="N127" s="46">
        <f t="shared" si="14"/>
        <v>9303</v>
      </c>
      <c r="O127" s="46">
        <f t="shared" si="15"/>
        <v>9303</v>
      </c>
      <c r="P127" s="47" t="b">
        <f t="shared" si="16"/>
        <v>1</v>
      </c>
      <c r="Q127" s="200" t="str">
        <f t="shared" si="17"/>
        <v>OK</v>
      </c>
      <c r="S127" s="430">
        <f t="shared" si="18"/>
        <v>134.73040884009905</v>
      </c>
      <c r="T127" s="430">
        <f t="shared" si="19"/>
        <v>0</v>
      </c>
      <c r="AJ127" s="64">
        <f t="shared" si="20"/>
        <v>134.73040884009905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</v>
      </c>
      <c r="F128" s="44">
        <f t="shared" si="11"/>
        <v>1120</v>
      </c>
      <c r="G128" s="44">
        <f>P!AJ129</f>
        <v>3</v>
      </c>
      <c r="H128" s="44">
        <f>G128*P!AK129</f>
        <v>1120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373.33333333333331</v>
      </c>
      <c r="N128" s="46">
        <f t="shared" si="14"/>
        <v>1120</v>
      </c>
      <c r="O128" s="46">
        <f t="shared" si="15"/>
        <v>1120</v>
      </c>
      <c r="P128" s="47" t="b">
        <f t="shared" si="16"/>
        <v>1</v>
      </c>
      <c r="Q128" s="200" t="str">
        <f t="shared" si="17"/>
        <v>OK</v>
      </c>
      <c r="S128" s="430">
        <f t="shared" si="18"/>
        <v>373.33333333333331</v>
      </c>
      <c r="T128" s="430">
        <f t="shared" si="19"/>
        <v>0</v>
      </c>
      <c r="AJ128" s="64">
        <f t="shared" si="20"/>
        <v>373.33333333333331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3</v>
      </c>
      <c r="F129" s="44">
        <f t="shared" si="11"/>
        <v>1080</v>
      </c>
      <c r="G129" s="44">
        <f>P!AJ130</f>
        <v>3</v>
      </c>
      <c r="H129" s="44">
        <f>G129*P!AK130</f>
        <v>1080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1080</v>
      </c>
      <c r="O129" s="46">
        <f t="shared" si="15"/>
        <v>1080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</v>
      </c>
      <c r="F130" s="44">
        <f t="shared" si="11"/>
        <v>300</v>
      </c>
      <c r="G130" s="44">
        <f>P!AJ131</f>
        <v>1</v>
      </c>
      <c r="H130" s="44">
        <f>G130*P!AK131</f>
        <v>300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300</v>
      </c>
      <c r="O130" s="46">
        <f t="shared" si="15"/>
        <v>300</v>
      </c>
      <c r="P130" s="47" t="b">
        <f t="shared" si="16"/>
        <v>1</v>
      </c>
      <c r="Q130" s="200" t="str">
        <f t="shared" si="17"/>
        <v>OK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24.1</v>
      </c>
      <c r="F131" s="44">
        <f t="shared" si="11"/>
        <v>2090</v>
      </c>
      <c r="G131" s="44">
        <f>P!AJ132</f>
        <v>24.1</v>
      </c>
      <c r="H131" s="44">
        <f>G131*P!AK132</f>
        <v>2090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86.721991701244804</v>
      </c>
      <c r="N131" s="46">
        <f t="shared" si="14"/>
        <v>2090</v>
      </c>
      <c r="O131" s="46">
        <f t="shared" si="15"/>
        <v>2090</v>
      </c>
      <c r="P131" s="47" t="b">
        <f t="shared" si="16"/>
        <v>1</v>
      </c>
      <c r="Q131" s="200" t="str">
        <f t="shared" si="17"/>
        <v>OK</v>
      </c>
      <c r="S131" s="430">
        <f t="shared" si="18"/>
        <v>86.721991701244804</v>
      </c>
      <c r="T131" s="430">
        <f t="shared" si="19"/>
        <v>0</v>
      </c>
      <c r="AJ131" s="64">
        <f t="shared" si="20"/>
        <v>86.721991701244804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22"/>
        <v>4830</v>
      </c>
      <c r="G134" s="44">
        <f>P!AJ135</f>
        <v>22</v>
      </c>
      <c r="H134" s="44">
        <f>G134*P!AK135</f>
        <v>4830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219.54545454545453</v>
      </c>
      <c r="N134" s="46">
        <f t="shared" si="25"/>
        <v>4830</v>
      </c>
      <c r="O134" s="46">
        <f t="shared" si="26"/>
        <v>4830</v>
      </c>
      <c r="P134" s="47" t="b">
        <f t="shared" si="27"/>
        <v>1</v>
      </c>
      <c r="Q134" s="200" t="str">
        <f t="shared" si="28"/>
        <v>OK</v>
      </c>
      <c r="S134" s="430">
        <f t="shared" si="29"/>
        <v>219.54545454545453</v>
      </c>
      <c r="T134" s="430">
        <f t="shared" si="30"/>
        <v>0</v>
      </c>
      <c r="AJ134" s="64">
        <f t="shared" si="31"/>
        <v>219.54545454545453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6</v>
      </c>
      <c r="F135" s="44">
        <f t="shared" si="22"/>
        <v>540</v>
      </c>
      <c r="G135" s="44">
        <f>P!AJ136</f>
        <v>6</v>
      </c>
      <c r="H135" s="44">
        <f>G135*P!AK136</f>
        <v>540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90</v>
      </c>
      <c r="N135" s="46">
        <f t="shared" si="25"/>
        <v>540</v>
      </c>
      <c r="O135" s="46">
        <f t="shared" si="26"/>
        <v>540</v>
      </c>
      <c r="P135" s="47" t="b">
        <f t="shared" si="27"/>
        <v>1</v>
      </c>
      <c r="Q135" s="200" t="str">
        <f t="shared" si="28"/>
        <v>OK</v>
      </c>
      <c r="S135" s="430">
        <f t="shared" si="29"/>
        <v>90</v>
      </c>
      <c r="T135" s="430">
        <f t="shared" si="30"/>
        <v>0</v>
      </c>
      <c r="AJ135" s="64">
        <f t="shared" si="31"/>
        <v>90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7.4499999999999993</v>
      </c>
      <c r="F137" s="44">
        <f t="shared" si="22"/>
        <v>2555</v>
      </c>
      <c r="G137" s="44">
        <f>P!AJ138</f>
        <v>7.4499999999999993</v>
      </c>
      <c r="H137" s="44">
        <f>G137*P!AK138</f>
        <v>2555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342.95302013422821</v>
      </c>
      <c r="N137" s="46">
        <f t="shared" si="25"/>
        <v>2555</v>
      </c>
      <c r="O137" s="46">
        <f t="shared" si="26"/>
        <v>2555</v>
      </c>
      <c r="P137" s="47" t="b">
        <f t="shared" si="27"/>
        <v>1</v>
      </c>
      <c r="Q137" s="200" t="str">
        <f t="shared" si="28"/>
        <v>OK</v>
      </c>
      <c r="S137" s="430">
        <f t="shared" si="29"/>
        <v>342.95302013422821</v>
      </c>
      <c r="T137" s="430">
        <f t="shared" si="30"/>
        <v>0</v>
      </c>
      <c r="AJ137" s="64">
        <f t="shared" si="31"/>
        <v>342.95302013422821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22"/>
        <v>315</v>
      </c>
      <c r="G138" s="44">
        <f>P!AJ139</f>
        <v>7</v>
      </c>
      <c r="H138" s="44">
        <f>G138*P!AK139</f>
        <v>315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315</v>
      </c>
      <c r="O138" s="46">
        <f t="shared" si="26"/>
        <v>315</v>
      </c>
      <c r="P138" s="47" t="b">
        <f t="shared" si="27"/>
        <v>1</v>
      </c>
      <c r="Q138" s="200" t="str">
        <f t="shared" si="28"/>
        <v>OK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629</v>
      </c>
      <c r="F142" s="44">
        <f t="shared" si="22"/>
        <v>13388</v>
      </c>
      <c r="G142" s="44">
        <f>P!AJ143</f>
        <v>629</v>
      </c>
      <c r="H142" s="44">
        <f>G142*P!AK143</f>
        <v>13388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21.284578696343402</v>
      </c>
      <c r="N142" s="46">
        <f t="shared" si="25"/>
        <v>13388</v>
      </c>
      <c r="O142" s="46">
        <f t="shared" si="26"/>
        <v>13388</v>
      </c>
      <c r="P142" s="47" t="b">
        <f t="shared" si="27"/>
        <v>1</v>
      </c>
      <c r="Q142" s="200" t="str">
        <f t="shared" si="28"/>
        <v>OK</v>
      </c>
      <c r="S142" s="430">
        <f t="shared" si="29"/>
        <v>21.284578696343402</v>
      </c>
      <c r="T142" s="430">
        <f t="shared" si="30"/>
        <v>0</v>
      </c>
      <c r="AJ142" s="64">
        <f t="shared" si="31"/>
        <v>21.284578696343402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169</v>
      </c>
      <c r="F144" s="44">
        <f t="shared" si="22"/>
        <v>185900</v>
      </c>
      <c r="G144" s="44">
        <f>P!AJ145</f>
        <v>169</v>
      </c>
      <c r="H144" s="44">
        <f>G144*P!AK145</f>
        <v>185900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</v>
      </c>
      <c r="N144" s="46">
        <f t="shared" si="25"/>
        <v>185900</v>
      </c>
      <c r="O144" s="46">
        <f t="shared" si="26"/>
        <v>185900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0</v>
      </c>
      <c r="AJ144" s="64">
        <f t="shared" si="31"/>
        <v>1100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2</v>
      </c>
      <c r="F146" s="44">
        <f t="shared" si="22"/>
        <v>1600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317</v>
      </c>
      <c r="F151" s="44">
        <f t="shared" si="22"/>
        <v>83852.84426801576</v>
      </c>
      <c r="G151" s="44">
        <f>P!AJ152</f>
        <v>315</v>
      </c>
      <c r="H151" s="44">
        <f>G151*P!AK152</f>
        <v>83487</v>
      </c>
      <c r="I151" s="44">
        <f>S!E150</f>
        <v>32.990000000000236</v>
      </c>
      <c r="J151" s="44">
        <f>I151*S!D150</f>
        <v>8563.3194852581037</v>
      </c>
      <c r="K151" s="44">
        <f t="shared" si="23"/>
        <v>30.990000000000236</v>
      </c>
      <c r="L151" s="44">
        <f t="shared" si="24"/>
        <v>8197.4752172423596</v>
      </c>
      <c r="M151" s="45">
        <f>IF(ISERR((J151+H151)/(G151+I151)),P!AK152,(J151+H151)/(G151+I151))</f>
        <v>264.5200134637721</v>
      </c>
      <c r="N151" s="46">
        <f t="shared" si="25"/>
        <v>92050.319485258107</v>
      </c>
      <c r="O151" s="46">
        <f t="shared" si="26"/>
        <v>92050.319485258122</v>
      </c>
      <c r="P151" s="47" t="b">
        <f t="shared" si="27"/>
        <v>1</v>
      </c>
      <c r="Q151" s="200" t="str">
        <f t="shared" si="28"/>
        <v>OK</v>
      </c>
      <c r="S151" s="430">
        <f t="shared" si="29"/>
        <v>264.5200134637721</v>
      </c>
      <c r="T151" s="430">
        <f t="shared" si="30"/>
        <v>30.990000000000236</v>
      </c>
      <c r="AJ151" s="64">
        <f t="shared" si="31"/>
        <v>264.5200134637721</v>
      </c>
      <c r="AK151" s="64">
        <f t="shared" si="32"/>
        <v>30.990000000000236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276</v>
      </c>
      <c r="F152" s="44">
        <f t="shared" si="22"/>
        <v>16830</v>
      </c>
      <c r="G152" s="44">
        <f>P!AJ153</f>
        <v>276</v>
      </c>
      <c r="H152" s="44">
        <f>G152*P!AK153</f>
        <v>16830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60.978260869565219</v>
      </c>
      <c r="N152" s="46">
        <f t="shared" si="25"/>
        <v>16830</v>
      </c>
      <c r="O152" s="46">
        <f t="shared" si="26"/>
        <v>16830</v>
      </c>
      <c r="P152" s="47" t="b">
        <f t="shared" si="27"/>
        <v>1</v>
      </c>
      <c r="Q152" s="200" t="str">
        <f t="shared" si="28"/>
        <v>OK</v>
      </c>
      <c r="S152" s="430">
        <f t="shared" si="29"/>
        <v>60.978260869565219</v>
      </c>
      <c r="T152" s="430">
        <f t="shared" si="30"/>
        <v>0</v>
      </c>
      <c r="AJ152" s="64">
        <f t="shared" si="31"/>
        <v>60.978260869565219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53.9</v>
      </c>
      <c r="F153" s="44">
        <f t="shared" si="22"/>
        <v>9210.1150688634043</v>
      </c>
      <c r="G153" s="44">
        <f>P!AJ154</f>
        <v>51.699999999999989</v>
      </c>
      <c r="H153" s="44">
        <f>G153*P!AK154</f>
        <v>8824</v>
      </c>
      <c r="I153" s="44">
        <f>S!E152</f>
        <v>2.1999999999999815</v>
      </c>
      <c r="J153" s="44">
        <f>I153*S!D152</f>
        <v>386.11506886340135</v>
      </c>
      <c r="K153" s="44">
        <f t="shared" si="23"/>
        <v>0</v>
      </c>
      <c r="L153" s="44">
        <f t="shared" si="24"/>
        <v>0</v>
      </c>
      <c r="M153" s="45">
        <f>IF(ISERR((J153+H153)/(G153+I153)),P!AK154,(J153+H153)/(G153+I153))</f>
        <v>170.87412001601865</v>
      </c>
      <c r="N153" s="46">
        <f t="shared" si="25"/>
        <v>9210.1150688634007</v>
      </c>
      <c r="O153" s="46">
        <f t="shared" si="26"/>
        <v>9210.1150688634043</v>
      </c>
      <c r="P153" s="47" t="b">
        <f t="shared" si="27"/>
        <v>1</v>
      </c>
      <c r="Q153" s="200" t="str">
        <f t="shared" si="28"/>
        <v>OK</v>
      </c>
      <c r="S153" s="430">
        <f t="shared" si="29"/>
        <v>170.87412001601865</v>
      </c>
      <c r="T153" s="430">
        <f t="shared" si="30"/>
        <v>0</v>
      </c>
      <c r="AJ153" s="64">
        <f t="shared" si="31"/>
        <v>170.87412001601865</v>
      </c>
      <c r="AK153" s="64">
        <f t="shared" si="32"/>
        <v>0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71.180000000000035</v>
      </c>
      <c r="F154" s="44">
        <f t="shared" si="22"/>
        <v>27497.739341112669</v>
      </c>
      <c r="G154" s="44">
        <f>P!AJ155</f>
        <v>64.099999999999994</v>
      </c>
      <c r="H154" s="44">
        <f>G154*P!AK155</f>
        <v>24888</v>
      </c>
      <c r="I154" s="44">
        <f>S!E153</f>
        <v>7.0800000000000409</v>
      </c>
      <c r="J154" s="44">
        <f>I154*S!D153</f>
        <v>2609.7393411126677</v>
      </c>
      <c r="K154" s="44">
        <f t="shared" si="23"/>
        <v>0</v>
      </c>
      <c r="L154" s="44">
        <f t="shared" si="24"/>
        <v>0</v>
      </c>
      <c r="M154" s="45">
        <f>IF(ISERR((J154+H154)/(G154+I154)),P!AK155,(J154+H154)/(G154+I154))</f>
        <v>386.3127190378288</v>
      </c>
      <c r="N154" s="46">
        <f t="shared" si="25"/>
        <v>27497.739341112669</v>
      </c>
      <c r="O154" s="46">
        <f t="shared" si="26"/>
        <v>27497.739341112669</v>
      </c>
      <c r="P154" s="47" t="b">
        <f t="shared" si="27"/>
        <v>1</v>
      </c>
      <c r="Q154" s="200" t="str">
        <f t="shared" si="28"/>
        <v>OK</v>
      </c>
      <c r="S154" s="430">
        <f t="shared" si="29"/>
        <v>386.3127190378288</v>
      </c>
      <c r="T154" s="430">
        <f t="shared" si="30"/>
        <v>0</v>
      </c>
      <c r="AJ154" s="64">
        <f t="shared" si="31"/>
        <v>386.3127190378288</v>
      </c>
      <c r="AK154" s="64">
        <f t="shared" si="32"/>
        <v>0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8.6</v>
      </c>
      <c r="F155" s="44">
        <f t="shared" si="22"/>
        <v>3201.5612756629598</v>
      </c>
      <c r="G155" s="44">
        <f>P!AJ156</f>
        <v>5.7</v>
      </c>
      <c r="H155" s="44">
        <f>G155*P!AK156</f>
        <v>2109</v>
      </c>
      <c r="I155" s="44">
        <f>S!E154</f>
        <v>6.3000000000000114</v>
      </c>
      <c r="J155" s="44">
        <f>I155*S!D154</f>
        <v>2358.2948032506456</v>
      </c>
      <c r="K155" s="44">
        <f t="shared" si="23"/>
        <v>3.400000000000011</v>
      </c>
      <c r="L155" s="44">
        <f t="shared" si="24"/>
        <v>1265.7335275876858</v>
      </c>
      <c r="M155" s="45">
        <f>IF(ISERR((J155+H155)/(G155+I155)),P!AK156,(J155+H155)/(G155+I155))</f>
        <v>372.27456693755346</v>
      </c>
      <c r="N155" s="46">
        <f t="shared" si="25"/>
        <v>4467.2948032506456</v>
      </c>
      <c r="O155" s="46">
        <f t="shared" si="26"/>
        <v>4467.2948032506456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3.400000000000011</v>
      </c>
      <c r="AJ155" s="64">
        <f t="shared" si="31"/>
        <v>372.27456693755346</v>
      </c>
      <c r="AK155" s="64">
        <f t="shared" si="32"/>
        <v>3.400000000000011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4</v>
      </c>
      <c r="H159" s="44">
        <f>G159*P!AK160</f>
        <v>3720</v>
      </c>
      <c r="I159" s="44">
        <f>S!E158</f>
        <v>3</v>
      </c>
      <c r="J159" s="44">
        <f>I159*S!D158</f>
        <v>2790</v>
      </c>
      <c r="K159" s="44">
        <f t="shared" si="23"/>
        <v>7</v>
      </c>
      <c r="L159" s="44">
        <f t="shared" si="24"/>
        <v>6510</v>
      </c>
      <c r="M159" s="45">
        <f>IF(ISERR((J159+H159)/(G159+I159)),P!AK160,(J159+H159)/(G159+I159))</f>
        <v>930</v>
      </c>
      <c r="N159" s="46">
        <f t="shared" si="25"/>
        <v>6510</v>
      </c>
      <c r="O159" s="46">
        <f t="shared" si="26"/>
        <v>6510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7</v>
      </c>
      <c r="AJ159" s="64">
        <f t="shared" si="31"/>
        <v>930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19</v>
      </c>
      <c r="F161" s="44">
        <f t="shared" si="22"/>
        <v>7920</v>
      </c>
      <c r="G161" s="44">
        <f>P!AJ162</f>
        <v>19</v>
      </c>
      <c r="H161" s="44">
        <f>G161*P!AK162</f>
        <v>7920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416.84210526315792</v>
      </c>
      <c r="N161" s="46">
        <f t="shared" si="25"/>
        <v>7920</v>
      </c>
      <c r="O161" s="46">
        <f t="shared" si="26"/>
        <v>7920</v>
      </c>
      <c r="P161" s="47" t="b">
        <f t="shared" si="27"/>
        <v>1</v>
      </c>
      <c r="Q161" s="200" t="str">
        <f t="shared" si="28"/>
        <v>OK</v>
      </c>
      <c r="S161" s="430">
        <f t="shared" si="29"/>
        <v>416.84210526315792</v>
      </c>
      <c r="T161" s="430">
        <f t="shared" si="30"/>
        <v>0</v>
      </c>
      <c r="AJ161" s="64">
        <f t="shared" si="31"/>
        <v>416.84210526315792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7.5</v>
      </c>
      <c r="F162" s="44">
        <f t="shared" si="22"/>
        <v>5250</v>
      </c>
      <c r="G162" s="44">
        <f>P!AJ163</f>
        <v>7.5</v>
      </c>
      <c r="H162" s="44">
        <f>G162*P!AK163</f>
        <v>5250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700</v>
      </c>
      <c r="N162" s="46">
        <f t="shared" si="25"/>
        <v>5250</v>
      </c>
      <c r="O162" s="46">
        <f t="shared" si="26"/>
        <v>5250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0</v>
      </c>
      <c r="AJ162" s="64">
        <f t="shared" si="31"/>
        <v>700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3</v>
      </c>
      <c r="F164" s="44">
        <f t="shared" si="22"/>
        <v>3600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0</v>
      </c>
      <c r="AJ164" s="64">
        <f t="shared" si="31"/>
        <v>1200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5</v>
      </c>
      <c r="F168" s="44">
        <f t="shared" si="22"/>
        <v>1920</v>
      </c>
      <c r="G168" s="44">
        <f>P!AJ169</f>
        <v>5</v>
      </c>
      <c r="H168" s="44">
        <f>G168*P!AK169</f>
        <v>1920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384</v>
      </c>
      <c r="N168" s="46">
        <f t="shared" si="25"/>
        <v>1920</v>
      </c>
      <c r="O168" s="46">
        <f t="shared" si="26"/>
        <v>1920</v>
      </c>
      <c r="P168" s="47" t="b">
        <f t="shared" si="27"/>
        <v>1</v>
      </c>
      <c r="Q168" s="200" t="str">
        <f t="shared" si="28"/>
        <v>OK</v>
      </c>
      <c r="S168" s="430">
        <f t="shared" si="29"/>
        <v>384</v>
      </c>
      <c r="T168" s="430">
        <f t="shared" si="30"/>
        <v>0</v>
      </c>
      <c r="AJ168" s="64">
        <f t="shared" si="31"/>
        <v>384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16.399999999999999</v>
      </c>
      <c r="F169" s="44">
        <f t="shared" si="22"/>
        <v>12952</v>
      </c>
      <c r="G169" s="44">
        <f>P!AJ170</f>
        <v>16.399999999999999</v>
      </c>
      <c r="H169" s="44">
        <f>G169*P!AK170</f>
        <v>12952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789.75609756097572</v>
      </c>
      <c r="N169" s="46">
        <f t="shared" si="25"/>
        <v>12952</v>
      </c>
      <c r="O169" s="46">
        <f t="shared" si="26"/>
        <v>12952</v>
      </c>
      <c r="P169" s="47" t="b">
        <f t="shared" si="27"/>
        <v>1</v>
      </c>
      <c r="Q169" s="200" t="str">
        <f t="shared" si="28"/>
        <v>OK</v>
      </c>
      <c r="S169" s="430">
        <f t="shared" si="29"/>
        <v>789.75609756097572</v>
      </c>
      <c r="T169" s="430">
        <f t="shared" si="30"/>
        <v>0</v>
      </c>
      <c r="AJ169" s="64">
        <f t="shared" si="31"/>
        <v>789.75609756097572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20</v>
      </c>
      <c r="F170" s="44">
        <f t="shared" si="22"/>
        <v>7600</v>
      </c>
      <c r="G170" s="44">
        <f>P!AJ171</f>
        <v>20</v>
      </c>
      <c r="H170" s="44">
        <f>G170*P!AK171</f>
        <v>7600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380</v>
      </c>
      <c r="N170" s="46">
        <f t="shared" si="25"/>
        <v>7600</v>
      </c>
      <c r="O170" s="46">
        <f t="shared" si="26"/>
        <v>7600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0</v>
      </c>
      <c r="AJ170" s="64">
        <f t="shared" si="31"/>
        <v>380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1.4</v>
      </c>
      <c r="F172" s="44">
        <f t="shared" si="22"/>
        <v>280</v>
      </c>
      <c r="G172" s="44">
        <f>P!AJ173</f>
        <v>1.4</v>
      </c>
      <c r="H172" s="44">
        <f>G172*P!AK173</f>
        <v>280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200</v>
      </c>
      <c r="N172" s="46">
        <f t="shared" si="25"/>
        <v>280</v>
      </c>
      <c r="O172" s="46">
        <f t="shared" si="26"/>
        <v>280</v>
      </c>
      <c r="P172" s="47" t="b">
        <f t="shared" si="27"/>
        <v>1</v>
      </c>
      <c r="Q172" s="200" t="str">
        <f t="shared" si="28"/>
        <v>OK</v>
      </c>
      <c r="S172" s="430">
        <f t="shared" si="29"/>
        <v>200</v>
      </c>
      <c r="T172" s="430">
        <f t="shared" si="30"/>
        <v>0</v>
      </c>
      <c r="AJ172" s="64">
        <f t="shared" si="31"/>
        <v>200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70</v>
      </c>
      <c r="F178" s="44">
        <f t="shared" si="22"/>
        <v>1750</v>
      </c>
      <c r="G178" s="44">
        <f>P!AJ179</f>
        <v>70</v>
      </c>
      <c r="H178" s="44">
        <f>G178*P!AK179</f>
        <v>1750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1750</v>
      </c>
      <c r="O178" s="46">
        <f t="shared" si="26"/>
        <v>1750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109</v>
      </c>
      <c r="F179" s="44">
        <f t="shared" si="22"/>
        <v>8750</v>
      </c>
      <c r="G179" s="44">
        <f>P!AJ180</f>
        <v>109</v>
      </c>
      <c r="H179" s="44">
        <f>G179*P!AK180</f>
        <v>8750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80.275229357798167</v>
      </c>
      <c r="N179" s="46">
        <f t="shared" si="25"/>
        <v>8750</v>
      </c>
      <c r="O179" s="46">
        <f t="shared" si="26"/>
        <v>8750</v>
      </c>
      <c r="P179" s="47" t="b">
        <f t="shared" si="27"/>
        <v>1</v>
      </c>
      <c r="Q179" s="200" t="str">
        <f t="shared" si="28"/>
        <v>OK</v>
      </c>
      <c r="S179" s="430">
        <f t="shared" si="29"/>
        <v>80.275229357798167</v>
      </c>
      <c r="T179" s="430">
        <f t="shared" si="30"/>
        <v>0</v>
      </c>
      <c r="AJ179" s="64">
        <f t="shared" si="31"/>
        <v>80.275229357798167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13.5</v>
      </c>
      <c r="F180" s="44">
        <f t="shared" si="22"/>
        <v>2450</v>
      </c>
      <c r="G180" s="44">
        <f>P!AJ181</f>
        <v>13.5</v>
      </c>
      <c r="H180" s="44">
        <f>G180*P!AK181</f>
        <v>2450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181.4814814814815</v>
      </c>
      <c r="N180" s="46">
        <f t="shared" si="25"/>
        <v>2450</v>
      </c>
      <c r="O180" s="46">
        <f t="shared" si="26"/>
        <v>2450</v>
      </c>
      <c r="P180" s="47" t="b">
        <f t="shared" si="27"/>
        <v>1</v>
      </c>
      <c r="Q180" s="200" t="str">
        <f t="shared" si="28"/>
        <v>OK</v>
      </c>
      <c r="S180" s="430">
        <f t="shared" si="29"/>
        <v>181.4814814814815</v>
      </c>
      <c r="T180" s="430">
        <f t="shared" si="30"/>
        <v>0</v>
      </c>
      <c r="AJ180" s="64">
        <f t="shared" si="31"/>
        <v>181.4814814814815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9.5</v>
      </c>
      <c r="F181" s="44">
        <f t="shared" si="22"/>
        <v>1555</v>
      </c>
      <c r="G181" s="44">
        <f>P!AJ182</f>
        <v>9.5</v>
      </c>
      <c r="H181" s="44">
        <f>G181*P!AK182</f>
        <v>1555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163.68421052631578</v>
      </c>
      <c r="N181" s="46">
        <f t="shared" si="25"/>
        <v>1555</v>
      </c>
      <c r="O181" s="46">
        <f t="shared" si="26"/>
        <v>1555</v>
      </c>
      <c r="P181" s="47" t="b">
        <f t="shared" si="27"/>
        <v>1</v>
      </c>
      <c r="Q181" s="200" t="str">
        <f t="shared" si="28"/>
        <v>OK</v>
      </c>
      <c r="S181" s="430">
        <f t="shared" si="29"/>
        <v>163.68421052631578</v>
      </c>
      <c r="T181" s="430">
        <f t="shared" si="30"/>
        <v>0</v>
      </c>
      <c r="AJ181" s="64">
        <f t="shared" si="31"/>
        <v>163.68421052631578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21</v>
      </c>
      <c r="F182" s="44">
        <f t="shared" si="22"/>
        <v>3530</v>
      </c>
      <c r="G182" s="44">
        <f>P!AJ183</f>
        <v>21</v>
      </c>
      <c r="H182" s="44">
        <f>G182*P!AK183</f>
        <v>3530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168.0952380952381</v>
      </c>
      <c r="N182" s="46">
        <f t="shared" si="25"/>
        <v>3530</v>
      </c>
      <c r="O182" s="46">
        <f t="shared" si="26"/>
        <v>3530</v>
      </c>
      <c r="P182" s="47" t="b">
        <f t="shared" si="27"/>
        <v>1</v>
      </c>
      <c r="Q182" s="200" t="str">
        <f t="shared" si="28"/>
        <v>OK</v>
      </c>
      <c r="S182" s="430">
        <f t="shared" si="29"/>
        <v>168.0952380952381</v>
      </c>
      <c r="T182" s="430">
        <f t="shared" si="30"/>
        <v>0</v>
      </c>
      <c r="AJ182" s="64">
        <f t="shared" si="31"/>
        <v>168.0952380952381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338</v>
      </c>
      <c r="F183" s="44">
        <f t="shared" si="22"/>
        <v>1846</v>
      </c>
      <c r="G183" s="44">
        <f>P!AJ184</f>
        <v>338</v>
      </c>
      <c r="H183" s="44">
        <f>G183*P!AK184</f>
        <v>1846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5.4615384615384617</v>
      </c>
      <c r="N183" s="46">
        <f t="shared" si="25"/>
        <v>1846</v>
      </c>
      <c r="O183" s="46">
        <f t="shared" si="26"/>
        <v>1846</v>
      </c>
      <c r="P183" s="47" t="b">
        <f t="shared" si="27"/>
        <v>1</v>
      </c>
      <c r="Q183" s="200" t="str">
        <f t="shared" si="28"/>
        <v>OK</v>
      </c>
      <c r="S183" s="430">
        <f t="shared" si="29"/>
        <v>5.4615384615384617</v>
      </c>
      <c r="T183" s="430">
        <f t="shared" si="30"/>
        <v>0</v>
      </c>
      <c r="AJ183" s="64">
        <f t="shared" si="31"/>
        <v>5.4615384615384617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22"/>
        <v>3985</v>
      </c>
      <c r="G184" s="44">
        <f>P!AJ185</f>
        <v>72</v>
      </c>
      <c r="H184" s="44">
        <f>G184*P!AK185</f>
        <v>3985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55.347222222222221</v>
      </c>
      <c r="N184" s="46">
        <f t="shared" si="25"/>
        <v>3985</v>
      </c>
      <c r="O184" s="46">
        <f t="shared" si="26"/>
        <v>3985</v>
      </c>
      <c r="P184" s="47" t="b">
        <f t="shared" si="27"/>
        <v>1</v>
      </c>
      <c r="Q184" s="200" t="str">
        <f t="shared" si="28"/>
        <v>OK</v>
      </c>
      <c r="S184" s="430">
        <f t="shared" si="29"/>
        <v>55.347222222222221</v>
      </c>
      <c r="T184" s="430">
        <f t="shared" si="30"/>
        <v>0</v>
      </c>
      <c r="AJ184" s="64">
        <f t="shared" si="31"/>
        <v>55.347222222222221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22</v>
      </c>
      <c r="F185" s="44">
        <f t="shared" si="22"/>
        <v>1320</v>
      </c>
      <c r="G185" s="44">
        <f>P!AJ186</f>
        <v>22</v>
      </c>
      <c r="H185" s="44">
        <f>G185*P!AK186</f>
        <v>1320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1320</v>
      </c>
      <c r="O185" s="46">
        <f t="shared" si="26"/>
        <v>1320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15</v>
      </c>
      <c r="F186" s="44">
        <f t="shared" si="22"/>
        <v>1240</v>
      </c>
      <c r="G186" s="44">
        <f>P!AJ187</f>
        <v>15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82.666666666666671</v>
      </c>
      <c r="N186" s="46">
        <f t="shared" si="25"/>
        <v>1240</v>
      </c>
      <c r="O186" s="46">
        <f t="shared" si="26"/>
        <v>1240</v>
      </c>
      <c r="P186" s="47" t="b">
        <f t="shared" si="27"/>
        <v>1</v>
      </c>
      <c r="Q186" s="200" t="str">
        <f t="shared" si="28"/>
        <v>OK</v>
      </c>
      <c r="S186" s="430">
        <f t="shared" si="29"/>
        <v>82.666666666666671</v>
      </c>
      <c r="T186" s="430">
        <f t="shared" si="30"/>
        <v>0</v>
      </c>
      <c r="AJ186" s="64">
        <f t="shared" si="31"/>
        <v>82.666666666666671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71</v>
      </c>
      <c r="F188" s="44">
        <f t="shared" si="22"/>
        <v>3305</v>
      </c>
      <c r="G188" s="44">
        <f>P!AJ189</f>
        <v>71</v>
      </c>
      <c r="H188" s="44">
        <f>G188*P!AK189</f>
        <v>3305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46.549295774647888</v>
      </c>
      <c r="N188" s="46">
        <f t="shared" si="25"/>
        <v>3305</v>
      </c>
      <c r="O188" s="46">
        <f t="shared" si="26"/>
        <v>3305</v>
      </c>
      <c r="P188" s="47" t="b">
        <f t="shared" si="27"/>
        <v>1</v>
      </c>
      <c r="Q188" s="200" t="str">
        <f t="shared" si="28"/>
        <v>OK</v>
      </c>
      <c r="S188" s="430">
        <f t="shared" si="29"/>
        <v>46.549295774647888</v>
      </c>
      <c r="T188" s="430">
        <f t="shared" si="30"/>
        <v>0</v>
      </c>
      <c r="AJ188" s="64">
        <f t="shared" si="31"/>
        <v>46.549295774647888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64</v>
      </c>
      <c r="F189" s="44">
        <f t="shared" si="22"/>
        <v>480</v>
      </c>
      <c r="G189" s="44">
        <f>P!AJ190</f>
        <v>64</v>
      </c>
      <c r="H189" s="44">
        <f>G189*P!AK190</f>
        <v>480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7.5</v>
      </c>
      <c r="N189" s="46">
        <f t="shared" si="25"/>
        <v>480</v>
      </c>
      <c r="O189" s="46">
        <f t="shared" si="26"/>
        <v>480</v>
      </c>
      <c r="P189" s="47" t="b">
        <f t="shared" si="27"/>
        <v>1</v>
      </c>
      <c r="Q189" s="200" t="str">
        <f t="shared" si="28"/>
        <v>OK</v>
      </c>
      <c r="S189" s="430">
        <f t="shared" si="29"/>
        <v>7.5</v>
      </c>
      <c r="T189" s="430">
        <f t="shared" si="30"/>
        <v>0</v>
      </c>
      <c r="AJ189" s="64">
        <f t="shared" si="31"/>
        <v>7.5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22</v>
      </c>
      <c r="F190" s="44">
        <f t="shared" si="22"/>
        <v>550</v>
      </c>
      <c r="G190" s="44">
        <f>P!AJ191</f>
        <v>22</v>
      </c>
      <c r="H190" s="44">
        <f>G190*P!AK191</f>
        <v>550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550</v>
      </c>
      <c r="O190" s="46">
        <f t="shared" si="26"/>
        <v>550</v>
      </c>
      <c r="P190" s="47" t="b">
        <f t="shared" si="27"/>
        <v>1</v>
      </c>
      <c r="Q190" s="200" t="str">
        <f t="shared" si="28"/>
        <v>OK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31</v>
      </c>
      <c r="F191" s="44">
        <f t="shared" si="22"/>
        <v>372</v>
      </c>
      <c r="G191" s="44">
        <f>P!AJ192</f>
        <v>31</v>
      </c>
      <c r="H191" s="44">
        <f>G191*P!AK192</f>
        <v>372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12</v>
      </c>
      <c r="N191" s="46">
        <f t="shared" si="25"/>
        <v>372</v>
      </c>
      <c r="O191" s="46">
        <f t="shared" si="26"/>
        <v>372</v>
      </c>
      <c r="P191" s="47" t="b">
        <f t="shared" si="27"/>
        <v>1</v>
      </c>
      <c r="Q191" s="200" t="str">
        <f t="shared" si="28"/>
        <v>OK</v>
      </c>
      <c r="S191" s="430">
        <f t="shared" si="29"/>
        <v>12</v>
      </c>
      <c r="T191" s="430">
        <f t="shared" si="30"/>
        <v>0</v>
      </c>
      <c r="AJ191" s="64">
        <f t="shared" si="31"/>
        <v>12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22"/>
        <v>1355</v>
      </c>
      <c r="G194" s="44">
        <f>P!AJ195</f>
        <v>32</v>
      </c>
      <c r="H194" s="44">
        <f>G194*P!AK195</f>
        <v>1355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42.34375</v>
      </c>
      <c r="N194" s="46">
        <f t="shared" si="25"/>
        <v>1355</v>
      </c>
      <c r="O194" s="46">
        <f t="shared" si="26"/>
        <v>1355</v>
      </c>
      <c r="P194" s="47" t="b">
        <f t="shared" si="27"/>
        <v>1</v>
      </c>
      <c r="Q194" s="200" t="str">
        <f t="shared" si="28"/>
        <v>OK</v>
      </c>
      <c r="S194" s="430">
        <f t="shared" si="29"/>
        <v>42.34375</v>
      </c>
      <c r="T194" s="430">
        <f t="shared" si="30"/>
        <v>0</v>
      </c>
      <c r="AJ194" s="64">
        <f t="shared" si="31"/>
        <v>42.34375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63.3</v>
      </c>
      <c r="F195" s="44">
        <f t="shared" si="22"/>
        <v>2532</v>
      </c>
      <c r="G195" s="44">
        <f>P!AJ196</f>
        <v>63.300000000000004</v>
      </c>
      <c r="H195" s="44">
        <f>G195*P!AK196</f>
        <v>2532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2532</v>
      </c>
      <c r="O195" s="46">
        <f t="shared" si="26"/>
        <v>2532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22"/>
        <v>1016</v>
      </c>
      <c r="G196" s="44">
        <f>P!AJ197</f>
        <v>44</v>
      </c>
      <c r="H196" s="44">
        <f>G196*P!AK197</f>
        <v>1016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23.09090909090909</v>
      </c>
      <c r="N196" s="46">
        <f t="shared" si="25"/>
        <v>1016</v>
      </c>
      <c r="O196" s="46">
        <f t="shared" si="26"/>
        <v>1016</v>
      </c>
      <c r="P196" s="47" t="b">
        <f t="shared" si="27"/>
        <v>1</v>
      </c>
      <c r="Q196" s="200" t="str">
        <f t="shared" si="28"/>
        <v>OK</v>
      </c>
      <c r="S196" s="430">
        <f t="shared" si="29"/>
        <v>23.09090909090909</v>
      </c>
      <c r="T196" s="430">
        <f t="shared" si="30"/>
        <v>0</v>
      </c>
      <c r="AJ196" s="64">
        <f t="shared" si="31"/>
        <v>23.09090909090909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19</v>
      </c>
      <c r="F198" s="44">
        <f t="shared" si="33"/>
        <v>2340</v>
      </c>
      <c r="G198" s="44">
        <f>P!AJ199</f>
        <v>19</v>
      </c>
      <c r="H198" s="44">
        <f>G198*P!AK199</f>
        <v>2340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123.15789473684211</v>
      </c>
      <c r="N198" s="46">
        <f t="shared" si="35"/>
        <v>2340</v>
      </c>
      <c r="O198" s="46">
        <f t="shared" si="36"/>
        <v>2340</v>
      </c>
      <c r="P198" s="47" t="b">
        <f t="shared" si="37"/>
        <v>1</v>
      </c>
      <c r="Q198" s="200" t="str">
        <f t="shared" si="38"/>
        <v>OK</v>
      </c>
      <c r="S198" s="430">
        <f t="shared" si="39"/>
        <v>123.15789473684211</v>
      </c>
      <c r="T198" s="430">
        <f t="shared" si="40"/>
        <v>0</v>
      </c>
      <c r="AJ198" s="64">
        <f t="shared" si="41"/>
        <v>123.15789473684211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33"/>
        <v>775</v>
      </c>
      <c r="G199" s="44">
        <f>P!AJ200</f>
        <v>7</v>
      </c>
      <c r="H199" s="44">
        <f>G199*P!AK200</f>
        <v>775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110.71428571428571</v>
      </c>
      <c r="N199" s="46">
        <f t="shared" si="35"/>
        <v>775</v>
      </c>
      <c r="O199" s="46">
        <f t="shared" si="36"/>
        <v>775</v>
      </c>
      <c r="P199" s="47" t="b">
        <f t="shared" si="37"/>
        <v>1</v>
      </c>
      <c r="Q199" s="200" t="str">
        <f t="shared" si="38"/>
        <v>OK</v>
      </c>
      <c r="S199" s="430">
        <f t="shared" si="39"/>
        <v>110.71428571428571</v>
      </c>
      <c r="T199" s="430">
        <f t="shared" si="40"/>
        <v>0</v>
      </c>
      <c r="AJ199" s="64">
        <f t="shared" si="41"/>
        <v>110.71428571428571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33"/>
        <v>400</v>
      </c>
      <c r="G204" s="44">
        <f>P!AJ205</f>
        <v>5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80</v>
      </c>
      <c r="N204" s="46">
        <f t="shared" si="35"/>
        <v>400</v>
      </c>
      <c r="O204" s="46">
        <f t="shared" si="36"/>
        <v>400</v>
      </c>
      <c r="P204" s="47" t="b">
        <f t="shared" si="37"/>
        <v>1</v>
      </c>
      <c r="Q204" s="200" t="str">
        <f t="shared" si="38"/>
        <v>OK</v>
      </c>
      <c r="S204" s="430">
        <f t="shared" si="39"/>
        <v>80</v>
      </c>
      <c r="T204" s="430">
        <f t="shared" si="40"/>
        <v>0</v>
      </c>
      <c r="AJ204" s="64">
        <f t="shared" si="41"/>
        <v>80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23</v>
      </c>
      <c r="F207" s="44">
        <f t="shared" si="33"/>
        <v>1230</v>
      </c>
      <c r="G207" s="44">
        <f>P!AJ208</f>
        <v>23</v>
      </c>
      <c r="H207" s="44">
        <f>G207*P!AK208</f>
        <v>1230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53.478260869565219</v>
      </c>
      <c r="N207" s="46">
        <f t="shared" si="35"/>
        <v>1230</v>
      </c>
      <c r="O207" s="46">
        <f t="shared" si="36"/>
        <v>1230</v>
      </c>
      <c r="P207" s="47" t="b">
        <f t="shared" si="37"/>
        <v>1</v>
      </c>
      <c r="Q207" s="200" t="str">
        <f t="shared" si="38"/>
        <v>OK</v>
      </c>
      <c r="S207" s="430">
        <f t="shared" si="39"/>
        <v>53.478260869565219</v>
      </c>
      <c r="T207" s="430">
        <f t="shared" si="40"/>
        <v>0</v>
      </c>
      <c r="AJ207" s="64">
        <f t="shared" si="41"/>
        <v>53.478260869565219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53</v>
      </c>
      <c r="F208" s="44">
        <f t="shared" si="33"/>
        <v>3759.9999999999995</v>
      </c>
      <c r="G208" s="44">
        <f>P!AJ209</f>
        <v>53</v>
      </c>
      <c r="H208" s="44">
        <f>G208*P!AK209</f>
        <v>3759.9999999999995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70.943396226415089</v>
      </c>
      <c r="N208" s="46">
        <f t="shared" si="35"/>
        <v>3759.9999999999995</v>
      </c>
      <c r="O208" s="46">
        <f t="shared" si="36"/>
        <v>3759.9999999999995</v>
      </c>
      <c r="P208" s="47" t="b">
        <f t="shared" si="37"/>
        <v>1</v>
      </c>
      <c r="Q208" s="200" t="str">
        <f t="shared" si="38"/>
        <v>OK</v>
      </c>
      <c r="S208" s="430">
        <f t="shared" si="39"/>
        <v>70.943396226415089</v>
      </c>
      <c r="T208" s="430">
        <f t="shared" si="40"/>
        <v>0</v>
      </c>
      <c r="AJ208" s="64">
        <f t="shared" si="41"/>
        <v>70.943396226415089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14</v>
      </c>
      <c r="F210" s="44">
        <f t="shared" si="33"/>
        <v>610</v>
      </c>
      <c r="G210" s="44">
        <f>P!AJ211</f>
        <v>14</v>
      </c>
      <c r="H210" s="44">
        <f>G210*P!AK211</f>
        <v>610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43.571428571428569</v>
      </c>
      <c r="N210" s="46">
        <f t="shared" si="35"/>
        <v>610</v>
      </c>
      <c r="O210" s="46">
        <f t="shared" si="36"/>
        <v>610</v>
      </c>
      <c r="P210" s="47" t="b">
        <f t="shared" si="37"/>
        <v>1</v>
      </c>
      <c r="Q210" s="200" t="str">
        <f t="shared" si="38"/>
        <v>OK</v>
      </c>
      <c r="S210" s="430">
        <f t="shared" si="39"/>
        <v>43.571428571428569</v>
      </c>
      <c r="T210" s="430">
        <f t="shared" si="40"/>
        <v>0</v>
      </c>
      <c r="AJ210" s="64">
        <f t="shared" si="41"/>
        <v>43.571428571428569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1100</v>
      </c>
      <c r="G212" s="44">
        <f>P!AJ213</f>
        <v>15</v>
      </c>
      <c r="H212" s="44">
        <f>G212*P!AK213</f>
        <v>1100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73.333333333333329</v>
      </c>
      <c r="N212" s="46">
        <f t="shared" si="35"/>
        <v>1100</v>
      </c>
      <c r="O212" s="46">
        <f t="shared" si="36"/>
        <v>1100</v>
      </c>
      <c r="P212" s="47" t="b">
        <f t="shared" si="37"/>
        <v>1</v>
      </c>
      <c r="Q212" s="200" t="str">
        <f t="shared" si="38"/>
        <v>OK</v>
      </c>
      <c r="S212" s="430">
        <f t="shared" si="39"/>
        <v>73.333333333333329</v>
      </c>
      <c r="T212" s="430">
        <f t="shared" si="40"/>
        <v>0</v>
      </c>
      <c r="AJ212" s="64">
        <f t="shared" si="41"/>
        <v>73.333333333333329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49</v>
      </c>
      <c r="F215" s="44">
        <f t="shared" si="33"/>
        <v>3950</v>
      </c>
      <c r="G215" s="44">
        <f>P!AJ216</f>
        <v>49</v>
      </c>
      <c r="H215" s="44">
        <f>G215*P!AK216</f>
        <v>3950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80.612244897959187</v>
      </c>
      <c r="N215" s="46">
        <f t="shared" si="35"/>
        <v>3950</v>
      </c>
      <c r="O215" s="46">
        <f t="shared" si="36"/>
        <v>3950</v>
      </c>
      <c r="P215" s="47" t="b">
        <f t="shared" si="37"/>
        <v>1</v>
      </c>
      <c r="Q215" s="200" t="str">
        <f t="shared" si="38"/>
        <v>OK</v>
      </c>
      <c r="S215" s="430">
        <f t="shared" si="39"/>
        <v>80.612244897959187</v>
      </c>
      <c r="T215" s="430">
        <f t="shared" si="40"/>
        <v>0</v>
      </c>
      <c r="AJ215" s="64">
        <f t="shared" si="41"/>
        <v>80.612244897959187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21.15</v>
      </c>
      <c r="F230" s="44">
        <f t="shared" si="33"/>
        <v>14982</v>
      </c>
      <c r="G230" s="44">
        <f>P!AJ231</f>
        <v>21.15</v>
      </c>
      <c r="H230" s="44">
        <f>G230*P!AK231</f>
        <v>14982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708.36879432624119</v>
      </c>
      <c r="N230" s="46">
        <f t="shared" si="35"/>
        <v>14982</v>
      </c>
      <c r="O230" s="46">
        <f t="shared" si="36"/>
        <v>14982</v>
      </c>
      <c r="P230" s="47" t="b">
        <f t="shared" si="37"/>
        <v>1</v>
      </c>
      <c r="Q230" s="200" t="str">
        <f t="shared" si="38"/>
        <v>OK</v>
      </c>
      <c r="S230" s="430">
        <f t="shared" si="39"/>
        <v>708.36879432624119</v>
      </c>
      <c r="T230" s="430">
        <f t="shared" si="40"/>
        <v>0</v>
      </c>
      <c r="AJ230" s="64">
        <f t="shared" si="41"/>
        <v>708.36879432624119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39.5</v>
      </c>
      <c r="F231" s="44">
        <f t="shared" si="33"/>
        <v>32839.002059261322</v>
      </c>
      <c r="G231" s="44">
        <f>P!AJ232</f>
        <v>40</v>
      </c>
      <c r="H231" s="44">
        <f>G231*P!AK232</f>
        <v>33200</v>
      </c>
      <c r="I231" s="44">
        <f>S!E230</f>
        <v>44.449999999999989</v>
      </c>
      <c r="J231" s="44">
        <f>I231*S!D230</f>
        <v>37008.955035559942</v>
      </c>
      <c r="K231" s="44">
        <f t="shared" si="34"/>
        <v>44.949999999999989</v>
      </c>
      <c r="L231" s="44">
        <f t="shared" si="43"/>
        <v>37369.952976298635</v>
      </c>
      <c r="M231" s="45">
        <f>IF(ISERR((J231+H231)/(G231+I231)),P!AK232,(J231+H231)/(G231+I231))</f>
        <v>831.36714074079293</v>
      </c>
      <c r="N231" s="46">
        <f t="shared" si="35"/>
        <v>70208.955035559949</v>
      </c>
      <c r="O231" s="46">
        <f t="shared" si="36"/>
        <v>70208.955035559949</v>
      </c>
      <c r="P231" s="47" t="b">
        <f t="shared" si="37"/>
        <v>1</v>
      </c>
      <c r="Q231" s="200" t="str">
        <f t="shared" si="38"/>
        <v>OK</v>
      </c>
      <c r="S231" s="430">
        <f t="shared" si="39"/>
        <v>831.36714074079293</v>
      </c>
      <c r="T231" s="430">
        <f t="shared" si="40"/>
        <v>44.949999999999989</v>
      </c>
      <c r="AJ231" s="64">
        <f t="shared" si="41"/>
        <v>831.36714074079293</v>
      </c>
      <c r="AK231" s="64">
        <f t="shared" si="42"/>
        <v>44.949999999999989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3680</v>
      </c>
      <c r="F232" s="44">
        <f t="shared" si="33"/>
        <v>5152.001735181113</v>
      </c>
      <c r="G232" s="44">
        <f>P!AJ233</f>
        <v>3000</v>
      </c>
      <c r="H232" s="44">
        <f>G232*P!AK233</f>
        <v>4200</v>
      </c>
      <c r="I232" s="44">
        <f>S!E231</f>
        <v>2900</v>
      </c>
      <c r="J232" s="44">
        <f>I232*S!D231</f>
        <v>4060.002781947981</v>
      </c>
      <c r="K232" s="44">
        <f t="shared" si="34"/>
        <v>2220</v>
      </c>
      <c r="L232" s="44">
        <f t="shared" si="43"/>
        <v>3108.0010467668671</v>
      </c>
      <c r="M232" s="45">
        <f>IF(ISERR((J232+H232)/(G232+I232)),P!AK233,(J232+H232)/(G232+I232))</f>
        <v>1.4000004715166068</v>
      </c>
      <c r="N232" s="46">
        <f t="shared" si="35"/>
        <v>8260.0027819479801</v>
      </c>
      <c r="O232" s="46">
        <f t="shared" si="36"/>
        <v>8260.0027819479801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1.4000004715166068</v>
      </c>
      <c r="T232" s="430">
        <f t="shared" si="40"/>
        <v>2220</v>
      </c>
      <c r="AJ232" s="64">
        <f t="shared" si="41"/>
        <v>1.4000004715166068</v>
      </c>
      <c r="AK232" s="64">
        <f t="shared" si="42"/>
        <v>2220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510</v>
      </c>
      <c r="F233" s="44">
        <f t="shared" si="33"/>
        <v>13025.807218099215</v>
      </c>
      <c r="G233" s="44">
        <f>P!AJ234</f>
        <v>606</v>
      </c>
      <c r="H233" s="44">
        <f>G233*P!AK234</f>
        <v>15492</v>
      </c>
      <c r="I233" s="44">
        <f>S!E232</f>
        <v>27</v>
      </c>
      <c r="J233" s="44">
        <f>I233*S!D232</f>
        <v>675.32542952314168</v>
      </c>
      <c r="K233" s="44">
        <f t="shared" si="34"/>
        <v>123</v>
      </c>
      <c r="L233" s="44">
        <f t="shared" si="43"/>
        <v>3141.5182114239283</v>
      </c>
      <c r="M233" s="45">
        <f>IF(ISERR((J233+H233)/(G233+I233)),P!AK234,(J233+H233)/(G233+I233))</f>
        <v>25.540798466861204</v>
      </c>
      <c r="N233" s="46">
        <f t="shared" si="35"/>
        <v>16167.325429523142</v>
      </c>
      <c r="O233" s="46">
        <f t="shared" si="36"/>
        <v>16167.325429523144</v>
      </c>
      <c r="P233" s="47" t="b">
        <f t="shared" si="37"/>
        <v>1</v>
      </c>
      <c r="Q233" s="200" t="str">
        <f t="shared" si="38"/>
        <v>OK</v>
      </c>
      <c r="S233" s="430">
        <f t="shared" si="39"/>
        <v>25.540798466861204</v>
      </c>
      <c r="T233" s="430">
        <f t="shared" si="40"/>
        <v>123</v>
      </c>
      <c r="AJ233" s="64">
        <f t="shared" si="41"/>
        <v>25.540798466861204</v>
      </c>
      <c r="AK233" s="64">
        <f t="shared" si="42"/>
        <v>123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6</v>
      </c>
      <c r="F238" s="44">
        <f t="shared" si="33"/>
        <v>2020</v>
      </c>
      <c r="G238" s="44">
        <f>P!AJ239</f>
        <v>5</v>
      </c>
      <c r="H238" s="44">
        <f>G238*P!AK239</f>
        <v>1900</v>
      </c>
      <c r="I238" s="44">
        <f>S!E237</f>
        <v>1</v>
      </c>
      <c r="J238" s="44">
        <f>I238*S!D237</f>
        <v>120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336.66666666666669</v>
      </c>
      <c r="N238" s="46">
        <f t="shared" si="35"/>
        <v>2020</v>
      </c>
      <c r="O238" s="46">
        <f t="shared" si="36"/>
        <v>2020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0</v>
      </c>
      <c r="AJ238" s="64">
        <f t="shared" si="41"/>
        <v>336.66666666666669</v>
      </c>
      <c r="AK238" s="64">
        <f t="shared" si="42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4</v>
      </c>
      <c r="F243" s="44">
        <f t="shared" si="33"/>
        <v>1120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1440</v>
      </c>
      <c r="F244" s="44">
        <f t="shared" si="33"/>
        <v>13571</v>
      </c>
      <c r="G244" s="44">
        <f>P!AJ245</f>
        <v>1440</v>
      </c>
      <c r="H244" s="44">
        <f>G244*P!AK245</f>
        <v>13571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9.4243055555555557</v>
      </c>
      <c r="N244" s="46">
        <f t="shared" si="35"/>
        <v>13571</v>
      </c>
      <c r="O244" s="46">
        <f t="shared" si="36"/>
        <v>13571</v>
      </c>
      <c r="P244" s="47" t="b">
        <f t="shared" si="37"/>
        <v>1</v>
      </c>
      <c r="Q244" s="200" t="str">
        <f t="shared" si="38"/>
        <v>OK</v>
      </c>
      <c r="S244" s="430">
        <f t="shared" si="39"/>
        <v>9.4243055555555557</v>
      </c>
      <c r="T244" s="430">
        <f t="shared" si="40"/>
        <v>0</v>
      </c>
      <c r="AJ244" s="64">
        <f t="shared" si="41"/>
        <v>9.4243055555555557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26</v>
      </c>
      <c r="F246" s="44">
        <f t="shared" si="33"/>
        <v>9099.9987928622668</v>
      </c>
      <c r="G246" s="44">
        <f>P!AJ247</f>
        <v>20</v>
      </c>
      <c r="H246" s="44">
        <f>G246*P!AK247</f>
        <v>7000</v>
      </c>
      <c r="I246" s="44">
        <f>S!E245</f>
        <v>19.5</v>
      </c>
      <c r="J246" s="44">
        <f>I246*S!D245</f>
        <v>6824.9981660792155</v>
      </c>
      <c r="K246" s="44">
        <f t="shared" si="34"/>
        <v>13.5</v>
      </c>
      <c r="L246" s="44">
        <f t="shared" si="43"/>
        <v>4724.9993732169469</v>
      </c>
      <c r="M246" s="45">
        <f>IF(ISERR((J246+H246)/(G246+I246)),P!AK247,(J246+H246)/(G246+I246))</f>
        <v>349.99995357162567</v>
      </c>
      <c r="N246" s="46">
        <f t="shared" si="35"/>
        <v>13824.998166079215</v>
      </c>
      <c r="O246" s="46">
        <f t="shared" si="36"/>
        <v>13824.998166079215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349.99995357162567</v>
      </c>
      <c r="T246" s="430">
        <f t="shared" si="40"/>
        <v>13.5</v>
      </c>
      <c r="AJ246" s="64">
        <f t="shared" si="41"/>
        <v>349.99995357162567</v>
      </c>
      <c r="AK246" s="64">
        <f t="shared" si="42"/>
        <v>13.5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635</v>
      </c>
      <c r="F247" s="44">
        <f t="shared" si="33"/>
        <v>15875</v>
      </c>
      <c r="G247" s="44">
        <f>P!AJ248</f>
        <v>635</v>
      </c>
      <c r="H247" s="44">
        <f>G247*P!AK248</f>
        <v>15875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15875</v>
      </c>
      <c r="O247" s="46">
        <f t="shared" si="36"/>
        <v>15875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(মিস্টার টুইস্ট, পাস্তাম, চিকেন বার্গার, ট্রলির চাকা, পলিব্যাগ, ঝালমুড়ি..)</v>
      </c>
      <c r="D248" s="21" t="str">
        <f>P!C249</f>
        <v>টাকা</v>
      </c>
      <c r="E248" s="214">
        <f>S!AN247</f>
        <v>21170</v>
      </c>
      <c r="F248" s="214">
        <f t="shared" si="33"/>
        <v>21170</v>
      </c>
      <c r="G248" s="214">
        <f>P!AJ249</f>
        <v>21170</v>
      </c>
      <c r="H248" s="214">
        <f>G248*P!AK249</f>
        <v>21170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21170</v>
      </c>
      <c r="O248" s="293">
        <f t="shared" si="36"/>
        <v>21170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1000</v>
      </c>
      <c r="F249" s="44">
        <f t="shared" si="33"/>
        <v>1000</v>
      </c>
      <c r="G249" s="44">
        <f>P!AJ250</f>
        <v>1000</v>
      </c>
      <c r="H249" s="44">
        <f>G249*P!AK250</f>
        <v>1000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1000</v>
      </c>
      <c r="O249" s="46">
        <f t="shared" si="36"/>
        <v>1000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1575</v>
      </c>
      <c r="F251" s="44">
        <f t="shared" si="33"/>
        <v>1575</v>
      </c>
      <c r="G251" s="44">
        <f>P!AJ252</f>
        <v>1575</v>
      </c>
      <c r="H251" s="44">
        <f>G251*P!AK252</f>
        <v>1575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1575</v>
      </c>
      <c r="O251" s="46">
        <f t="shared" si="36"/>
        <v>1575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6500</v>
      </c>
      <c r="F252" s="44">
        <f t="shared" si="33"/>
        <v>6500</v>
      </c>
      <c r="G252" s="44">
        <f>P!AJ253</f>
        <v>6500</v>
      </c>
      <c r="H252" s="44">
        <f>G252*P!AK253</f>
        <v>6500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6500</v>
      </c>
      <c r="O252" s="46">
        <f t="shared" si="36"/>
        <v>6500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48400</v>
      </c>
      <c r="F253" s="44">
        <f t="shared" si="33"/>
        <v>48400</v>
      </c>
      <c r="G253" s="44">
        <f>P!AJ254</f>
        <v>48400</v>
      </c>
      <c r="H253" s="44">
        <f>G253*P!AK254</f>
        <v>48400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48400</v>
      </c>
      <c r="O253" s="46">
        <f t="shared" si="36"/>
        <v>48400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918407.74026534986</v>
      </c>
      <c r="G254" s="141"/>
      <c r="H254" s="140">
        <f>SUM(H4:H253)</f>
        <v>905064</v>
      </c>
      <c r="I254" s="141"/>
      <c r="J254" s="140">
        <f>SUM(J4:J253)</f>
        <v>156980.94825836024</v>
      </c>
      <c r="K254" s="142"/>
      <c r="L254" s="140">
        <f>SUM(L4:L253)</f>
        <v>143637.20799301032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55" sqref="C55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00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00" t="str">
        <f t="shared" si="0"/>
        <v>OK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200" t="str">
        <f t="shared" si="0"/>
        <v>OK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00" t="str">
        <f t="shared" si="0"/>
        <v>OK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189</v>
      </c>
      <c r="F19" s="200" t="str">
        <f t="shared" si="0"/>
        <v>OK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22</v>
      </c>
      <c r="F20" s="200" t="str">
        <f t="shared" si="0"/>
        <v>OK</v>
      </c>
    </row>
    <row r="21" spans="1:6" ht="18.75" hidden="1" customHeight="1">
      <c r="A21" s="21">
        <f>SUBTOTAL(103,B$3:B21)</f>
        <v>11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12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200" t="str">
        <f t="shared" si="0"/>
        <v>OK</v>
      </c>
    </row>
    <row r="23" spans="1:6" ht="18.75" hidden="1" customHeight="1">
      <c r="A23" s="21">
        <f>SUBTOTAL(103,B$3:B23)</f>
        <v>12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hidden="1" customHeight="1">
      <c r="A24" s="21">
        <f>SUBTOTAL(103,B$3:B24)</f>
        <v>12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hidden="1" customHeight="1">
      <c r="A25" s="21">
        <f>SUBTOTAL(103,B$3:B25)</f>
        <v>12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hidden="1" customHeight="1">
      <c r="A26" s="21">
        <f>SUBTOTAL(103,B$3:B26)</f>
        <v>12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hidden="1" customHeight="1">
      <c r="A27" s="21">
        <f>SUBTOTAL(103,B$3:B27)</f>
        <v>12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hidden="1" customHeight="1">
      <c r="A28" s="21">
        <f>SUBTOTAL(103,B$3:B28)</f>
        <v>12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13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1.3000000000000001E-2</v>
      </c>
      <c r="F29" s="200" t="str">
        <f t="shared" si="0"/>
        <v>OK</v>
      </c>
    </row>
    <row r="30" spans="1:6" ht="18.75" customHeight="1">
      <c r="A30" s="21">
        <f>SUBTOTAL(103,B$3:B30)</f>
        <v>14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0.25</v>
      </c>
      <c r="F30" s="200" t="str">
        <f t="shared" si="0"/>
        <v>OK</v>
      </c>
    </row>
    <row r="31" spans="1:6" ht="18.75" hidden="1" customHeight="1">
      <c r="A31" s="21">
        <f>SUBTOTAL(103,B$3:B31)</f>
        <v>14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hidden="1" customHeight="1">
      <c r="A32" s="21">
        <f>SUBTOTAL(103,B$3:B32)</f>
        <v>14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hidden="1" customHeight="1">
      <c r="A33" s="21">
        <f>SUBTOTAL(103,B$3:B33)</f>
        <v>14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15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hidden="1" customHeight="1">
      <c r="A35" s="21">
        <f>SUBTOTAL(103,B$3:B35)</f>
        <v>15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16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</v>
      </c>
      <c r="F36" s="200" t="str">
        <f t="shared" si="0"/>
        <v>OK</v>
      </c>
    </row>
    <row r="37" spans="1:6" ht="18.75" hidden="1" customHeight="1">
      <c r="A37" s="21">
        <f>SUBTOTAL(103,B$3:B37)</f>
        <v>16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hidden="1" customHeight="1">
      <c r="A38" s="21">
        <f>SUBTOTAL(103,B$3:B38)</f>
        <v>16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17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13</v>
      </c>
      <c r="F39" s="200" t="str">
        <f t="shared" si="0"/>
        <v>OK</v>
      </c>
    </row>
    <row r="40" spans="1:6" ht="18.75" hidden="1" customHeight="1">
      <c r="A40" s="21">
        <f>SUBTOTAL(103,B$3:B40)</f>
        <v>17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hidden="1" customHeight="1">
      <c r="A41" s="21">
        <f>SUBTOTAL(103,B$3:B41)</f>
        <v>17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hidden="1" customHeight="1">
      <c r="A42" s="21">
        <f>SUBTOTAL(103,B$3:B42)</f>
        <v>17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hidden="1" customHeight="1">
      <c r="A43" s="21">
        <f>SUBTOTAL(103,B$3:B43)</f>
        <v>17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hidden="1" customHeight="1">
      <c r="A44" s="21">
        <f>SUBTOTAL(103,B$3:B44)</f>
        <v>17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hidden="1" customHeight="1">
      <c r="A45" s="21">
        <f>SUBTOTAL(103,B$3:B45)</f>
        <v>17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hidden="1" customHeight="1">
      <c r="A46" s="21">
        <f>SUBTOTAL(103,B$3:B46)</f>
        <v>17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18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00" t="str">
        <f t="shared" si="0"/>
        <v>OK</v>
      </c>
    </row>
    <row r="48" spans="1:6" ht="18.75" hidden="1" customHeight="1">
      <c r="A48" s="21">
        <f>SUBTOTAL(103,B$3:B48)</f>
        <v>18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hidden="1" customHeight="1">
      <c r="A49" s="21">
        <f>SUBTOTAL(103,B$3:B49)</f>
        <v>18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19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20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00" t="str">
        <f t="shared" si="0"/>
        <v>OK</v>
      </c>
    </row>
    <row r="52" spans="1:6" ht="18.75" hidden="1" customHeight="1">
      <c r="A52" s="21">
        <f>SUBTOTAL(103,B$3:B52)</f>
        <v>20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hidden="1" customHeight="1">
      <c r="A53" s="21">
        <f>SUBTOTAL(103,B$3:B53)</f>
        <v>20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21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950</v>
      </c>
      <c r="F54" s="200" t="str">
        <f t="shared" si="0"/>
        <v>OK</v>
      </c>
    </row>
    <row r="55" spans="1:6" ht="18.75" customHeight="1">
      <c r="A55" s="21">
        <f>SUBTOTAL(103,B$3:B55)</f>
        <v>22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200" t="str">
        <f t="shared" si="0"/>
        <v>OK</v>
      </c>
    </row>
    <row r="56" spans="1:6" ht="18.75" customHeight="1">
      <c r="A56" s="21">
        <f>SUBTOTAL(103,B$3:B56)</f>
        <v>23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24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2</v>
      </c>
      <c r="F57" s="200" t="str">
        <f t="shared" si="0"/>
        <v>OK</v>
      </c>
    </row>
    <row r="58" spans="1:6" ht="18.75" hidden="1" customHeight="1">
      <c r="A58" s="21">
        <f>SUBTOTAL(103,B$3:B58)</f>
        <v>24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25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00" t="str">
        <f t="shared" si="0"/>
        <v>OK</v>
      </c>
    </row>
    <row r="60" spans="1:6" ht="18.75" customHeight="1">
      <c r="A60" s="21">
        <f>SUBTOTAL(103,B$3:B60)</f>
        <v>26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12</v>
      </c>
      <c r="F60" s="200" t="str">
        <f t="shared" si="0"/>
        <v>OK</v>
      </c>
    </row>
    <row r="61" spans="1:6" ht="18.75" customHeight="1">
      <c r="A61" s="21">
        <f>SUBTOTAL(103,B$3:B61)</f>
        <v>27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00" t="str">
        <f t="shared" si="0"/>
        <v>OK</v>
      </c>
    </row>
    <row r="62" spans="1:6" ht="18.75" customHeight="1">
      <c r="A62" s="21">
        <f>SUBTOTAL(103,B$3:B62)</f>
        <v>28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6</v>
      </c>
      <c r="F62" s="200" t="str">
        <f t="shared" si="0"/>
        <v>OK</v>
      </c>
    </row>
    <row r="63" spans="1:6" ht="18.75" customHeight="1">
      <c r="A63" s="21">
        <f>SUBTOTAL(103,B$3:B63)</f>
        <v>29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hidden="1" customHeight="1">
      <c r="A64" s="21">
        <f>SUBTOTAL(103,B$3:B64)</f>
        <v>29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30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2.2000000000000002</v>
      </c>
      <c r="F65" s="200" t="str">
        <f t="shared" si="0"/>
        <v>OK</v>
      </c>
    </row>
    <row r="66" spans="1:6" ht="18.75" customHeight="1">
      <c r="A66" s="21">
        <f>SUBTOTAL(103,B$3:B66)</f>
        <v>31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18</v>
      </c>
      <c r="F66" s="200" t="str">
        <f t="shared" si="0"/>
        <v>OK</v>
      </c>
    </row>
    <row r="67" spans="1:6" ht="18.75" customHeight="1">
      <c r="A67" s="21">
        <f>SUBTOTAL(103,B$3:B67)</f>
        <v>32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16</v>
      </c>
      <c r="F67" s="200" t="str">
        <f t="shared" si="0"/>
        <v>OK</v>
      </c>
    </row>
    <row r="68" spans="1:6" ht="18.75" customHeight="1">
      <c r="A68" s="21">
        <f>SUBTOTAL(103,B$3:B68)</f>
        <v>33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34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35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0.44999999999999996</v>
      </c>
      <c r="F70" s="200" t="str">
        <f t="shared" si="1"/>
        <v>OK</v>
      </c>
    </row>
    <row r="71" spans="1:6" ht="18.75" customHeight="1">
      <c r="A71" s="21">
        <f>SUBTOTAL(103,B$3:B71)</f>
        <v>36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00" t="str">
        <f t="shared" si="1"/>
        <v>OK</v>
      </c>
    </row>
    <row r="72" spans="1:6" ht="18.75" customHeight="1">
      <c r="A72" s="21">
        <f>SUBTOTAL(103,B$3:B72)</f>
        <v>37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6.9</v>
      </c>
      <c r="F72" s="200" t="str">
        <f t="shared" si="1"/>
        <v>OK</v>
      </c>
    </row>
    <row r="73" spans="1:6" ht="18.75" customHeight="1">
      <c r="A73" s="21">
        <f>SUBTOTAL(103,B$3:B73)</f>
        <v>38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4.5</v>
      </c>
      <c r="F73" s="200" t="str">
        <f t="shared" si="1"/>
        <v>OK</v>
      </c>
    </row>
    <row r="74" spans="1:6" ht="18.75" hidden="1" customHeight="1">
      <c r="A74" s="21">
        <f>SUBTOTAL(103,B$3:B74)</f>
        <v>38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39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11.899999999999999</v>
      </c>
      <c r="F75" s="200" t="str">
        <f t="shared" si="1"/>
        <v>OK</v>
      </c>
    </row>
    <row r="76" spans="1:6" ht="18.75" hidden="1" customHeight="1">
      <c r="A76" s="21">
        <f>SUBTOTAL(103,B$3:B76)</f>
        <v>39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40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00" t="str">
        <f t="shared" si="1"/>
        <v>OK</v>
      </c>
    </row>
    <row r="78" spans="1:6" ht="18.75" customHeight="1">
      <c r="A78" s="21">
        <f>SUBTOTAL(103,B$3:B78)</f>
        <v>41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0" t="str">
        <f t="shared" si="1"/>
        <v>OK</v>
      </c>
    </row>
    <row r="79" spans="1:6" ht="18.75" hidden="1" customHeight="1">
      <c r="A79" s="21">
        <f>SUBTOTAL(103,B$3:B79)</f>
        <v>41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42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13</v>
      </c>
      <c r="F80" s="200" t="str">
        <f t="shared" si="1"/>
        <v>OK</v>
      </c>
    </row>
    <row r="81" spans="1:6" ht="18.75" hidden="1" customHeight="1">
      <c r="A81" s="21">
        <f>SUBTOTAL(103,B$3:B81)</f>
        <v>42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hidden="1" customHeight="1">
      <c r="A82" s="21">
        <f>SUBTOTAL(103,B$3:B82)</f>
        <v>42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hidden="1" customHeight="1">
      <c r="A83" s="21">
        <f>SUBTOTAL(103,B$3:B83)</f>
        <v>42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43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00" t="str">
        <f t="shared" si="1"/>
        <v>OK</v>
      </c>
    </row>
    <row r="85" spans="1:6" ht="18.75" hidden="1" customHeight="1">
      <c r="A85" s="21">
        <f>SUBTOTAL(103,B$3:B85)</f>
        <v>43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44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00" t="str">
        <f t="shared" si="1"/>
        <v>OK</v>
      </c>
    </row>
    <row r="87" spans="1:6" ht="18.75" customHeight="1">
      <c r="A87" s="21">
        <f>SUBTOTAL(103,B$3:B87)</f>
        <v>45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46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50</v>
      </c>
      <c r="F88" s="200" t="str">
        <f t="shared" si="1"/>
        <v>OK</v>
      </c>
    </row>
    <row r="89" spans="1:6" ht="18.75" customHeight="1">
      <c r="A89" s="21">
        <f>SUBTOTAL(103,B$3:B89)</f>
        <v>47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2000</v>
      </c>
      <c r="F89" s="200" t="str">
        <f t="shared" si="1"/>
        <v>OK</v>
      </c>
    </row>
    <row r="90" spans="1:6" ht="18.75" hidden="1" customHeight="1">
      <c r="A90" s="21">
        <f>SUBTOTAL(103,B$3:B90)</f>
        <v>47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hidden="1" customHeight="1">
      <c r="A91" s="21">
        <f>SUBTOTAL(103,B$3:B91)</f>
        <v>47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48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10</v>
      </c>
      <c r="F92" s="200" t="str">
        <f t="shared" si="1"/>
        <v>OK</v>
      </c>
    </row>
    <row r="93" spans="1:6" ht="18.75" hidden="1" customHeight="1">
      <c r="A93" s="21">
        <f>SUBTOTAL(103,B$3:B93)</f>
        <v>48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hidden="1" customHeight="1">
      <c r="A94" s="21">
        <f>SUBTOTAL(103,B$3:B94)</f>
        <v>48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49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33</v>
      </c>
      <c r="F95" s="200" t="str">
        <f t="shared" si="1"/>
        <v>OK</v>
      </c>
    </row>
    <row r="96" spans="1:6" ht="18.75" hidden="1" customHeight="1">
      <c r="A96" s="21">
        <f>SUBTOTAL(103,B$3:B96)</f>
        <v>49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hidden="1" customHeight="1">
      <c r="A97" s="21">
        <f>SUBTOTAL(103,B$3:B97)</f>
        <v>49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hidden="1" customHeight="1">
      <c r="A98" s="21">
        <f>SUBTOTAL(103,B$3:B98)</f>
        <v>49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50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51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1</v>
      </c>
      <c r="F100" s="200" t="str">
        <f t="shared" si="1"/>
        <v>OK</v>
      </c>
    </row>
    <row r="101" spans="1:6" ht="18.75" hidden="1" customHeight="1">
      <c r="A101" s="21">
        <f>SUBTOTAL(103,B$3:B101)</f>
        <v>51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hidden="1" customHeight="1">
      <c r="A102" s="21">
        <f>SUBTOTAL(103,B$3:B102)</f>
        <v>51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52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10</v>
      </c>
      <c r="F103" s="200" t="str">
        <f t="shared" si="1"/>
        <v>OK</v>
      </c>
    </row>
    <row r="104" spans="1:6" ht="18.75" customHeight="1">
      <c r="A104" s="21">
        <f>SUBTOTAL(103,B$3:B104)</f>
        <v>53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21</v>
      </c>
      <c r="F104" s="200" t="str">
        <f t="shared" si="1"/>
        <v>OK</v>
      </c>
    </row>
    <row r="105" spans="1:6" ht="18.75" hidden="1" customHeight="1">
      <c r="A105" s="21">
        <f>SUBTOTAL(103,B$3:B105)</f>
        <v>53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54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8</v>
      </c>
      <c r="F106" s="200" t="str">
        <f t="shared" si="1"/>
        <v>OK</v>
      </c>
    </row>
    <row r="107" spans="1:6" ht="18.75" customHeight="1">
      <c r="A107" s="21">
        <f>SUBTOTAL(103,B$3:B107)</f>
        <v>55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1.35</v>
      </c>
      <c r="F107" s="200" t="str">
        <f t="shared" si="1"/>
        <v>OK</v>
      </c>
    </row>
    <row r="108" spans="1:6" ht="18.75" hidden="1" customHeight="1">
      <c r="A108" s="21">
        <f>SUBTOTAL(103,B$3:B108)</f>
        <v>55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56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00" t="str">
        <f t="shared" si="1"/>
        <v>OK</v>
      </c>
    </row>
    <row r="110" spans="1:6" ht="18.75" hidden="1" customHeight="1">
      <c r="A110" s="21">
        <f>SUBTOTAL(103,B$3:B110)</f>
        <v>56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hidden="1" customHeight="1">
      <c r="A111" s="21">
        <f>SUBTOTAL(103,B$3:B111)</f>
        <v>56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57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3.8</v>
      </c>
      <c r="F112" s="200" t="str">
        <f t="shared" si="1"/>
        <v>OK</v>
      </c>
    </row>
    <row r="113" spans="1:6" ht="18.75" hidden="1" customHeight="1">
      <c r="A113" s="21">
        <f>SUBTOTAL(103,B$3:B113)</f>
        <v>57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hidden="1" customHeight="1">
      <c r="A114" s="21">
        <f>SUBTOTAL(103,B$3:B114)</f>
        <v>57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hidden="1" customHeight="1">
      <c r="A115" s="21">
        <f>SUBTOTAL(103,B$3:B115)</f>
        <v>57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58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320</v>
      </c>
      <c r="F116" s="200" t="str">
        <f t="shared" si="1"/>
        <v>OK</v>
      </c>
    </row>
    <row r="117" spans="1:6" ht="18.75" customHeight="1">
      <c r="A117" s="21">
        <f>SUBTOTAL(103,B$3:B117)</f>
        <v>59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hidden="1" customHeight="1">
      <c r="A118" s="21">
        <f>SUBTOTAL(103,B$3:B118)</f>
        <v>59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hidden="1" customHeight="1">
      <c r="A119" s="21">
        <f>SUBTOTAL(103,B$3:B119)</f>
        <v>59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hidden="1" customHeight="1">
      <c r="A120" s="21">
        <f>SUBTOTAL(103,B$3:B120)</f>
        <v>59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hidden="1" customHeight="1">
      <c r="A121" s="21">
        <f>SUBTOTAL(103,B$3:B121)</f>
        <v>59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hidden="1" customHeight="1">
      <c r="A122" s="21">
        <f>SUBTOTAL(103,B$3:B122)</f>
        <v>59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7.3900000000000006</v>
      </c>
      <c r="F123" s="200" t="str">
        <f t="shared" si="1"/>
        <v>OK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544</v>
      </c>
      <c r="F124" s="200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69.049000000000007</v>
      </c>
      <c r="F126" s="200" t="str">
        <f t="shared" si="1"/>
        <v>OK</v>
      </c>
    </row>
    <row r="127" spans="1:6" ht="18.75" customHeight="1">
      <c r="A127" s="21">
        <f>SUBTOTAL(103,B$3:B127)</f>
        <v>63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</v>
      </c>
      <c r="F127" s="200" t="str">
        <f t="shared" si="1"/>
        <v>OK</v>
      </c>
    </row>
    <row r="128" spans="1:6" ht="18.75" customHeight="1">
      <c r="A128" s="21">
        <f>SUBTOTAL(103,B$3:B128)</f>
        <v>64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</v>
      </c>
      <c r="F128" s="200" t="str">
        <f t="shared" si="1"/>
        <v>OK</v>
      </c>
    </row>
    <row r="129" spans="1:6" ht="18.75" customHeight="1">
      <c r="A129" s="21">
        <f>SUBTOTAL(103,B$3:B129)</f>
        <v>65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</v>
      </c>
      <c r="F129" s="200" t="str">
        <f t="shared" si="1"/>
        <v>OK</v>
      </c>
    </row>
    <row r="130" spans="1:6" ht="18.75" customHeight="1">
      <c r="A130" s="21">
        <f>SUBTOTAL(103,B$3:B130)</f>
        <v>66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24.1</v>
      </c>
      <c r="F130" s="200" t="str">
        <f t="shared" si="1"/>
        <v>OK</v>
      </c>
    </row>
    <row r="131" spans="1:6" ht="18.75" hidden="1" customHeight="1">
      <c r="A131" s="21">
        <f>SUBTOTAL(103,B$3:B131)</f>
        <v>66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67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68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00" t="str">
        <f t="shared" si="2"/>
        <v>OK</v>
      </c>
    </row>
    <row r="134" spans="1:6" ht="18.75" customHeight="1">
      <c r="A134" s="21">
        <f>SUBTOTAL(103,B$3:B134)</f>
        <v>69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6</v>
      </c>
      <c r="F134" s="200" t="str">
        <f t="shared" si="2"/>
        <v>OK</v>
      </c>
    </row>
    <row r="135" spans="1:6" ht="18.75" hidden="1" customHeight="1">
      <c r="A135" s="21">
        <f>SUBTOTAL(103,B$3:B135)</f>
        <v>69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70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7.4499999999999993</v>
      </c>
      <c r="F136" s="200" t="str">
        <f t="shared" si="2"/>
        <v>OK</v>
      </c>
    </row>
    <row r="137" spans="1:6" ht="18.75" customHeight="1">
      <c r="A137" s="21">
        <f>SUBTOTAL(103,B$3:B137)</f>
        <v>71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00" t="str">
        <f t="shared" si="2"/>
        <v>OK</v>
      </c>
    </row>
    <row r="138" spans="1:6" ht="18.75" hidden="1" customHeight="1">
      <c r="A138" s="21">
        <f>SUBTOTAL(103,B$3:B138)</f>
        <v>71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hidden="1" customHeight="1">
      <c r="A139" s="21">
        <f>SUBTOTAL(103,B$3:B139)</f>
        <v>71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hidden="1" customHeight="1">
      <c r="A140" s="21">
        <f>SUBTOTAL(103,B$3:B140)</f>
        <v>71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72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629</v>
      </c>
      <c r="F141" s="200" t="str">
        <f t="shared" si="2"/>
        <v>OK</v>
      </c>
    </row>
    <row r="142" spans="1:6" ht="18.75" hidden="1" customHeight="1">
      <c r="A142" s="21">
        <f>SUBTOTAL(103,B$3:B142)</f>
        <v>72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73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169</v>
      </c>
      <c r="F143" s="200" t="str">
        <f t="shared" si="2"/>
        <v>OK</v>
      </c>
    </row>
    <row r="144" spans="1:6" ht="18.75" hidden="1" customHeight="1">
      <c r="A144" s="21">
        <f>SUBTOTAL(103,B$3:B144)</f>
        <v>73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74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hidden="1" customHeight="1">
      <c r="A146" s="21">
        <f>SUBTOTAL(103,B$3:B146)</f>
        <v>74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hidden="1" customHeight="1">
      <c r="A147" s="21">
        <f>SUBTOTAL(103,B$3:B147)</f>
        <v>74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hidden="1" customHeight="1">
      <c r="A148" s="21">
        <f>SUBTOTAL(103,B$3:B148)</f>
        <v>74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hidden="1" customHeight="1">
      <c r="A149" s="21">
        <f>SUBTOTAL(103,B$3:B149)</f>
        <v>74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75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315</v>
      </c>
      <c r="F150" s="200" t="str">
        <f t="shared" si="2"/>
        <v>OK</v>
      </c>
    </row>
    <row r="151" spans="1:6" ht="18.75" customHeight="1">
      <c r="A151" s="21">
        <f>SUBTOTAL(103,B$3:B151)</f>
        <v>76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276</v>
      </c>
      <c r="F151" s="200" t="str">
        <f t="shared" si="2"/>
        <v>OK</v>
      </c>
    </row>
    <row r="152" spans="1:6" ht="18.75" customHeight="1">
      <c r="A152" s="21">
        <f>SUBTOTAL(103,B$3:B152)</f>
        <v>77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51.699999999999989</v>
      </c>
      <c r="F152" s="200" t="str">
        <f t="shared" si="2"/>
        <v>OK</v>
      </c>
    </row>
    <row r="153" spans="1:6" ht="18.75" customHeight="1">
      <c r="A153" s="21">
        <f>SUBTOTAL(103,B$3:B153)</f>
        <v>78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64.099999999999994</v>
      </c>
      <c r="F153" s="200" t="str">
        <f t="shared" si="2"/>
        <v>OK</v>
      </c>
    </row>
    <row r="154" spans="1:6" ht="18.75" customHeight="1">
      <c r="A154" s="21">
        <f>SUBTOTAL(103,B$3:B154)</f>
        <v>79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5.7</v>
      </c>
      <c r="F154" s="200" t="str">
        <f t="shared" si="2"/>
        <v>OK</v>
      </c>
    </row>
    <row r="155" spans="1:6" ht="18.75" hidden="1" customHeight="1">
      <c r="A155" s="21">
        <f>SUBTOTAL(103,B$3:B155)</f>
        <v>79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hidden="1" customHeight="1">
      <c r="A156" s="21">
        <f>SUBTOTAL(103,B$3:B156)</f>
        <v>79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hidden="1" customHeight="1">
      <c r="A157" s="21">
        <f>SUBTOTAL(103,B$3:B157)</f>
        <v>79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80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4</v>
      </c>
      <c r="F158" s="200" t="str">
        <f t="shared" si="2"/>
        <v>OK</v>
      </c>
    </row>
    <row r="159" spans="1:6" ht="18.75" hidden="1" customHeight="1">
      <c r="A159" s="21">
        <f>SUBTOTAL(103,B$3:B159)</f>
        <v>80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81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19</v>
      </c>
      <c r="F160" s="200" t="str">
        <f t="shared" si="2"/>
        <v>OK</v>
      </c>
    </row>
    <row r="161" spans="1:6" ht="18.75" customHeight="1">
      <c r="A161" s="21">
        <f>SUBTOTAL(103,B$3:B161)</f>
        <v>82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7.5</v>
      </c>
      <c r="F161" s="200" t="str">
        <f t="shared" si="2"/>
        <v>OK</v>
      </c>
    </row>
    <row r="162" spans="1:6" ht="18.75" hidden="1" customHeight="1">
      <c r="A162" s="21">
        <f>SUBTOTAL(103,B$3:B162)</f>
        <v>82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83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hidden="1" customHeight="1">
      <c r="A164" s="21">
        <f>SUBTOTAL(103,B$3:B164)</f>
        <v>83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hidden="1" customHeight="1">
      <c r="A165" s="21">
        <f>SUBTOTAL(103,B$3:B165)</f>
        <v>83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hidden="1" customHeight="1">
      <c r="A166" s="21">
        <f>SUBTOTAL(103,B$3:B166)</f>
        <v>83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84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5</v>
      </c>
      <c r="F167" s="200" t="str">
        <f t="shared" si="2"/>
        <v>OK</v>
      </c>
    </row>
    <row r="168" spans="1:6" ht="18.75" customHeight="1">
      <c r="A168" s="21">
        <f>SUBTOTAL(103,B$3:B168)</f>
        <v>85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16.399999999999999</v>
      </c>
      <c r="F168" s="200" t="str">
        <f t="shared" si="2"/>
        <v>OK</v>
      </c>
    </row>
    <row r="169" spans="1:6" ht="18.75" customHeight="1">
      <c r="A169" s="21">
        <f>SUBTOTAL(103,B$3:B169)</f>
        <v>86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20</v>
      </c>
      <c r="F169" s="200" t="str">
        <f t="shared" si="2"/>
        <v>OK</v>
      </c>
    </row>
    <row r="170" spans="1:6" ht="18.75" hidden="1" customHeight="1">
      <c r="A170" s="21">
        <f>SUBTOTAL(103,B$3:B170)</f>
        <v>86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87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1.4</v>
      </c>
      <c r="F171" s="200" t="str">
        <f t="shared" si="2"/>
        <v>OK</v>
      </c>
    </row>
    <row r="172" spans="1:6" ht="18.75" hidden="1" customHeight="1">
      <c r="A172" s="21">
        <f>SUBTOTAL(103,B$3:B172)</f>
        <v>87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hidden="1" customHeight="1">
      <c r="A173" s="21">
        <f>SUBTOTAL(103,B$3:B173)</f>
        <v>87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hidden="1" customHeight="1">
      <c r="A174" s="21">
        <f>SUBTOTAL(103,B$3:B174)</f>
        <v>87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hidden="1" customHeight="1">
      <c r="A175" s="21">
        <f>SUBTOTAL(103,B$3:B175)</f>
        <v>87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hidden="1" customHeight="1">
      <c r="A176" s="21">
        <f>SUBTOTAL(103,B$3:B176)</f>
        <v>87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88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70</v>
      </c>
      <c r="F177" s="200" t="str">
        <f t="shared" si="2"/>
        <v>OK</v>
      </c>
    </row>
    <row r="178" spans="1:6" ht="18.75" customHeight="1">
      <c r="A178" s="21">
        <f>SUBTOTAL(103,B$3:B178)</f>
        <v>89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109</v>
      </c>
      <c r="F178" s="200" t="str">
        <f t="shared" si="2"/>
        <v>OK</v>
      </c>
    </row>
    <row r="179" spans="1:6" ht="18.75" customHeight="1">
      <c r="A179" s="21">
        <f>SUBTOTAL(103,B$3:B179)</f>
        <v>90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13.5</v>
      </c>
      <c r="F179" s="200" t="str">
        <f t="shared" si="2"/>
        <v>OK</v>
      </c>
    </row>
    <row r="180" spans="1:6" ht="18.75" customHeight="1">
      <c r="A180" s="21">
        <f>SUBTOTAL(103,B$3:B180)</f>
        <v>91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9.5</v>
      </c>
      <c r="F180" s="200" t="str">
        <f t="shared" si="2"/>
        <v>OK</v>
      </c>
    </row>
    <row r="181" spans="1:6" ht="18.75" customHeight="1">
      <c r="A181" s="21">
        <f>SUBTOTAL(103,B$3:B181)</f>
        <v>92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21</v>
      </c>
      <c r="F181" s="200" t="str">
        <f t="shared" si="2"/>
        <v>OK</v>
      </c>
    </row>
    <row r="182" spans="1:6" ht="18.75" customHeight="1">
      <c r="A182" s="21">
        <f>SUBTOTAL(103,B$3:B182)</f>
        <v>93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338</v>
      </c>
      <c r="F182" s="200" t="str">
        <f t="shared" si="2"/>
        <v>OK</v>
      </c>
    </row>
    <row r="183" spans="1:6" ht="18.75" customHeight="1">
      <c r="A183" s="21">
        <f>SUBTOTAL(103,B$3:B183)</f>
        <v>94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00" t="str">
        <f t="shared" si="2"/>
        <v>OK</v>
      </c>
    </row>
    <row r="184" spans="1:6" ht="18.75" customHeight="1">
      <c r="A184" s="21">
        <f>SUBTOTAL(103,B$3:B184)</f>
        <v>95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22</v>
      </c>
      <c r="F184" s="200" t="str">
        <f t="shared" si="2"/>
        <v>OK</v>
      </c>
    </row>
    <row r="185" spans="1:6" ht="18.75" customHeight="1">
      <c r="A185" s="21">
        <f>SUBTOTAL(103,B$3:B185)</f>
        <v>96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15</v>
      </c>
      <c r="F185" s="200" t="str">
        <f t="shared" si="2"/>
        <v>OK</v>
      </c>
    </row>
    <row r="186" spans="1:6" ht="18.75" customHeight="1">
      <c r="A186" s="21">
        <f>SUBTOTAL(103,B$3:B186)</f>
        <v>97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98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71</v>
      </c>
      <c r="F187" s="200" t="str">
        <f t="shared" si="2"/>
        <v>OK</v>
      </c>
    </row>
    <row r="188" spans="1:6" ht="18.75" customHeight="1">
      <c r="A188" s="21">
        <f>SUBTOTAL(103,B$3:B188)</f>
        <v>99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64</v>
      </c>
      <c r="F188" s="200" t="str">
        <f t="shared" si="2"/>
        <v>OK</v>
      </c>
    </row>
    <row r="189" spans="1:6" ht="18.75" customHeight="1">
      <c r="A189" s="21">
        <f>SUBTOTAL(103,B$3:B189)</f>
        <v>100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22</v>
      </c>
      <c r="F189" s="200" t="str">
        <f t="shared" si="2"/>
        <v>OK</v>
      </c>
    </row>
    <row r="190" spans="1:6" ht="18.75" customHeight="1">
      <c r="A190" s="21">
        <f>SUBTOTAL(103,B$3:B190)</f>
        <v>101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31</v>
      </c>
      <c r="F190" s="200" t="str">
        <f t="shared" si="2"/>
        <v>OK</v>
      </c>
    </row>
    <row r="191" spans="1:6" ht="18.75" hidden="1" customHeight="1">
      <c r="A191" s="21">
        <f>SUBTOTAL(103,B$3:B191)</f>
        <v>101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hidden="1" customHeight="1">
      <c r="A192" s="21">
        <f>SUBTOTAL(103,B$3:B192)</f>
        <v>101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102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00" t="str">
        <f t="shared" si="2"/>
        <v>OK</v>
      </c>
    </row>
    <row r="194" spans="1:6" ht="18.75" customHeight="1">
      <c r="A194" s="21">
        <f>SUBTOTAL(103,B$3:B194)</f>
        <v>103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63.300000000000004</v>
      </c>
      <c r="F194" s="200" t="str">
        <f t="shared" si="2"/>
        <v>OK</v>
      </c>
    </row>
    <row r="195" spans="1:6" ht="18.75" customHeight="1">
      <c r="A195" s="21">
        <f>SUBTOTAL(103,B$3:B195)</f>
        <v>104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00" t="str">
        <f t="shared" si="2"/>
        <v>OK</v>
      </c>
    </row>
    <row r="196" spans="1:6" ht="18.75" hidden="1" customHeight="1">
      <c r="A196" s="21">
        <f>SUBTOTAL(103,B$3:B196)</f>
        <v>104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105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19</v>
      </c>
      <c r="F197" s="200" t="str">
        <f t="shared" si="3"/>
        <v>OK</v>
      </c>
    </row>
    <row r="198" spans="1:6" ht="18.75" customHeight="1">
      <c r="A198" s="21">
        <f>SUBTOTAL(103,B$3:B198)</f>
        <v>106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00" t="str">
        <f t="shared" si="3"/>
        <v>OK</v>
      </c>
    </row>
    <row r="199" spans="1:6" ht="18.75" hidden="1" customHeight="1">
      <c r="A199" s="21">
        <f>SUBTOTAL(103,B$3:B199)</f>
        <v>106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hidden="1" customHeight="1">
      <c r="A200" s="21">
        <f>SUBTOTAL(103,B$3:B200)</f>
        <v>106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hidden="1" customHeight="1">
      <c r="A201" s="21">
        <f>SUBTOTAL(103,B$3:B201)</f>
        <v>106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hidden="1" customHeight="1">
      <c r="A202" s="21">
        <f>SUBTOTAL(103,B$3:B202)</f>
        <v>106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107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00" t="str">
        <f t="shared" si="3"/>
        <v>OK</v>
      </c>
    </row>
    <row r="204" spans="1:6" ht="18.75" hidden="1" customHeight="1">
      <c r="A204" s="21">
        <f>SUBTOTAL(103,B$3:B204)</f>
        <v>107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108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109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23</v>
      </c>
      <c r="F206" s="200" t="str">
        <f t="shared" si="3"/>
        <v>OK</v>
      </c>
    </row>
    <row r="207" spans="1:6" ht="18.75" customHeight="1">
      <c r="A207" s="21">
        <f>SUBTOTAL(103,B$3:B207)</f>
        <v>110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53</v>
      </c>
      <c r="F207" s="200" t="str">
        <f t="shared" si="3"/>
        <v>OK</v>
      </c>
    </row>
    <row r="208" spans="1:6" ht="18.75" hidden="1" customHeight="1">
      <c r="A208" s="21">
        <f>SUBTOTAL(103,B$3:B208)</f>
        <v>110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111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200" t="str">
        <f t="shared" si="3"/>
        <v>OK</v>
      </c>
    </row>
    <row r="210" spans="1:6" ht="18.75" hidden="1" customHeight="1">
      <c r="A210" s="21">
        <f>SUBTOTAL(103,B$3:B210)</f>
        <v>111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112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0" t="str">
        <f t="shared" si="3"/>
        <v>OK</v>
      </c>
    </row>
    <row r="212" spans="1:6" ht="18.75" hidden="1" customHeight="1">
      <c r="A212" s="21">
        <f>SUBTOTAL(103,B$3:B212)</f>
        <v>112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hidden="1" customHeight="1">
      <c r="A213" s="21">
        <f>SUBTOTAL(103,B$3:B213)</f>
        <v>112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113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49</v>
      </c>
      <c r="F214" s="200" t="str">
        <f t="shared" si="3"/>
        <v>OK</v>
      </c>
    </row>
    <row r="215" spans="1:6" ht="18.75" hidden="1" customHeight="1">
      <c r="A215" s="21">
        <f>SUBTOTAL(103,B$3:B215)</f>
        <v>113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hidden="1" customHeight="1">
      <c r="A216" s="21">
        <f>SUBTOTAL(103,B$3:B216)</f>
        <v>113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hidden="1" customHeight="1">
      <c r="A217" s="21">
        <f>SUBTOTAL(103,B$3:B217)</f>
        <v>113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hidden="1" customHeight="1">
      <c r="A218" s="21">
        <f>SUBTOTAL(103,B$3:B218)</f>
        <v>113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hidden="1" customHeight="1">
      <c r="A219" s="21">
        <f>SUBTOTAL(103,B$3:B219)</f>
        <v>113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hidden="1" customHeight="1">
      <c r="A220" s="21">
        <f>SUBTOTAL(103,B$3:B220)</f>
        <v>113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hidden="1" customHeight="1">
      <c r="A221" s="21">
        <f>SUBTOTAL(103,B$3:B221)</f>
        <v>113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hidden="1" customHeight="1">
      <c r="A222" s="21">
        <f>SUBTOTAL(103,B$3:B222)</f>
        <v>113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hidden="1" customHeight="1">
      <c r="A223" s="21">
        <f>SUBTOTAL(103,B$3:B223)</f>
        <v>113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hidden="1" customHeight="1">
      <c r="A224" s="21">
        <f>SUBTOTAL(103,B$3:B224)</f>
        <v>113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hidden="1" customHeight="1">
      <c r="A225" s="21">
        <f>SUBTOTAL(103,B$3:B225)</f>
        <v>113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hidden="1" customHeight="1">
      <c r="A226" s="21">
        <f>SUBTOTAL(103,B$3:B226)</f>
        <v>113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hidden="1" customHeight="1">
      <c r="A227" s="21">
        <f>SUBTOTAL(103,B$3:B227)</f>
        <v>113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hidden="1" customHeight="1">
      <c r="A228" s="21">
        <f>SUBTOTAL(103,B$3:B228)</f>
        <v>113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114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21.15</v>
      </c>
      <c r="F229" s="200" t="str">
        <f t="shared" si="3"/>
        <v>OK</v>
      </c>
    </row>
    <row r="230" spans="1:6" ht="18.75" customHeight="1">
      <c r="A230" s="21">
        <f>SUBTOTAL(103,B$3:B230)</f>
        <v>115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116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00" t="str">
        <f t="shared" si="3"/>
        <v>OK</v>
      </c>
    </row>
    <row r="232" spans="1:6" ht="18.75" customHeight="1">
      <c r="A232" s="21">
        <f>SUBTOTAL(103,B$3:B232)</f>
        <v>117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606</v>
      </c>
      <c r="F232" s="200" t="str">
        <f t="shared" si="3"/>
        <v>OK</v>
      </c>
    </row>
    <row r="233" spans="1:6" ht="18.75" hidden="1" customHeight="1">
      <c r="A233" s="21">
        <f>SUBTOTAL(103,B$3:B233)</f>
        <v>117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hidden="1" customHeight="1">
      <c r="A234" s="21">
        <f>SUBTOTAL(103,B$3:B234)</f>
        <v>117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hidden="1" customHeight="1">
      <c r="A235" s="21">
        <f>SUBTOTAL(103,B$3:B235)</f>
        <v>117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hidden="1" customHeight="1">
      <c r="A236" s="21">
        <f>SUBTOTAL(103,B$3:B236)</f>
        <v>117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118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5</v>
      </c>
      <c r="F237" s="200" t="str">
        <f t="shared" si="3"/>
        <v>OK</v>
      </c>
    </row>
    <row r="238" spans="1:6" ht="18.75" hidden="1" customHeight="1">
      <c r="A238" s="21">
        <f>SUBTOTAL(103,B$3:B238)</f>
        <v>118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hidden="1" customHeight="1">
      <c r="A239" s="21">
        <f>SUBTOTAL(103,B$3:B239)</f>
        <v>118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hidden="1" customHeight="1">
      <c r="A240" s="21">
        <f>SUBTOTAL(103,B$3:B240)</f>
        <v>118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hidden="1" customHeight="1">
      <c r="A241" s="21">
        <f>SUBTOTAL(103,B$3:B241)</f>
        <v>118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119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120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1440</v>
      </c>
      <c r="F243" s="200" t="str">
        <f t="shared" si="3"/>
        <v>OK</v>
      </c>
    </row>
    <row r="244" spans="1:6" ht="18.75" hidden="1" customHeight="1">
      <c r="A244" s="21">
        <f>SUBTOTAL(103,B$3:B244)</f>
        <v>120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121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122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635</v>
      </c>
      <c r="F246" s="200" t="str">
        <f t="shared" si="3"/>
        <v>OK</v>
      </c>
    </row>
    <row r="247" spans="1:6" ht="39" customHeight="1">
      <c r="A247" s="21">
        <f>SUBTOTAL(103,B$3:B247)</f>
        <v>123</v>
      </c>
      <c r="B247" s="21">
        <f>P!A249</f>
        <v>245</v>
      </c>
      <c r="C247" s="301" t="str">
        <f>P!B249</f>
        <v>বিবিধ (মিস্টার টুইস্ট, পাস্তাম, চিকেন বার্গার, ট্রলির চাকা, পলিব্যাগ, ঝালমুড়ি..)</v>
      </c>
      <c r="D247" s="11" t="str">
        <f>P!C249</f>
        <v>টাকা</v>
      </c>
      <c r="E247" s="31">
        <f>P!AJ249</f>
        <v>21170</v>
      </c>
      <c r="F247" s="200" t="str">
        <f t="shared" si="3"/>
        <v>OK</v>
      </c>
    </row>
    <row r="248" spans="1:6" ht="18.75" customHeight="1">
      <c r="A248" s="21">
        <f>SUBTOTAL(103,B$3:B248)</f>
        <v>124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1000</v>
      </c>
      <c r="F248" s="200" t="str">
        <f t="shared" si="3"/>
        <v>OK</v>
      </c>
    </row>
    <row r="249" spans="1:6" ht="18.75" customHeight="1">
      <c r="A249" s="21">
        <f>SUBTOTAL(103,B$3:B249)</f>
        <v>125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126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1575</v>
      </c>
      <c r="F250" s="200" t="str">
        <f t="shared" si="3"/>
        <v>OK</v>
      </c>
    </row>
    <row r="251" spans="1:6" ht="18.75" customHeight="1">
      <c r="A251" s="21">
        <f>SUBTOTAL(103,B$3:B251)</f>
        <v>127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6500</v>
      </c>
      <c r="F251" s="200" t="str">
        <f t="shared" si="3"/>
        <v>OK</v>
      </c>
    </row>
    <row r="252" spans="1:6" ht="18.75" customHeight="1">
      <c r="A252" s="21">
        <f>SUBTOTAL(103,B$3:B252)</f>
        <v>128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48400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C1" zoomScaleNormal="100" workbookViewId="0">
      <selection activeCell="E10" sqref="E1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25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50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21575</v>
      </c>
      <c r="V6" s="200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100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12000</v>
      </c>
      <c r="V7" s="200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25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3875</v>
      </c>
      <c r="V9" s="200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30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4950</v>
      </c>
      <c r="V10" s="200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8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464</v>
      </c>
      <c r="V13" s="200" t="str">
        <f t="shared" si="0"/>
        <v>OK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50</v>
      </c>
      <c r="I14" s="33">
        <f>P!L15</f>
        <v>10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20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1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1550</v>
      </c>
      <c r="V15" s="200" t="str">
        <f t="shared" si="0"/>
        <v>OK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25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0.45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360</v>
      </c>
      <c r="V18" s="200" t="str">
        <f t="shared" si="0"/>
        <v>OK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63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11340</v>
      </c>
      <c r="V20" s="200" t="str">
        <f t="shared" si="0"/>
        <v>OK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11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2.5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20240</v>
      </c>
      <c r="V21" s="200" t="str">
        <f t="shared" si="0"/>
        <v>OK</v>
      </c>
      <c r="W21" s="25"/>
    </row>
    <row r="22" spans="1:23" ht="16.5" hidden="1">
      <c r="A22" s="21">
        <f>SUBTOTAL(103,B$4:B22)</f>
        <v>11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12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1000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2800</v>
      </c>
      <c r="V23" s="200" t="str">
        <f t="shared" si="0"/>
        <v>OK</v>
      </c>
      <c r="W23" s="25"/>
    </row>
    <row r="24" spans="1:23" ht="16.5" hidden="1">
      <c r="A24" s="21">
        <f>SUBTOTAL(103,B$4:B24)</f>
        <v>12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 hidden="1">
      <c r="A25" s="21">
        <f>SUBTOTAL(103,B$4:B25)</f>
        <v>12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 hidden="1">
      <c r="A26" s="21">
        <f>SUBTOTAL(103,B$4:B26)</f>
        <v>12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 hidden="1">
      <c r="A27" s="21">
        <f>SUBTOTAL(103,B$4:B27)</f>
        <v>12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 hidden="1">
      <c r="A28" s="21">
        <f>SUBTOTAL(103,B$4:B28)</f>
        <v>12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 hidden="1">
      <c r="A29" s="21">
        <f>SUBTOTAL(103,B$4:B29)</f>
        <v>12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13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0.01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3900</v>
      </c>
      <c r="V30" s="200" t="str">
        <f t="shared" si="0"/>
        <v>OK</v>
      </c>
      <c r="W30" s="25"/>
    </row>
    <row r="31" spans="1:23" ht="16.5">
      <c r="A31" s="21">
        <f>SUBTOTAL(103,B$4:B31)</f>
        <v>14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0.25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540</v>
      </c>
      <c r="V31" s="200" t="str">
        <f t="shared" si="0"/>
        <v>OK</v>
      </c>
      <c r="W31" s="25"/>
    </row>
    <row r="32" spans="1:23" ht="16.5" hidden="1">
      <c r="A32" s="21">
        <f>SUBTOTAL(103,B$4:B32)</f>
        <v>14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 hidden="1">
      <c r="A33" s="21">
        <f>SUBTOTAL(103,B$4:B33)</f>
        <v>14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 hidden="1">
      <c r="A34" s="21">
        <f>SUBTOTAL(103,B$4:B34)</f>
        <v>14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15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4352</v>
      </c>
      <c r="V35" s="200" t="str">
        <f t="shared" si="0"/>
        <v>OK</v>
      </c>
      <c r="W35" s="25"/>
    </row>
    <row r="36" spans="1:23" ht="16.5" hidden="1">
      <c r="A36" s="21">
        <f>SUBTOTAL(103,B$4:B36)</f>
        <v>15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16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3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1650</v>
      </c>
      <c r="V37" s="200" t="str">
        <f t="shared" si="0"/>
        <v>OK</v>
      </c>
      <c r="W37" s="25"/>
    </row>
    <row r="38" spans="1:23" ht="16.5" hidden="1">
      <c r="A38" s="21">
        <f>SUBTOTAL(103,B$4:B38)</f>
        <v>16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 hidden="1">
      <c r="A39" s="21">
        <f>SUBTOTAL(103,B$4:B39)</f>
        <v>16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17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10</v>
      </c>
      <c r="I40" s="33">
        <f>P!L41</f>
        <v>0</v>
      </c>
      <c r="J40" s="33">
        <f>P!N41</f>
        <v>2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1050</v>
      </c>
      <c r="V40" s="200" t="str">
        <f t="shared" si="0"/>
        <v>OK</v>
      </c>
      <c r="W40" s="25"/>
    </row>
    <row r="41" spans="1:23" ht="16.5" hidden="1">
      <c r="A41" s="21">
        <f>SUBTOTAL(103,B$4:B41)</f>
        <v>17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 hidden="1">
      <c r="A42" s="21">
        <f>SUBTOTAL(103,B$4:B42)</f>
        <v>17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 hidden="1">
      <c r="A43" s="21">
        <f>SUBTOTAL(103,B$4:B43)</f>
        <v>17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hidden="1" customHeight="1">
      <c r="A44" s="21">
        <f>SUBTOTAL(103,B$4:B44)</f>
        <v>17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 hidden="1">
      <c r="A45" s="21">
        <f>SUBTOTAL(103,B$4:B45)</f>
        <v>17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 hidden="1">
      <c r="A46" s="21">
        <f>SUBTOTAL(103,B$4:B46)</f>
        <v>17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 hidden="1">
      <c r="A47" s="21">
        <f>SUBTOTAL(103,B$4:B47)</f>
        <v>17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18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500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950</v>
      </c>
      <c r="V48" s="200" t="str">
        <f t="shared" si="0"/>
        <v>OK</v>
      </c>
      <c r="W48" s="25"/>
    </row>
    <row r="49" spans="1:23" ht="16.5" hidden="1">
      <c r="A49" s="21">
        <f>SUBTOTAL(103,B$4:B49)</f>
        <v>18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 hidden="1">
      <c r="A50" s="21">
        <f>SUBTOTAL(103,B$4:B50)</f>
        <v>18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19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5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20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2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140</v>
      </c>
      <c r="V52" s="200" t="str">
        <f t="shared" si="0"/>
        <v>OK</v>
      </c>
      <c r="W52" s="25"/>
    </row>
    <row r="53" spans="1:23" ht="16.5" hidden="1">
      <c r="A53" s="21">
        <f>SUBTOTAL(103,B$4:B53)</f>
        <v>20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 hidden="1">
      <c r="A54" s="21">
        <f>SUBTOTAL(103,B$4:B54)</f>
        <v>20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21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600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200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720</v>
      </c>
      <c r="V55" s="200" t="str">
        <f t="shared" si="0"/>
        <v>OK</v>
      </c>
      <c r="W55" s="25"/>
    </row>
    <row r="56" spans="1:23" ht="16.5">
      <c r="A56" s="21">
        <f>SUBTOTAL(103,B$4:B56)</f>
        <v>22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400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280</v>
      </c>
      <c r="V56" s="200" t="str">
        <f t="shared" si="0"/>
        <v>OK</v>
      </c>
      <c r="W56" s="25"/>
    </row>
    <row r="57" spans="1:23" ht="16.5">
      <c r="A57" s="21">
        <f>SUBTOTAL(103,B$4:B57)</f>
        <v>23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24</v>
      </c>
      <c r="I57" s="33">
        <f>P!L58</f>
        <v>0</v>
      </c>
      <c r="J57" s="33">
        <f>P!N58</f>
        <v>0</v>
      </c>
      <c r="K57" s="33">
        <f>P!P58</f>
        <v>6</v>
      </c>
      <c r="L57" s="33">
        <f>P!R58</f>
        <v>6</v>
      </c>
      <c r="M57" s="33">
        <f>P!T58</f>
        <v>8</v>
      </c>
      <c r="N57" s="33">
        <f>P!V58</f>
        <v>6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24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2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1800</v>
      </c>
      <c r="V58" s="200" t="str">
        <f t="shared" si="0"/>
        <v>OK</v>
      </c>
      <c r="W58" s="25"/>
    </row>
    <row r="59" spans="1:23" ht="16.5" hidden="1">
      <c r="A59" s="21">
        <f>SUBTOTAL(103,B$4:B59)</f>
        <v>24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25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2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260</v>
      </c>
      <c r="V60" s="200" t="str">
        <f t="shared" si="0"/>
        <v>OK</v>
      </c>
      <c r="W60" s="25"/>
    </row>
    <row r="61" spans="1:23" ht="16.5">
      <c r="A61" s="21">
        <f>SUBTOTAL(103,B$4:B61)</f>
        <v>26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2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1320</v>
      </c>
      <c r="V61" s="200" t="str">
        <f t="shared" si="0"/>
        <v>OK</v>
      </c>
      <c r="W61" s="25"/>
    </row>
    <row r="62" spans="1:23" ht="16.5">
      <c r="A62" s="21">
        <f>SUBTOTAL(103,B$4:B62)</f>
        <v>27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0.5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1860</v>
      </c>
      <c r="V62" s="200" t="str">
        <f t="shared" si="0"/>
        <v>OK</v>
      </c>
      <c r="W62" s="25"/>
    </row>
    <row r="63" spans="1:23" ht="16.5">
      <c r="A63" s="21">
        <f>SUBTOTAL(103,B$4:B63)</f>
        <v>28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4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0.5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3840</v>
      </c>
      <c r="V63" s="200" t="str">
        <f t="shared" si="0"/>
        <v>OK</v>
      </c>
      <c r="W63" s="25"/>
    </row>
    <row r="64" spans="1:23" ht="16.5">
      <c r="A64" s="21">
        <f>SUBTOTAL(103,B$4:B64)</f>
        <v>29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 hidden="1">
      <c r="A65" s="21">
        <f>SUBTOTAL(103,B$4:B65)</f>
        <v>29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30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1.5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0.2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1925</v>
      </c>
      <c r="V66" s="200" t="str">
        <f t="shared" si="0"/>
        <v>OK</v>
      </c>
      <c r="W66" s="25"/>
    </row>
    <row r="67" spans="1:23" ht="16.5">
      <c r="A67" s="21">
        <f>SUBTOTAL(103,B$4:B67)</f>
        <v>31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15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324</v>
      </c>
      <c r="V67" s="200" t="str">
        <f t="shared" si="0"/>
        <v>OK</v>
      </c>
      <c r="W67" s="25"/>
    </row>
    <row r="68" spans="1:23" ht="16.5">
      <c r="A68" s="21">
        <f>SUBTOTAL(103,B$4:B68)</f>
        <v>32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15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288</v>
      </c>
      <c r="V68" s="200" t="str">
        <f t="shared" si="0"/>
        <v>OK</v>
      </c>
      <c r="W68" s="25"/>
    </row>
    <row r="69" spans="1:23" ht="16.5">
      <c r="A69" s="21">
        <f>SUBTOTAL(103,B$4:B69)</f>
        <v>33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0.4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4010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34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1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860</v>
      </c>
      <c r="V70" s="200" t="str">
        <f t="shared" si="1"/>
        <v>OK</v>
      </c>
      <c r="W70" s="25"/>
    </row>
    <row r="71" spans="1:23" ht="16.5">
      <c r="A71" s="21">
        <f>SUBTOTAL(103,B$4:B71)</f>
        <v>35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0.25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810</v>
      </c>
      <c r="V71" s="200" t="str">
        <f t="shared" si="1"/>
        <v>OK</v>
      </c>
      <c r="W71" s="25"/>
    </row>
    <row r="72" spans="1:23" ht="16.5">
      <c r="A72" s="21">
        <f>SUBTOTAL(103,B$4:B72)</f>
        <v>36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13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00" t="str">
        <f t="shared" si="1"/>
        <v>OK</v>
      </c>
      <c r="W72" s="25"/>
    </row>
    <row r="73" spans="1:23" ht="16.5">
      <c r="A73" s="21">
        <f>SUBTOTAL(103,B$4:B73)</f>
        <v>37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6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5301</v>
      </c>
      <c r="V73" s="200" t="str">
        <f t="shared" si="1"/>
        <v>OK</v>
      </c>
      <c r="W73" s="25"/>
    </row>
    <row r="74" spans="1:23" ht="16.5">
      <c r="A74" s="21">
        <f>SUBTOTAL(103,B$4:B74)</f>
        <v>38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4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2725</v>
      </c>
      <c r="V74" s="200" t="str">
        <f t="shared" si="1"/>
        <v>OK</v>
      </c>
      <c r="W74" s="25"/>
    </row>
    <row r="75" spans="1:23" ht="16.5" hidden="1">
      <c r="A75" s="21">
        <f>SUBTOTAL(103,B$4:B75)</f>
        <v>38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39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</v>
      </c>
      <c r="F76" s="33">
        <f>P!F77</f>
        <v>0.45</v>
      </c>
      <c r="G76" s="33">
        <f>P!H77</f>
        <v>0.45</v>
      </c>
      <c r="H76" s="33">
        <f>P!J77</f>
        <v>9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1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20120</v>
      </c>
      <c r="V76" s="200" t="str">
        <f t="shared" si="1"/>
        <v>OK</v>
      </c>
      <c r="W76" s="25"/>
    </row>
    <row r="77" spans="1:23" ht="16.5" hidden="1">
      <c r="A77" s="21">
        <f>SUBTOTAL(103,B$4:B77)</f>
        <v>39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40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0.25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00" t="str">
        <f t="shared" si="1"/>
        <v>OK</v>
      </c>
      <c r="W78" s="25"/>
    </row>
    <row r="79" spans="1:23" ht="16.5">
      <c r="A79" s="21">
        <f>SUBTOTAL(103,B$4:B79)</f>
        <v>41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0.1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240</v>
      </c>
      <c r="V79" s="200" t="str">
        <f t="shared" si="1"/>
        <v>OK</v>
      </c>
      <c r="W79" s="25"/>
    </row>
    <row r="80" spans="1:23" ht="16.5" hidden="1">
      <c r="A80" s="21">
        <f>SUBTOTAL(103,B$4:B80)</f>
        <v>41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42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5</v>
      </c>
      <c r="I81" s="33">
        <f>P!L82</f>
        <v>1</v>
      </c>
      <c r="J81" s="33">
        <f>P!N82</f>
        <v>0</v>
      </c>
      <c r="K81" s="33">
        <f>P!P82</f>
        <v>4</v>
      </c>
      <c r="L81" s="33">
        <f>P!R82</f>
        <v>0</v>
      </c>
      <c r="M81" s="33">
        <f>P!T82</f>
        <v>1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2340</v>
      </c>
      <c r="V81" s="200" t="str">
        <f t="shared" si="1"/>
        <v>OK</v>
      </c>
      <c r="W81" s="25"/>
    </row>
    <row r="82" spans="1:23" ht="16.5" hidden="1">
      <c r="A82" s="21">
        <f>SUBTOTAL(103,B$4:B82)</f>
        <v>42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 hidden="1">
      <c r="A83" s="21">
        <f>SUBTOTAL(103,B$4:B83)</f>
        <v>42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 hidden="1">
      <c r="A84" s="21">
        <f>SUBTOTAL(103,B$4:B84)</f>
        <v>42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43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0.2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520</v>
      </c>
      <c r="V85" s="200" t="str">
        <f t="shared" si="1"/>
        <v>OK</v>
      </c>
      <c r="W85" s="25"/>
    </row>
    <row r="86" spans="1:23" ht="16.5" hidden="1">
      <c r="A86" s="21">
        <f>SUBTOTAL(103,B$4:B86)</f>
        <v>43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44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0.5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850</v>
      </c>
      <c r="V87" s="200" t="str">
        <f t="shared" si="1"/>
        <v>OK</v>
      </c>
      <c r="W87" s="25"/>
    </row>
    <row r="88" spans="1:23" ht="16.5">
      <c r="A88" s="21">
        <f>SUBTOTAL(103,B$4:B88)</f>
        <v>45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46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25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5750</v>
      </c>
      <c r="V89" s="200" t="str">
        <f t="shared" si="1"/>
        <v>OK</v>
      </c>
      <c r="W89" s="25"/>
    </row>
    <row r="90" spans="1:23" ht="16.5">
      <c r="A90" s="21">
        <f>SUBTOTAL(103,B$4:B90)</f>
        <v>47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700</v>
      </c>
      <c r="I90" s="33">
        <f>P!L91</f>
        <v>0</v>
      </c>
      <c r="J90" s="33">
        <f>P!N91</f>
        <v>0</v>
      </c>
      <c r="K90" s="33">
        <f>P!P91</f>
        <v>100</v>
      </c>
      <c r="L90" s="33">
        <f>P!R91</f>
        <v>60</v>
      </c>
      <c r="M90" s="33">
        <f>P!T91</f>
        <v>190</v>
      </c>
      <c r="N90" s="33">
        <f>P!V91</f>
        <v>120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22795</v>
      </c>
      <c r="V90" s="200" t="str">
        <f t="shared" si="1"/>
        <v>OK</v>
      </c>
      <c r="W90" s="25"/>
    </row>
    <row r="91" spans="1:23" ht="16.5" hidden="1">
      <c r="A91" s="21">
        <f>SUBTOTAL(103,B$4:B91)</f>
        <v>47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 hidden="1">
      <c r="A92" s="21">
        <f>SUBTOTAL(103,B$4:B92)</f>
        <v>47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48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2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2200</v>
      </c>
      <c r="V93" s="200" t="str">
        <f t="shared" si="1"/>
        <v>OK</v>
      </c>
      <c r="W93" s="25"/>
    </row>
    <row r="94" spans="1:23" ht="16.5" hidden="1">
      <c r="A94" s="21">
        <f>SUBTOTAL(103,B$4:B94)</f>
        <v>48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 hidden="1">
      <c r="A95" s="21">
        <f>SUBTOTAL(103,B$4:B95)</f>
        <v>48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49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</v>
      </c>
      <c r="F96" s="33">
        <f>P!F97</f>
        <v>4</v>
      </c>
      <c r="G96" s="33">
        <f>P!H97</f>
        <v>4</v>
      </c>
      <c r="H96" s="33">
        <f>P!J97</f>
        <v>4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4</v>
      </c>
      <c r="M96" s="33">
        <f>P!T97</f>
        <v>4</v>
      </c>
      <c r="N96" s="33">
        <f>P!V97</f>
        <v>8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2805</v>
      </c>
      <c r="V96" s="200" t="str">
        <f t="shared" si="1"/>
        <v>OK</v>
      </c>
      <c r="W96" s="25"/>
    </row>
    <row r="97" spans="1:23" ht="16.5" hidden="1">
      <c r="A97" s="21">
        <f>SUBTOTAL(103,B$4:B97)</f>
        <v>49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 hidden="1">
      <c r="A98" s="21">
        <f>SUBTOTAL(103,B$4:B98)</f>
        <v>49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 hidden="1">
      <c r="A99" s="21">
        <f>SUBTOTAL(103,B$4:B99)</f>
        <v>49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50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51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1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185</v>
      </c>
      <c r="V101" s="200" t="str">
        <f t="shared" si="1"/>
        <v>OK</v>
      </c>
      <c r="W101" s="25"/>
    </row>
    <row r="102" spans="1:23" ht="16.5" hidden="1">
      <c r="A102" s="21">
        <f>SUBTOTAL(103,B$4:B102)</f>
        <v>51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 hidden="1">
      <c r="A103" s="21">
        <f>SUBTOTAL(103,B$4:B103)</f>
        <v>51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52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10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2100</v>
      </c>
      <c r="V104" s="200" t="str">
        <f t="shared" si="1"/>
        <v>OK</v>
      </c>
      <c r="W104" s="25"/>
    </row>
    <row r="105" spans="1:23" ht="16.5">
      <c r="A105" s="21">
        <f>SUBTOTAL(103,B$4:B105)</f>
        <v>53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9</v>
      </c>
      <c r="I105" s="33">
        <f>P!L106</f>
        <v>0</v>
      </c>
      <c r="J105" s="33">
        <f>P!N106</f>
        <v>0</v>
      </c>
      <c r="K105" s="33">
        <f>P!P106</f>
        <v>12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3360</v>
      </c>
      <c r="V105" s="200" t="str">
        <f t="shared" si="1"/>
        <v>OK</v>
      </c>
      <c r="W105" s="25"/>
    </row>
    <row r="106" spans="1:23" ht="16.5" hidden="1">
      <c r="A106" s="21">
        <f>SUBTOTAL(103,B$4:B106)</f>
        <v>53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54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8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1360</v>
      </c>
      <c r="V107" s="200" t="str">
        <f t="shared" si="1"/>
        <v>OK</v>
      </c>
      <c r="W107" s="25"/>
    </row>
    <row r="108" spans="1:23" ht="16.5">
      <c r="A108" s="21">
        <f>SUBTOTAL(103,B$4:B108)</f>
        <v>55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1040</v>
      </c>
      <c r="V108" s="200" t="str">
        <f t="shared" si="1"/>
        <v>OK</v>
      </c>
      <c r="W108" s="25"/>
    </row>
    <row r="109" spans="1:23" ht="16.5" hidden="1">
      <c r="A109" s="21">
        <f>SUBTOTAL(103,B$4:B109)</f>
        <v>55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56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2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1</v>
      </c>
      <c r="M110" s="33">
        <f>P!T111</f>
        <v>2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1620</v>
      </c>
      <c r="V110" s="200" t="str">
        <f t="shared" si="1"/>
        <v>OK</v>
      </c>
      <c r="W110" s="25"/>
    </row>
    <row r="111" spans="1:23" ht="16.5" hidden="1">
      <c r="A111" s="21">
        <f>SUBTOTAL(103,B$4:B111)</f>
        <v>56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 hidden="1">
      <c r="A112" s="21">
        <f>SUBTOTAL(103,B$4:B112)</f>
        <v>56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57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0.75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8230</v>
      </c>
      <c r="V113" s="200" t="str">
        <f t="shared" si="1"/>
        <v>OK</v>
      </c>
      <c r="W113" s="25"/>
    </row>
    <row r="114" spans="1:23" ht="16.5" hidden="1">
      <c r="A114" s="21">
        <f>SUBTOTAL(103,B$4:B114)</f>
        <v>57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 hidden="1">
      <c r="A115" s="21">
        <f>SUBTOTAL(103,B$4:B115)</f>
        <v>57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 hidden="1">
      <c r="A116" s="21">
        <f>SUBTOTAL(103,B$4:B116)</f>
        <v>57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58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72</v>
      </c>
      <c r="K117" s="33">
        <f>P!P118</f>
        <v>184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3180</v>
      </c>
      <c r="V117" s="200" t="str">
        <f t="shared" si="1"/>
        <v>OK</v>
      </c>
      <c r="W117" s="25"/>
    </row>
    <row r="118" spans="1:23" ht="16.5">
      <c r="A118" s="21">
        <f>SUBTOTAL(103,B$4:B118)</f>
        <v>59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 hidden="1">
      <c r="A119" s="21">
        <f>SUBTOTAL(103,B$4:B119)</f>
        <v>59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 hidden="1">
      <c r="A120" s="21">
        <f>SUBTOTAL(103,B$4:B120)</f>
        <v>59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 hidden="1">
      <c r="A121" s="21">
        <f>SUBTOTAL(103,B$4:B121)</f>
        <v>59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 hidden="1">
      <c r="A122" s="21">
        <f>SUBTOTAL(103,B$4:B122)</f>
        <v>59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 hidden="1">
      <c r="A123" s="21">
        <f>SUBTOTAL(103,B$4:B123)</f>
        <v>59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2.63</v>
      </c>
      <c r="I124" s="31">
        <f>P!L125</f>
        <v>0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3">
        <f>P!T125</f>
        <v>1.5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5444</v>
      </c>
      <c r="V124" s="200" t="str">
        <f t="shared" si="1"/>
        <v>OK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95</v>
      </c>
      <c r="I125" s="31">
        <f>P!L126</f>
        <v>18</v>
      </c>
      <c r="J125" s="31">
        <f>P!N126</f>
        <v>58</v>
      </c>
      <c r="K125" s="31">
        <f>P!P126</f>
        <v>22</v>
      </c>
      <c r="L125" s="31">
        <f>P!R126</f>
        <v>50</v>
      </c>
      <c r="M125" s="33">
        <f>P!T126</f>
        <v>94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5548</v>
      </c>
      <c r="V125" s="200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12.4</v>
      </c>
      <c r="I127" s="33">
        <f>P!L128</f>
        <v>0</v>
      </c>
      <c r="J127" s="33">
        <f>P!N128</f>
        <v>5.649</v>
      </c>
      <c r="K127" s="33">
        <f>P!P128</f>
        <v>15</v>
      </c>
      <c r="L127" s="33">
        <f>P!R128</f>
        <v>0</v>
      </c>
      <c r="M127" s="33">
        <f>P!T128</f>
        <v>17.2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9303</v>
      </c>
      <c r="V127" s="200" t="str">
        <f t="shared" si="1"/>
        <v>OK</v>
      </c>
      <c r="W127" s="25"/>
    </row>
    <row r="128" spans="1:23" ht="16.5">
      <c r="A128" s="21">
        <f>SUBTOTAL(103,B$4:B128)</f>
        <v>63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1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1120</v>
      </c>
      <c r="V128" s="200" t="str">
        <f t="shared" si="1"/>
        <v>OK</v>
      </c>
      <c r="W128" s="25"/>
    </row>
    <row r="129" spans="1:23" ht="16.5">
      <c r="A129" s="21">
        <f>SUBTOTAL(103,B$4:B129)</f>
        <v>64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2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1080</v>
      </c>
      <c r="V129" s="200" t="str">
        <f t="shared" si="1"/>
        <v>OK</v>
      </c>
      <c r="W129" s="25"/>
    </row>
    <row r="130" spans="1:23" ht="16.5">
      <c r="A130" s="21">
        <f>SUBTOTAL(103,B$4:B130)</f>
        <v>65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1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300</v>
      </c>
      <c r="V130" s="200" t="str">
        <f t="shared" si="1"/>
        <v>OK</v>
      </c>
      <c r="W130" s="25"/>
    </row>
    <row r="131" spans="1:23" ht="16.5">
      <c r="A131" s="21">
        <f>SUBTOTAL(103,B$4:B131)</f>
        <v>66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3</v>
      </c>
      <c r="K131" s="33">
        <f>P!P132</f>
        <v>13</v>
      </c>
      <c r="L131" s="33">
        <f>P!R132</f>
        <v>2.1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2090</v>
      </c>
      <c r="V131" s="200" t="str">
        <f t="shared" si="1"/>
        <v>OK</v>
      </c>
      <c r="W131" s="25"/>
    </row>
    <row r="132" spans="1:23" ht="16.5" hidden="1">
      <c r="A132" s="21">
        <f>SUBTOTAL(103,B$4:B132)</f>
        <v>66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67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68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6</v>
      </c>
      <c r="L134" s="33">
        <f>P!R135</f>
        <v>0</v>
      </c>
      <c r="M134" s="33">
        <f>P!T135</f>
        <v>0</v>
      </c>
      <c r="N134" s="33">
        <f>P!V135</f>
        <v>7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4830</v>
      </c>
      <c r="V134" s="200" t="str">
        <f t="shared" si="2"/>
        <v>OK</v>
      </c>
      <c r="W134" s="25"/>
    </row>
    <row r="135" spans="1:23" ht="16.5">
      <c r="A135" s="21">
        <f>SUBTOTAL(103,B$4:B135)</f>
        <v>69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6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540</v>
      </c>
      <c r="V135" s="200" t="str">
        <f t="shared" si="2"/>
        <v>OK</v>
      </c>
      <c r="W135" s="25"/>
    </row>
    <row r="136" spans="1:23" ht="16.5" hidden="1">
      <c r="A136" s="21">
        <f>SUBTOTAL(103,B$4:B136)</f>
        <v>69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70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1.1000000000000001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2555</v>
      </c>
      <c r="V137" s="200" t="str">
        <f t="shared" si="2"/>
        <v>OK</v>
      </c>
      <c r="W137" s="25"/>
    </row>
    <row r="138" spans="1:23" ht="16.5">
      <c r="A138" s="21">
        <f>SUBTOTAL(103,B$4:B138)</f>
        <v>71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7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315</v>
      </c>
      <c r="V138" s="200" t="str">
        <f t="shared" si="2"/>
        <v>OK</v>
      </c>
      <c r="W138" s="25"/>
    </row>
    <row r="139" spans="1:23" ht="17.25" hidden="1" customHeight="1">
      <c r="A139" s="21">
        <f>SUBTOTAL(103,B$4:B139)</f>
        <v>71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 hidden="1">
      <c r="A140" s="21">
        <f>SUBTOTAL(103,B$4:B140)</f>
        <v>71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 hidden="1">
      <c r="A141" s="21">
        <f>SUBTOTAL(103,B$4:B141)</f>
        <v>71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72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564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13388</v>
      </c>
      <c r="V142" s="200" t="str">
        <f t="shared" si="2"/>
        <v>OK</v>
      </c>
      <c r="W142" s="25"/>
    </row>
    <row r="143" spans="1:23" ht="16.5" hidden="1">
      <c r="A143" s="21">
        <f>SUBTOTAL(103,B$4:B143)</f>
        <v>72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73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165</v>
      </c>
      <c r="I144" s="31">
        <f>P!L145</f>
        <v>0</v>
      </c>
      <c r="J144" s="31">
        <f>P!N145</f>
        <v>4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185900</v>
      </c>
      <c r="V144" s="200" t="str">
        <f t="shared" si="2"/>
        <v>OK</v>
      </c>
      <c r="W144" s="25"/>
    </row>
    <row r="145" spans="1:23" ht="16.5" hidden="1">
      <c r="A145" s="21">
        <f>SUBTOTAL(103,B$4:B145)</f>
        <v>73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74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2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 hidden="1">
      <c r="A147" s="21">
        <f>SUBTOTAL(103,B$4:B147)</f>
        <v>74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 hidden="1">
      <c r="A148" s="21">
        <f>SUBTOTAL(103,B$4:B148)</f>
        <v>74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 hidden="1">
      <c r="A149" s="21">
        <f>SUBTOTAL(103,B$4:B149)</f>
        <v>74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 hidden="1">
      <c r="A150" s="21">
        <f>SUBTOTAL(103,B$4:B150)</f>
        <v>74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75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142</v>
      </c>
      <c r="I151" s="33">
        <f>P!L152</f>
        <v>21</v>
      </c>
      <c r="J151" s="33">
        <f>P!N152</f>
        <v>12</v>
      </c>
      <c r="K151" s="33">
        <f>P!P152</f>
        <v>23</v>
      </c>
      <c r="L151" s="33">
        <f>P!R152</f>
        <v>13</v>
      </c>
      <c r="M151" s="33">
        <f>P!T152</f>
        <v>34</v>
      </c>
      <c r="N151" s="33">
        <f>P!V152</f>
        <v>20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83487</v>
      </c>
      <c r="V151" s="200" t="str">
        <f t="shared" si="2"/>
        <v>OK</v>
      </c>
      <c r="W151" s="25"/>
    </row>
    <row r="152" spans="1:23" ht="16.5">
      <c r="A152" s="21">
        <f>SUBTOTAL(103,B$4:B152)</f>
        <v>76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33</v>
      </c>
      <c r="M152" s="33">
        <f>P!T153</f>
        <v>0</v>
      </c>
      <c r="N152" s="33">
        <f>P!V153</f>
        <v>73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16830</v>
      </c>
      <c r="V152" s="200" t="str">
        <f t="shared" si="2"/>
        <v>OK</v>
      </c>
      <c r="W152" s="25"/>
    </row>
    <row r="153" spans="1:23" ht="16.5">
      <c r="A153" s="21">
        <f>SUBTOTAL(103,B$4:B153)</f>
        <v>77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30.6</v>
      </c>
      <c r="I153" s="33">
        <f>P!L154</f>
        <v>0</v>
      </c>
      <c r="J153" s="33">
        <f>P!N154</f>
        <v>5.3</v>
      </c>
      <c r="K153" s="33">
        <f>P!P154</f>
        <v>1.9</v>
      </c>
      <c r="L153" s="33">
        <f>P!R154</f>
        <v>0</v>
      </c>
      <c r="M153" s="33">
        <f>P!T154</f>
        <v>7.8</v>
      </c>
      <c r="N153" s="33">
        <f>P!V154</f>
        <v>2.8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8824</v>
      </c>
      <c r="V153" s="200" t="str">
        <f t="shared" si="2"/>
        <v>OK</v>
      </c>
      <c r="W153" s="25"/>
    </row>
    <row r="154" spans="1:23" ht="16.5">
      <c r="A154" s="21">
        <f>SUBTOTAL(103,B$4:B154)</f>
        <v>78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20</v>
      </c>
      <c r="I154" s="33">
        <f>P!L155</f>
        <v>5.6</v>
      </c>
      <c r="J154" s="33">
        <f>P!N155</f>
        <v>0</v>
      </c>
      <c r="K154" s="33">
        <f>P!P155</f>
        <v>10</v>
      </c>
      <c r="L154" s="33">
        <f>P!R155</f>
        <v>0</v>
      </c>
      <c r="M154" s="33">
        <f>P!T155</f>
        <v>0</v>
      </c>
      <c r="N154" s="33">
        <f>P!V155</f>
        <v>10.5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24888</v>
      </c>
      <c r="V154" s="200" t="str">
        <f t="shared" si="2"/>
        <v>OK</v>
      </c>
      <c r="W154" s="25"/>
    </row>
    <row r="155" spans="1:23" ht="16.5">
      <c r="A155" s="21">
        <f>SUBTOTAL(103,B$4:B155)</f>
        <v>79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5.7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2109</v>
      </c>
      <c r="V155" s="200" t="str">
        <f t="shared" si="2"/>
        <v>OK</v>
      </c>
      <c r="W155" s="25"/>
    </row>
    <row r="156" spans="1:23" ht="16.5" hidden="1">
      <c r="A156" s="21">
        <f>SUBTOTAL(103,B$4:B156)</f>
        <v>79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 hidden="1">
      <c r="A157" s="21">
        <f>SUBTOTAL(103,B$4:B157)</f>
        <v>79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 hidden="1">
      <c r="A158" s="21">
        <f>SUBTOTAL(103,B$4:B158)</f>
        <v>79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80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4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3720</v>
      </c>
      <c r="V159" s="200" t="str">
        <f t="shared" si="2"/>
        <v>OK</v>
      </c>
      <c r="W159" s="25"/>
    </row>
    <row r="160" spans="1:23" ht="16.5" hidden="1">
      <c r="A160" s="21">
        <f>SUBTOTAL(103,B$4:B160)</f>
        <v>80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81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4</v>
      </c>
      <c r="L161" s="33">
        <f>P!R162</f>
        <v>0</v>
      </c>
      <c r="M161" s="33">
        <f>P!T162</f>
        <v>7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7920</v>
      </c>
      <c r="V161" s="200" t="str">
        <f t="shared" si="2"/>
        <v>OK</v>
      </c>
      <c r="W161" s="25"/>
    </row>
    <row r="162" spans="1:23" ht="16.5">
      <c r="A162" s="21">
        <f>SUBTOTAL(103,B$4:B162)</f>
        <v>82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5250</v>
      </c>
      <c r="V162" s="200" t="str">
        <f t="shared" si="2"/>
        <v>OK</v>
      </c>
      <c r="W162" s="25"/>
    </row>
    <row r="163" spans="1:23" ht="16.5" hidden="1">
      <c r="A163" s="21">
        <f>SUBTOTAL(103,B$4:B163)</f>
        <v>82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83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 hidden="1">
      <c r="A165" s="21">
        <f>SUBTOTAL(103,B$4:B165)</f>
        <v>83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 hidden="1">
      <c r="A166" s="21">
        <f>SUBTOTAL(103,B$4:B166)</f>
        <v>83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 hidden="1">
      <c r="A167" s="21">
        <f>SUBTOTAL(103,B$4:B167)</f>
        <v>83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84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1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1920</v>
      </c>
      <c r="V168" s="200" t="str">
        <f t="shared" si="2"/>
        <v>OK</v>
      </c>
      <c r="W168" s="25"/>
    </row>
    <row r="169" spans="1:23" ht="16.5">
      <c r="A169" s="21">
        <f>SUBTOTAL(103,B$4:B169)</f>
        <v>85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8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12952</v>
      </c>
      <c r="V169" s="200" t="str">
        <f t="shared" si="2"/>
        <v>OK</v>
      </c>
      <c r="W169" s="25"/>
    </row>
    <row r="170" spans="1:23" ht="16.5">
      <c r="A170" s="21">
        <f>SUBTOTAL(103,B$4:B170)</f>
        <v>86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7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7600</v>
      </c>
      <c r="V170" s="200" t="str">
        <f t="shared" si="2"/>
        <v>OK</v>
      </c>
      <c r="W170" s="25"/>
    </row>
    <row r="171" spans="1:23" ht="16.5" hidden="1">
      <c r="A171" s="21">
        <f>SUBTOTAL(103,B$4:B171)</f>
        <v>86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87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1.4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280</v>
      </c>
      <c r="V172" s="200" t="str">
        <f t="shared" si="2"/>
        <v>OK</v>
      </c>
      <c r="W172" s="25"/>
    </row>
    <row r="173" spans="1:23" ht="16.5" hidden="1">
      <c r="A173" s="21">
        <f>SUBTOTAL(103,B$4:B173)</f>
        <v>87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 hidden="1">
      <c r="A174" s="21">
        <f>SUBTOTAL(103,B$4:B174)</f>
        <v>87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 hidden="1">
      <c r="A175" s="21">
        <f>SUBTOTAL(103,B$4:B175)</f>
        <v>87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 hidden="1">
      <c r="A176" s="21">
        <f>SUBTOTAL(103,B$4:B176)</f>
        <v>87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 hidden="1">
      <c r="A177" s="21">
        <f>SUBTOTAL(103,B$4:B177)</f>
        <v>87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88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30</v>
      </c>
      <c r="I178" s="33">
        <f>P!L179</f>
        <v>7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5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1750</v>
      </c>
      <c r="V178" s="200" t="str">
        <f t="shared" si="2"/>
        <v>OK</v>
      </c>
      <c r="W178" s="25"/>
    </row>
    <row r="179" spans="1:23" ht="16.5">
      <c r="A179" s="21">
        <f>SUBTOTAL(103,B$4:B179)</f>
        <v>89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30</v>
      </c>
      <c r="I179" s="31">
        <f>P!L180</f>
        <v>8</v>
      </c>
      <c r="J179" s="31">
        <f>P!N180</f>
        <v>0</v>
      </c>
      <c r="K179" s="31">
        <f>P!P180</f>
        <v>10</v>
      </c>
      <c r="L179" s="31">
        <f>P!R180</f>
        <v>10</v>
      </c>
      <c r="M179" s="33">
        <f>P!T180</f>
        <v>15</v>
      </c>
      <c r="N179" s="33">
        <f>P!V180</f>
        <v>10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8750</v>
      </c>
      <c r="V179" s="200" t="str">
        <f t="shared" si="2"/>
        <v>OK</v>
      </c>
      <c r="W179" s="25"/>
    </row>
    <row r="180" spans="1:23" ht="16.5">
      <c r="A180" s="21">
        <f>SUBTOTAL(103,B$4:B180)</f>
        <v>90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5</v>
      </c>
      <c r="I180" s="31">
        <f>P!L181</f>
        <v>0.5</v>
      </c>
      <c r="J180" s="31">
        <f>P!N181</f>
        <v>0.5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2450</v>
      </c>
      <c r="V180" s="200" t="str">
        <f t="shared" si="2"/>
        <v>OK</v>
      </c>
      <c r="W180" s="25"/>
    </row>
    <row r="181" spans="1:23" ht="16.5">
      <c r="A181" s="21">
        <f>SUBTOTAL(103,B$4:B181)</f>
        <v>91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3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0.5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1555</v>
      </c>
      <c r="V181" s="200" t="str">
        <f t="shared" si="2"/>
        <v>OK</v>
      </c>
      <c r="W181" s="25"/>
    </row>
    <row r="182" spans="1:23" ht="16.5">
      <c r="A182" s="21">
        <f>SUBTOTAL(103,B$4:B182)</f>
        <v>92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10</v>
      </c>
      <c r="I182" s="33">
        <f>P!L183</f>
        <v>1</v>
      </c>
      <c r="J182" s="33">
        <f>P!N183</f>
        <v>0</v>
      </c>
      <c r="K182" s="33">
        <f>P!P183</f>
        <v>1</v>
      </c>
      <c r="L182" s="33">
        <f>P!R183</f>
        <v>0</v>
      </c>
      <c r="M182" s="33">
        <f>P!T183</f>
        <v>1.5</v>
      </c>
      <c r="N182" s="33">
        <f>P!V183</f>
        <v>1.5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3530</v>
      </c>
      <c r="V182" s="200" t="str">
        <f t="shared" si="2"/>
        <v>OK</v>
      </c>
      <c r="W182" s="25"/>
    </row>
    <row r="183" spans="1:23" ht="16.5">
      <c r="A183" s="21">
        <f>SUBTOTAL(103,B$4:B183)</f>
        <v>93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120</v>
      </c>
      <c r="I183" s="33">
        <f>P!L184</f>
        <v>20</v>
      </c>
      <c r="J183" s="33">
        <f>P!N184</f>
        <v>10</v>
      </c>
      <c r="K183" s="33">
        <f>P!P184</f>
        <v>20</v>
      </c>
      <c r="L183" s="33">
        <f>P!R184</f>
        <v>20</v>
      </c>
      <c r="M183" s="33">
        <f>P!T184</f>
        <v>30</v>
      </c>
      <c r="N183" s="33">
        <f>P!V184</f>
        <v>30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1846</v>
      </c>
      <c r="V183" s="200" t="str">
        <f t="shared" si="2"/>
        <v>OK</v>
      </c>
      <c r="W183" s="25"/>
    </row>
    <row r="184" spans="1:23" ht="16.5">
      <c r="A184" s="21">
        <f>SUBTOTAL(103,B$4:B184)</f>
        <v>94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25</v>
      </c>
      <c r="I184" s="33">
        <f>P!L185</f>
        <v>2</v>
      </c>
      <c r="J184" s="33">
        <f>P!N185</f>
        <v>4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6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3985</v>
      </c>
      <c r="V184" s="200" t="str">
        <f t="shared" si="2"/>
        <v>OK</v>
      </c>
      <c r="W184" s="25"/>
    </row>
    <row r="185" spans="1:23" ht="16.5">
      <c r="A185" s="21">
        <f>SUBTOTAL(103,B$4:B185)</f>
        <v>95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5</v>
      </c>
      <c r="I185" s="33">
        <f>P!L186</f>
        <v>2</v>
      </c>
      <c r="J185" s="33">
        <f>P!N186</f>
        <v>0</v>
      </c>
      <c r="K185" s="33">
        <f>P!P186</f>
        <v>1</v>
      </c>
      <c r="L185" s="33">
        <f>P!R186</f>
        <v>2</v>
      </c>
      <c r="M185" s="33">
        <f>P!T186</f>
        <v>2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1320</v>
      </c>
      <c r="V185" s="200" t="str">
        <f t="shared" si="2"/>
        <v>OK</v>
      </c>
      <c r="W185" s="25"/>
    </row>
    <row r="186" spans="1:23" ht="16.5">
      <c r="A186" s="21">
        <f>SUBTOTAL(103,B$4:B186)</f>
        <v>96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6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00" t="str">
        <f t="shared" si="2"/>
        <v>OK</v>
      </c>
      <c r="W186" s="25"/>
    </row>
    <row r="187" spans="1:23" ht="16.5">
      <c r="A187" s="21">
        <f>SUBTOTAL(103,B$4:B187)</f>
        <v>97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98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22</v>
      </c>
      <c r="L188" s="33">
        <f>P!R189</f>
        <v>0</v>
      </c>
      <c r="M188" s="33">
        <f>P!T189</f>
        <v>0</v>
      </c>
      <c r="N188" s="33">
        <f>P!V189</f>
        <v>21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3305</v>
      </c>
      <c r="V188" s="200" t="str">
        <f t="shared" si="2"/>
        <v>OK</v>
      </c>
      <c r="W188" s="25"/>
    </row>
    <row r="189" spans="1:23" ht="16.5">
      <c r="A189" s="21">
        <f>SUBTOTAL(103,B$4:B189)</f>
        <v>99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64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480</v>
      </c>
      <c r="V189" s="200" t="str">
        <f t="shared" si="2"/>
        <v>OK</v>
      </c>
      <c r="W189" s="25"/>
    </row>
    <row r="190" spans="1:23" ht="16.5">
      <c r="A190" s="21">
        <f>SUBTOTAL(103,B$4:B190)</f>
        <v>100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22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550</v>
      </c>
      <c r="V190" s="200" t="str">
        <f t="shared" si="2"/>
        <v>OK</v>
      </c>
      <c r="W190" s="25"/>
    </row>
    <row r="191" spans="1:23" ht="16.5">
      <c r="A191" s="21">
        <f>SUBTOTAL(103,B$4:B191)</f>
        <v>101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31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372</v>
      </c>
      <c r="V191" s="200" t="str">
        <f t="shared" si="2"/>
        <v>OK</v>
      </c>
      <c r="W191" s="25"/>
    </row>
    <row r="192" spans="1:23" ht="16.5" hidden="1">
      <c r="A192" s="21">
        <f>SUBTOTAL(103,B$4:B192)</f>
        <v>101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 hidden="1">
      <c r="A193" s="21">
        <f>SUBTOTAL(103,B$4:B193)</f>
        <v>101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102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7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17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1355</v>
      </c>
      <c r="V194" s="200" t="str">
        <f t="shared" si="2"/>
        <v>OK</v>
      </c>
      <c r="W194" s="25"/>
    </row>
    <row r="195" spans="1:23" ht="16.5">
      <c r="A195" s="21">
        <f>SUBTOTAL(103,B$4:B195)</f>
        <v>103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7.3</v>
      </c>
      <c r="I195" s="33">
        <f>P!L196</f>
        <v>5</v>
      </c>
      <c r="J195" s="33">
        <f>P!N196</f>
        <v>0</v>
      </c>
      <c r="K195" s="33">
        <f>P!P196</f>
        <v>0</v>
      </c>
      <c r="L195" s="33">
        <f>P!R196</f>
        <v>5.4</v>
      </c>
      <c r="M195" s="33">
        <f>P!T196</f>
        <v>20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2532</v>
      </c>
      <c r="V195" s="200" t="str">
        <f t="shared" si="2"/>
        <v>OK</v>
      </c>
      <c r="W195" s="25"/>
    </row>
    <row r="196" spans="1:23" ht="16.5">
      <c r="A196" s="21">
        <f>SUBTOTAL(103,B$4:B196)</f>
        <v>104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10</v>
      </c>
      <c r="I196" s="33">
        <f>P!L197</f>
        <v>8</v>
      </c>
      <c r="J196" s="33">
        <f>P!N197</f>
        <v>0</v>
      </c>
      <c r="K196" s="33">
        <f>P!P197</f>
        <v>0</v>
      </c>
      <c r="L196" s="33">
        <f>P!R197</f>
        <v>5</v>
      </c>
      <c r="M196" s="33">
        <f>P!T197</f>
        <v>0</v>
      </c>
      <c r="N196" s="33">
        <f>P!V197</f>
        <v>8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1016</v>
      </c>
      <c r="V196" s="200" t="str">
        <f t="shared" si="2"/>
        <v>OK</v>
      </c>
      <c r="W196" s="25"/>
    </row>
    <row r="197" spans="1:23" ht="16.5" hidden="1">
      <c r="A197" s="21">
        <f>SUBTOTAL(103,B$4:B197)</f>
        <v>104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105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2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3</v>
      </c>
      <c r="N198" s="33">
        <f>P!V199</f>
        <v>3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2340</v>
      </c>
      <c r="V198" s="200" t="str">
        <f t="shared" si="3"/>
        <v>OK</v>
      </c>
      <c r="W198" s="25"/>
    </row>
    <row r="199" spans="1:23" ht="16.5">
      <c r="A199" s="21">
        <f>SUBTOTAL(103,B$4:B199)</f>
        <v>106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1</v>
      </c>
      <c r="N199" s="33">
        <f>P!V200</f>
        <v>1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775</v>
      </c>
      <c r="V199" s="200" t="str">
        <f t="shared" si="3"/>
        <v>OK</v>
      </c>
      <c r="W199" s="25"/>
    </row>
    <row r="200" spans="1:23" ht="16.5" hidden="1">
      <c r="A200" s="21">
        <f>SUBTOTAL(103,B$4:B200)</f>
        <v>106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 hidden="1">
      <c r="A201" s="21">
        <f>SUBTOTAL(103,B$4:B201)</f>
        <v>106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 hidden="1">
      <c r="A202" s="21">
        <f>SUBTOTAL(103,B$4:B202)</f>
        <v>106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 hidden="1">
      <c r="A203" s="21">
        <f>SUBTOTAL(103,B$4:B203)</f>
        <v>106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107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5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00" t="str">
        <f t="shared" si="3"/>
        <v>OK</v>
      </c>
      <c r="W204" s="25"/>
    </row>
    <row r="205" spans="1:23" ht="16.5" hidden="1">
      <c r="A205" s="21">
        <f>SUBTOTAL(103,B$4:B205)</f>
        <v>107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108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109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10</v>
      </c>
      <c r="I207" s="33">
        <f>P!L208</f>
        <v>5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1230</v>
      </c>
      <c r="V207" s="200" t="str">
        <f t="shared" si="3"/>
        <v>OK</v>
      </c>
      <c r="W207" s="25"/>
    </row>
    <row r="208" spans="1:23" ht="16.5">
      <c r="A208" s="21">
        <f>SUBTOTAL(103,B$4:B208)</f>
        <v>110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5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20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3760</v>
      </c>
      <c r="V208" s="200" t="str">
        <f t="shared" si="3"/>
        <v>OK</v>
      </c>
      <c r="W208" s="25"/>
    </row>
    <row r="209" spans="1:23" ht="16.5" hidden="1">
      <c r="A209" s="21">
        <f>SUBTOTAL(103,B$4:B209)</f>
        <v>110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111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3</v>
      </c>
      <c r="K210" s="33">
        <f>P!P211</f>
        <v>0</v>
      </c>
      <c r="L210" s="33">
        <f>P!R211</f>
        <v>0</v>
      </c>
      <c r="M210" s="33">
        <f>P!T211</f>
        <v>6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610</v>
      </c>
      <c r="V210" s="200" t="str">
        <f t="shared" si="3"/>
        <v>OK</v>
      </c>
      <c r="W210" s="25"/>
    </row>
    <row r="211" spans="1:23" ht="16.5" hidden="1">
      <c r="A211" s="21">
        <f>SUBTOTAL(103,B$4:B211)</f>
        <v>111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112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10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1100</v>
      </c>
      <c r="V212" s="200" t="str">
        <f t="shared" si="3"/>
        <v>OK</v>
      </c>
      <c r="W212" s="25"/>
    </row>
    <row r="213" spans="1:23" ht="16.5" hidden="1">
      <c r="A213" s="21">
        <f>SUBTOTAL(103,B$4:B213)</f>
        <v>112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 hidden="1">
      <c r="A214" s="21">
        <f>SUBTOTAL(103,B$4:B214)</f>
        <v>112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113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15</v>
      </c>
      <c r="I215" s="33">
        <f>P!L216</f>
        <v>2</v>
      </c>
      <c r="J215" s="33">
        <f>P!N216</f>
        <v>0</v>
      </c>
      <c r="K215" s="33">
        <f>P!P216</f>
        <v>2</v>
      </c>
      <c r="L215" s="33">
        <f>P!R216</f>
        <v>1</v>
      </c>
      <c r="M215" s="33">
        <f>P!T216</f>
        <v>8</v>
      </c>
      <c r="N215" s="33">
        <f>P!V216</f>
        <v>5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3950</v>
      </c>
      <c r="V215" s="200" t="str">
        <f t="shared" si="3"/>
        <v>OK</v>
      </c>
      <c r="W215" s="25"/>
    </row>
    <row r="216" spans="1:23" ht="16.5" hidden="1">
      <c r="A216" s="21">
        <f>SUBTOTAL(103,B$4:B216)</f>
        <v>113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 hidden="1">
      <c r="A217" s="21">
        <f>SUBTOTAL(103,B$4:B217)</f>
        <v>113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 hidden="1">
      <c r="A218" s="21">
        <f>SUBTOTAL(103,B$4:B218)</f>
        <v>113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 hidden="1">
      <c r="A219" s="21">
        <f>SUBTOTAL(103,B$4:B219)</f>
        <v>113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 hidden="1">
      <c r="A220" s="21">
        <f>SUBTOTAL(103,B$4:B220)</f>
        <v>113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 hidden="1">
      <c r="A221" s="21">
        <f>SUBTOTAL(103,B$4:B221)</f>
        <v>113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 hidden="1">
      <c r="A222" s="21">
        <f>SUBTOTAL(103,B$4:B222)</f>
        <v>113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 hidden="1">
      <c r="A223" s="21">
        <f>SUBTOTAL(103,B$4:B223)</f>
        <v>113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 hidden="1">
      <c r="A224" s="21">
        <f>SUBTOTAL(103,B$4:B224)</f>
        <v>113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 hidden="1">
      <c r="A225" s="21">
        <f>SUBTOTAL(103,B$4:B225)</f>
        <v>113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 hidden="1">
      <c r="A226" s="21">
        <f>SUBTOTAL(103,B$4:B226)</f>
        <v>113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 hidden="1">
      <c r="A227" s="21">
        <f>SUBTOTAL(103,B$4:B227)</f>
        <v>113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 hidden="1">
      <c r="A228" s="21">
        <f>SUBTOTAL(103,B$4:B228)</f>
        <v>113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 hidden="1">
      <c r="A229" s="21">
        <f>SUBTOTAL(103,B$4:B229)</f>
        <v>113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114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4.2</v>
      </c>
      <c r="L230" s="33">
        <f>P!R231</f>
        <v>1.1499999999999999</v>
      </c>
      <c r="M230" s="33">
        <f>P!T231</f>
        <v>4.5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14982</v>
      </c>
      <c r="V230" s="200" t="str">
        <f t="shared" si="3"/>
        <v>OK</v>
      </c>
      <c r="W230" s="25"/>
    </row>
    <row r="231" spans="1:23" ht="16.5">
      <c r="A231" s="21">
        <f>SUBTOTAL(103,B$4:B231)</f>
        <v>115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116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3000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00" t="str">
        <f t="shared" si="3"/>
        <v>OK</v>
      </c>
      <c r="W232" s="25"/>
    </row>
    <row r="233" spans="1:23" ht="16.5">
      <c r="A233" s="21">
        <f>SUBTOTAL(103,B$4:B233)</f>
        <v>117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126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30</v>
      </c>
      <c r="K233" s="33">
        <f>P!P234</f>
        <v>90</v>
      </c>
      <c r="L233" s="33">
        <f>P!R234</f>
        <v>90</v>
      </c>
      <c r="M233" s="33">
        <f>P!T234</f>
        <v>0</v>
      </c>
      <c r="N233" s="33">
        <f>P!V234</f>
        <v>180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15492</v>
      </c>
      <c r="V233" s="200" t="str">
        <f t="shared" si="3"/>
        <v>OK</v>
      </c>
      <c r="W233" s="25"/>
    </row>
    <row r="234" spans="1:23" ht="16.5" hidden="1">
      <c r="A234" s="21">
        <f>SUBTOTAL(103,B$4:B234)</f>
        <v>117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 hidden="1">
      <c r="A235" s="21">
        <f>SUBTOTAL(103,B$4:B235)</f>
        <v>117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 hidden="1">
      <c r="A236" s="21">
        <f>SUBTOTAL(103,B$4:B236)</f>
        <v>117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 hidden="1">
      <c r="A237" s="21">
        <f>SUBTOTAL(103,B$4:B237)</f>
        <v>117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118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5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1900</v>
      </c>
      <c r="V238" s="200" t="str">
        <f t="shared" si="3"/>
        <v>OK</v>
      </c>
      <c r="W238" s="25"/>
    </row>
    <row r="239" spans="1:23" ht="16.5" hidden="1">
      <c r="A239" s="21">
        <f>SUBTOTAL(103,B$4:B239)</f>
        <v>118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 hidden="1">
      <c r="A240" s="21">
        <f>SUBTOTAL(103,B$4:B240)</f>
        <v>118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 hidden="1">
      <c r="A241" s="21">
        <f>SUBTOTAL(103,B$4:B241)</f>
        <v>118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 hidden="1">
      <c r="A242" s="21">
        <f>SUBTOTAL(103,B$4:B242)</f>
        <v>118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119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120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45</v>
      </c>
      <c r="J244" s="33">
        <f>P!N245</f>
        <v>70</v>
      </c>
      <c r="K244" s="33">
        <f>P!P245</f>
        <v>0</v>
      </c>
      <c r="L244" s="33">
        <f>P!R245</f>
        <v>160</v>
      </c>
      <c r="M244" s="33">
        <f>P!T245</f>
        <v>240</v>
      </c>
      <c r="N244" s="33">
        <f>P!V245</f>
        <v>224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13571</v>
      </c>
      <c r="V244" s="200" t="str">
        <f t="shared" si="3"/>
        <v>OK</v>
      </c>
      <c r="W244" s="25"/>
    </row>
    <row r="245" spans="1:25" ht="16.5" hidden="1">
      <c r="A245" s="21">
        <f>SUBTOTAL(103,B$4:B245)</f>
        <v>120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121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122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500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15875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123</v>
      </c>
      <c r="B248" s="21">
        <f>P!A249</f>
        <v>245</v>
      </c>
      <c r="C248" s="428" t="str">
        <f>P!B249</f>
        <v>বিবিধ (মিস্টার টুইস্ট, পাস্তাম, চিকেন বার্গার, ট্রলির চাকা, পলিব্যাগ, ঝালমুড়ি..)</v>
      </c>
      <c r="D248" s="11" t="str">
        <f>P!C249</f>
        <v>টাকা</v>
      </c>
      <c r="E248" s="33">
        <f>P!D249</f>
        <v>5695</v>
      </c>
      <c r="F248" s="33">
        <f>P!F249</f>
        <v>0</v>
      </c>
      <c r="G248" s="33">
        <f>P!H249</f>
        <v>745</v>
      </c>
      <c r="H248" s="33">
        <f>P!J249</f>
        <v>4070</v>
      </c>
      <c r="I248" s="33">
        <f>P!L249</f>
        <v>0</v>
      </c>
      <c r="J248" s="33">
        <f>P!N249</f>
        <v>9130</v>
      </c>
      <c r="K248" s="33">
        <f>P!P249</f>
        <v>1010</v>
      </c>
      <c r="L248" s="33">
        <f>P!R249</f>
        <v>350</v>
      </c>
      <c r="M248" s="33">
        <f>P!T249</f>
        <v>0</v>
      </c>
      <c r="N248" s="33">
        <f>P!V249</f>
        <v>170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21170</v>
      </c>
      <c r="V248" s="200" t="str">
        <f t="shared" si="3"/>
        <v>OK</v>
      </c>
      <c r="W248" s="25"/>
    </row>
    <row r="249" spans="1:25" ht="16.5">
      <c r="A249" s="21">
        <f>SUBTOTAL(103,B$4:B249)</f>
        <v>124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500</v>
      </c>
      <c r="I249" s="33">
        <f>P!L250</f>
        <v>0</v>
      </c>
      <c r="J249" s="33">
        <f>P!N250</f>
        <v>60</v>
      </c>
      <c r="K249" s="33">
        <f>P!P250</f>
        <v>60</v>
      </c>
      <c r="L249" s="33">
        <f>P!R250</f>
        <v>100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1000</v>
      </c>
      <c r="V249" s="200" t="str">
        <f t="shared" si="3"/>
        <v>OK</v>
      </c>
      <c r="W249" s="25"/>
    </row>
    <row r="250" spans="1:25" ht="16.5">
      <c r="A250" s="21">
        <f>SUBTOTAL(103,B$4:B250)</f>
        <v>125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5300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126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325</v>
      </c>
      <c r="G251" s="33">
        <f>P!H252</f>
        <v>150</v>
      </c>
      <c r="H251" s="33">
        <f>P!J252</f>
        <v>200</v>
      </c>
      <c r="I251" s="33">
        <f>P!L252</f>
        <v>50</v>
      </c>
      <c r="J251" s="33">
        <f>P!N252</f>
        <v>80</v>
      </c>
      <c r="K251" s="33">
        <f>P!P252</f>
        <v>100</v>
      </c>
      <c r="L251" s="33">
        <f>P!R252</f>
        <v>200</v>
      </c>
      <c r="M251" s="33">
        <f>P!T252</f>
        <v>170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1575</v>
      </c>
      <c r="V251" s="200" t="str">
        <f t="shared" si="3"/>
        <v>OK</v>
      </c>
      <c r="W251" s="25"/>
    </row>
    <row r="252" spans="1:25" ht="16.5">
      <c r="A252" s="21">
        <f>SUBTOTAL(103,B$4:B252)</f>
        <v>127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600</v>
      </c>
      <c r="G252" s="33">
        <f>P!H253</f>
        <v>800</v>
      </c>
      <c r="H252" s="33">
        <f>P!J253</f>
        <v>2040</v>
      </c>
      <c r="I252" s="33">
        <f>P!L253</f>
        <v>180</v>
      </c>
      <c r="J252" s="33">
        <f>P!N253</f>
        <v>280</v>
      </c>
      <c r="K252" s="33">
        <f>P!P253</f>
        <v>530</v>
      </c>
      <c r="L252" s="33">
        <f>P!R253</f>
        <v>220</v>
      </c>
      <c r="M252" s="33">
        <f>P!T253</f>
        <v>650</v>
      </c>
      <c r="N252" s="33">
        <f>P!V253</f>
        <v>480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6500</v>
      </c>
      <c r="V252" s="200" t="str">
        <f t="shared" si="3"/>
        <v>OK</v>
      </c>
      <c r="W252" s="25"/>
    </row>
    <row r="253" spans="1:25" ht="19.5">
      <c r="A253" s="21">
        <f>SUBTOTAL(103,B$4:B253)</f>
        <v>128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3700</v>
      </c>
      <c r="F253" s="33">
        <f>P!F254</f>
        <v>3600</v>
      </c>
      <c r="G253" s="33">
        <f>P!H254</f>
        <v>3500</v>
      </c>
      <c r="H253" s="33">
        <f>P!J254</f>
        <v>13600</v>
      </c>
      <c r="I253" s="33">
        <f>P!L254</f>
        <v>2200</v>
      </c>
      <c r="J253" s="33">
        <f>P!N254</f>
        <v>2400</v>
      </c>
      <c r="K253" s="33">
        <f>P!P254</f>
        <v>5100</v>
      </c>
      <c r="L253" s="33">
        <f>P!R254</f>
        <v>4500</v>
      </c>
      <c r="M253" s="33">
        <f>P!T254</f>
        <v>6100</v>
      </c>
      <c r="N253" s="31">
        <f>P!V254</f>
        <v>3700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48400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905064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L113" activePane="bottomRight" state="frozen"/>
      <selection pane="topRight" activeCell="D1" sqref="D1"/>
      <selection pane="bottomLeft" activeCell="A5" sqref="A5"/>
      <selection pane="bottomRight" activeCell="L118" sqref="L118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94314</v>
      </c>
      <c r="F1" s="98" t="str">
        <f>IF(G1='2'!C51,"ঠিক","×")</f>
        <v>ঠিক</v>
      </c>
      <c r="G1" s="100">
        <f>SUM(G5:G254)</f>
        <v>46695</v>
      </c>
      <c r="H1" s="98" t="str">
        <f>IF(I1='3'!C51,"ঠিক","×")</f>
        <v>ঠিক</v>
      </c>
      <c r="I1" s="101">
        <f>SUM(I5:I254)</f>
        <v>71621</v>
      </c>
      <c r="J1" s="98" t="str">
        <f>IF(K1='4'!C51,"ঠিক","×")</f>
        <v>ঠিক</v>
      </c>
      <c r="K1" s="100">
        <f>SUM(K5:K254)</f>
        <v>412258</v>
      </c>
      <c r="L1" s="98" t="str">
        <f>IF(M1='5'!C51,"ঠিক","×")</f>
        <v>ঠিক</v>
      </c>
      <c r="M1" s="101">
        <f>SUM(M5:M254)</f>
        <v>15858</v>
      </c>
      <c r="N1" s="98" t="str">
        <f>IF(O1='6'!C51,"ঠিক","×")</f>
        <v>ঠিক</v>
      </c>
      <c r="O1" s="100">
        <f>SUM(O5:O254)</f>
        <v>42663</v>
      </c>
      <c r="P1" s="98" t="str">
        <f>IF(Q1='7'!C51,"ঠিক","×")</f>
        <v>ঠিক</v>
      </c>
      <c r="Q1" s="102">
        <f>SUM(Q5:Q254)</f>
        <v>80850</v>
      </c>
      <c r="R1" s="252" t="str">
        <f>IF(S1='8'!C51,"ঠিক","×")</f>
        <v>ঠিক</v>
      </c>
      <c r="S1" s="253">
        <f>SUM(S5:S254)</f>
        <v>30730</v>
      </c>
      <c r="T1" s="252" t="str">
        <f>IF(U1='9'!C51,"ঠিক","×")</f>
        <v>ঠিক</v>
      </c>
      <c r="U1" s="276">
        <f>SUM(U5:U254)</f>
        <v>62963</v>
      </c>
      <c r="V1" s="252" t="str">
        <f>IF(W1='10'!C51,"ঠিক","×")</f>
        <v>ঠিক</v>
      </c>
      <c r="W1" s="253">
        <f>SUM(W5:W254)</f>
        <v>47112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424</v>
      </c>
      <c r="AC2" s="493"/>
      <c r="AD2" s="475" t="s">
        <v>425</v>
      </c>
      <c r="AE2" s="476"/>
      <c r="AF2" s="480" t="s">
        <v>426</v>
      </c>
      <c r="AG2" s="476"/>
      <c r="AH2" s="480" t="s">
        <v>436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905064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45901</v>
      </c>
      <c r="E3" s="467"/>
      <c r="F3" s="462">
        <f>D3+1</f>
        <v>45902</v>
      </c>
      <c r="G3" s="463"/>
      <c r="H3" s="466">
        <f>F3+1</f>
        <v>45903</v>
      </c>
      <c r="I3" s="467"/>
      <c r="J3" s="462">
        <f>H3+1</f>
        <v>45904</v>
      </c>
      <c r="K3" s="474"/>
      <c r="L3" s="466">
        <f>J3+1</f>
        <v>45905</v>
      </c>
      <c r="M3" s="467"/>
      <c r="N3" s="462">
        <f>L3+1</f>
        <v>45906</v>
      </c>
      <c r="O3" s="474"/>
      <c r="P3" s="466">
        <f>N3+1</f>
        <v>45907</v>
      </c>
      <c r="Q3" s="484"/>
      <c r="R3" s="487">
        <f>P3+1</f>
        <v>45908</v>
      </c>
      <c r="S3" s="474"/>
      <c r="T3" s="470">
        <f>R3+1</f>
        <v>45909</v>
      </c>
      <c r="U3" s="467"/>
      <c r="V3" s="462">
        <f>T3+1</f>
        <v>45910</v>
      </c>
      <c r="W3" s="474"/>
      <c r="X3" s="470">
        <f>V3+1</f>
        <v>45911</v>
      </c>
      <c r="Y3" s="477"/>
      <c r="Z3" s="470">
        <f>X3+1</f>
        <v>45912</v>
      </c>
      <c r="AA3" s="477"/>
      <c r="AB3" s="470">
        <f>Z3+1</f>
        <v>45913</v>
      </c>
      <c r="AC3" s="478"/>
      <c r="AD3" s="479">
        <f>AB3+1</f>
        <v>45914</v>
      </c>
      <c r="AE3" s="477"/>
      <c r="AF3" s="479">
        <f>AD3+1</f>
        <v>45915</v>
      </c>
      <c r="AG3" s="477"/>
      <c r="AH3" s="479">
        <f>AF3+1</f>
        <v>45916</v>
      </c>
      <c r="AI3" s="477"/>
      <c r="AJ3" s="472"/>
      <c r="AK3" s="468"/>
      <c r="AL3" s="489"/>
      <c r="AM3" s="107" t="str">
        <f>IF(ROUND(AM2,2)=ROUND(TS!D20,2),"ঠিক আছে","ভুল")</f>
        <v>ঠিক আছে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>
        <v>25</v>
      </c>
      <c r="K7" s="111">
        <v>2125</v>
      </c>
      <c r="L7" s="112"/>
      <c r="M7" s="111"/>
      <c r="N7" s="110"/>
      <c r="O7" s="111"/>
      <c r="P7" s="112"/>
      <c r="Q7" s="113"/>
      <c r="R7" s="112"/>
      <c r="S7" s="255"/>
      <c r="T7" s="245">
        <v>50</v>
      </c>
      <c r="U7" s="255">
        <v>4250</v>
      </c>
      <c r="V7" s="112">
        <v>50</v>
      </c>
      <c r="W7" s="255">
        <v>4250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95.888888888888886</v>
      </c>
      <c r="AL7" s="116">
        <f t="shared" si="1"/>
        <v>21575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>
        <v>100</v>
      </c>
      <c r="K8" s="111">
        <v>12000</v>
      </c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120</v>
      </c>
      <c r="AL8" s="116">
        <f t="shared" si="1"/>
        <v>12000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>
        <v>25</v>
      </c>
      <c r="K10" s="111">
        <v>3875</v>
      </c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25</v>
      </c>
      <c r="AK10" s="360">
        <f>IF(ISERR(AL10/AJ10),S!D8,(AL10/AJ10))</f>
        <v>155</v>
      </c>
      <c r="AL10" s="116">
        <f t="shared" si="1"/>
        <v>3875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>
        <v>30</v>
      </c>
      <c r="K11" s="111">
        <v>4950</v>
      </c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165</v>
      </c>
      <c r="AL11" s="116">
        <f>E11+G11+I11+K11+M11+O11+Q11+S11+U11+W11+Y11+AA11+AC11+AE11+AG11+AI11</f>
        <v>4950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>
        <v>8</v>
      </c>
      <c r="K14" s="111">
        <v>464</v>
      </c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8</v>
      </c>
      <c r="AK14" s="360">
        <f>IF(ISERR(AL14/AJ14),S!D12,(AL14/AJ14))</f>
        <v>58</v>
      </c>
      <c r="AL14" s="116">
        <f t="shared" si="1"/>
        <v>464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>
        <v>50</v>
      </c>
      <c r="K15" s="111">
        <v>9000</v>
      </c>
      <c r="L15" s="112">
        <v>10</v>
      </c>
      <c r="M15" s="111">
        <v>1800</v>
      </c>
      <c r="N15" s="110"/>
      <c r="O15" s="111"/>
      <c r="P15" s="112">
        <v>10</v>
      </c>
      <c r="Q15" s="113">
        <v>1800</v>
      </c>
      <c r="R15" s="112">
        <v>10</v>
      </c>
      <c r="S15" s="255">
        <v>1800</v>
      </c>
      <c r="T15" s="245">
        <v>20</v>
      </c>
      <c r="U15" s="255">
        <v>3600</v>
      </c>
      <c r="V15" s="112">
        <v>20</v>
      </c>
      <c r="W15" s="255">
        <v>3600</v>
      </c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>
        <v>2</v>
      </c>
      <c r="K16" s="111">
        <v>620</v>
      </c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>
        <v>1</v>
      </c>
      <c r="W16" s="255">
        <v>310</v>
      </c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5</v>
      </c>
      <c r="AK16" s="360">
        <f>IF(ISERR(AL16/AJ16),S!D14,(AL16/AJ16))</f>
        <v>310</v>
      </c>
      <c r="AL16" s="116">
        <f t="shared" si="1"/>
        <v>1550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>
        <v>25</v>
      </c>
      <c r="W17" s="255">
        <v>1000</v>
      </c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>
        <v>0.45</v>
      </c>
      <c r="K19" s="111">
        <v>360</v>
      </c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0.45</v>
      </c>
      <c r="AK19" s="360">
        <f>IF(ISERR(AL19/AJ19),S!D17,(AL19/AJ19))</f>
        <v>800</v>
      </c>
      <c r="AL19" s="116">
        <f t="shared" si="1"/>
        <v>360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>
        <v>63</v>
      </c>
      <c r="U21" s="255">
        <v>3780</v>
      </c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189</v>
      </c>
      <c r="AK21" s="360">
        <f>IF(ISERR(AL21/AJ21),S!D19,(AL21/AJ21))</f>
        <v>60</v>
      </c>
      <c r="AL21" s="116">
        <f t="shared" si="1"/>
        <v>11340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>
        <v>11</v>
      </c>
      <c r="K22" s="111">
        <v>10120</v>
      </c>
      <c r="L22" s="112"/>
      <c r="M22" s="111"/>
      <c r="N22" s="110"/>
      <c r="O22" s="111"/>
      <c r="P22" s="112"/>
      <c r="Q22" s="113"/>
      <c r="R22" s="112"/>
      <c r="S22" s="255"/>
      <c r="T22" s="245">
        <v>2.5</v>
      </c>
      <c r="U22" s="255">
        <v>2300</v>
      </c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22</v>
      </c>
      <c r="AK22" s="360">
        <f>IF(ISERR(AL22/AJ22),S!D20,(AL22/AJ22))</f>
        <v>920</v>
      </c>
      <c r="AL22" s="116">
        <f t="shared" si="1"/>
        <v>20240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>
        <v>1000</v>
      </c>
      <c r="K24" s="111">
        <v>2800</v>
      </c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1000</v>
      </c>
      <c r="AK24" s="360">
        <f>IF(ISERR(AL24/AJ24),S!D22,(AL24/AJ24))</f>
        <v>2.8</v>
      </c>
      <c r="AL24" s="116">
        <f t="shared" si="1"/>
        <v>2800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>
        <v>0.01</v>
      </c>
      <c r="K31" s="111">
        <v>3000</v>
      </c>
      <c r="L31" s="118"/>
      <c r="M31" s="111"/>
      <c r="N31" s="119"/>
      <c r="O31" s="111"/>
      <c r="P31" s="118"/>
      <c r="Q31" s="113"/>
      <c r="R31" s="112"/>
      <c r="S31" s="255"/>
      <c r="T31" s="245">
        <v>1E-3</v>
      </c>
      <c r="U31" s="255">
        <v>300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1.3000000000000001E-2</v>
      </c>
      <c r="AK31" s="360">
        <f>IF(ISERR(AL31/AJ31),S!D29,(AL31/AJ31))</f>
        <v>300000</v>
      </c>
      <c r="AL31" s="116">
        <f t="shared" si="1"/>
        <v>3900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>
        <v>0.25</v>
      </c>
      <c r="K32" s="111">
        <v>540</v>
      </c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0.25</v>
      </c>
      <c r="AK32" s="360">
        <f>IF(ISERR(AL32/AJ32),S!D30,(AL32/AJ32))</f>
        <v>2160</v>
      </c>
      <c r="AL32" s="116">
        <f t="shared" si="1"/>
        <v>540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4352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136</v>
      </c>
      <c r="AL36" s="116">
        <f t="shared" si="1"/>
        <v>4352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>
        <v>3</v>
      </c>
      <c r="K38" s="111">
        <v>1650</v>
      </c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3</v>
      </c>
      <c r="AK38" s="360">
        <f>IF(ISERR(AL38/AJ38),S!D36,(AL38/AJ38))</f>
        <v>550</v>
      </c>
      <c r="AL38" s="116">
        <f t="shared" si="1"/>
        <v>1650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>
        <v>10</v>
      </c>
      <c r="K41" s="111">
        <v>750</v>
      </c>
      <c r="L41" s="112"/>
      <c r="M41" s="111"/>
      <c r="N41" s="110">
        <v>2</v>
      </c>
      <c r="O41" s="111">
        <v>240</v>
      </c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13</v>
      </c>
      <c r="AK41" s="360">
        <f>IF(ISERR(AL41/AJ41),S!D39,(AL41/AJ41))</f>
        <v>80.769230769230774</v>
      </c>
      <c r="AL41" s="116">
        <f t="shared" si="1"/>
        <v>1050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>
        <v>500</v>
      </c>
      <c r="K49" s="111">
        <v>950</v>
      </c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500</v>
      </c>
      <c r="AK49" s="360">
        <f>IF(ISERR(AL49/AJ49),S!D47,(AL49/AJ49))</f>
        <v>1.9</v>
      </c>
      <c r="AL49" s="116">
        <f t="shared" si="1"/>
        <v>950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>
        <v>5</v>
      </c>
      <c r="K52" s="111">
        <v>300</v>
      </c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>
        <v>2</v>
      </c>
      <c r="K53" s="111">
        <v>140</v>
      </c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2</v>
      </c>
      <c r="AK53" s="360">
        <f>IF(ISERR(AL53/AJ53),S!D51,(AL53/AJ53))</f>
        <v>70</v>
      </c>
      <c r="AL53" s="116">
        <f t="shared" si="1"/>
        <v>140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>
        <v>600</v>
      </c>
      <c r="K56" s="111">
        <v>480</v>
      </c>
      <c r="L56" s="112"/>
      <c r="M56" s="111"/>
      <c r="N56" s="110"/>
      <c r="O56" s="111"/>
      <c r="P56" s="112"/>
      <c r="Q56" s="113"/>
      <c r="R56" s="112"/>
      <c r="S56" s="255"/>
      <c r="T56" s="245">
        <v>200</v>
      </c>
      <c r="U56" s="255">
        <v>120</v>
      </c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950</v>
      </c>
      <c r="AK56" s="360">
        <f>IF(ISERR(AL56/AJ56),S!D54,(AL56/AJ56))</f>
        <v>0.75789473684210529</v>
      </c>
      <c r="AL56" s="116">
        <f t="shared" si="1"/>
        <v>720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>
        <v>400</v>
      </c>
      <c r="K57" s="111">
        <v>180</v>
      </c>
      <c r="L57" s="112"/>
      <c r="M57" s="111"/>
      <c r="N57" s="110"/>
      <c r="O57" s="111"/>
      <c r="P57" s="112"/>
      <c r="Q57" s="113"/>
      <c r="R57" s="112"/>
      <c r="S57" s="255"/>
      <c r="T57" s="245">
        <v>200</v>
      </c>
      <c r="U57" s="255">
        <v>40</v>
      </c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800</v>
      </c>
      <c r="AK57" s="360">
        <f>IF(ISERR(AL57/AJ57),S!D55,(AL57/AJ57))</f>
        <v>0.35</v>
      </c>
      <c r="AL57" s="116">
        <f t="shared" si="1"/>
        <v>280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>
        <v>24</v>
      </c>
      <c r="K58" s="111">
        <v>480</v>
      </c>
      <c r="L58" s="112"/>
      <c r="M58" s="111"/>
      <c r="N58" s="110"/>
      <c r="O58" s="111"/>
      <c r="P58" s="112">
        <v>6</v>
      </c>
      <c r="Q58" s="113">
        <v>120</v>
      </c>
      <c r="R58" s="112">
        <v>6</v>
      </c>
      <c r="S58" s="255">
        <v>120</v>
      </c>
      <c r="T58" s="245">
        <v>8</v>
      </c>
      <c r="U58" s="255">
        <v>160</v>
      </c>
      <c r="V58" s="112">
        <v>6</v>
      </c>
      <c r="W58" s="255">
        <v>120</v>
      </c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>
        <v>2</v>
      </c>
      <c r="K59" s="111">
        <v>1800</v>
      </c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2</v>
      </c>
      <c r="AK59" s="360">
        <f>IF(ISERR(AL59/AJ59),S!D57,(AL59/AJ59))</f>
        <v>900</v>
      </c>
      <c r="AL59" s="116">
        <f t="shared" si="1"/>
        <v>1800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>
        <v>2</v>
      </c>
      <c r="K61" s="111">
        <v>260</v>
      </c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2</v>
      </c>
      <c r="AK61" s="360">
        <f>IF(ISERR(AL61/AJ61),S!D59,(AL61/AJ61))</f>
        <v>130</v>
      </c>
      <c r="AL61" s="116">
        <f t="shared" si="1"/>
        <v>260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2</v>
      </c>
      <c r="S62" s="255">
        <v>220</v>
      </c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12</v>
      </c>
      <c r="AK62" s="360">
        <f>IF(ISERR(AL62/AJ62),S!D60,(AL62/AJ62))</f>
        <v>110</v>
      </c>
      <c r="AL62" s="116">
        <f t="shared" si="1"/>
        <v>1320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>
        <v>0.5</v>
      </c>
      <c r="K63" s="111">
        <v>310</v>
      </c>
      <c r="L63" s="112"/>
      <c r="M63" s="111"/>
      <c r="N63" s="110"/>
      <c r="O63" s="111"/>
      <c r="P63" s="112">
        <v>0.5</v>
      </c>
      <c r="Q63" s="113">
        <v>310</v>
      </c>
      <c r="R63" s="112"/>
      <c r="S63" s="255"/>
      <c r="T63" s="245">
        <v>0.5</v>
      </c>
      <c r="U63" s="255">
        <v>310</v>
      </c>
      <c r="V63" s="112">
        <v>0.5</v>
      </c>
      <c r="W63" s="255">
        <v>310</v>
      </c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</v>
      </c>
      <c r="AK63" s="360">
        <f>IF(ISERR(AL63/AJ63),S!D61,(AL63/AJ63))</f>
        <v>620</v>
      </c>
      <c r="AL63" s="116">
        <f t="shared" si="1"/>
        <v>1860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>
        <v>4</v>
      </c>
      <c r="K64" s="111">
        <v>2560</v>
      </c>
      <c r="L64" s="112"/>
      <c r="M64" s="111"/>
      <c r="N64" s="110"/>
      <c r="O64" s="111"/>
      <c r="P64" s="112"/>
      <c r="Q64" s="113"/>
      <c r="R64" s="112"/>
      <c r="S64" s="255"/>
      <c r="T64" s="245">
        <v>0.5</v>
      </c>
      <c r="U64" s="255">
        <v>320</v>
      </c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6</v>
      </c>
      <c r="AK64" s="360">
        <f>IF(ISERR(AL64/AJ64),S!D62,(AL64/AJ64))</f>
        <v>640</v>
      </c>
      <c r="AL64" s="116">
        <f t="shared" si="1"/>
        <v>3840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>
        <v>1.5</v>
      </c>
      <c r="K67" s="111">
        <v>1305</v>
      </c>
      <c r="L67" s="112"/>
      <c r="M67" s="111"/>
      <c r="N67" s="110"/>
      <c r="O67" s="111"/>
      <c r="P67" s="112"/>
      <c r="Q67" s="113"/>
      <c r="R67" s="112"/>
      <c r="S67" s="255"/>
      <c r="T67" s="245">
        <v>0.2</v>
      </c>
      <c r="U67" s="255">
        <v>180</v>
      </c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2.2000000000000002</v>
      </c>
      <c r="AK67" s="360">
        <f>IF(ISERR(AL67/AJ67),S!D65,(AL67/AJ67))</f>
        <v>874.99999999999989</v>
      </c>
      <c r="AL67" s="116">
        <f t="shared" si="1"/>
        <v>1925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>
        <v>15</v>
      </c>
      <c r="K68" s="111">
        <v>270</v>
      </c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18</v>
      </c>
      <c r="AK68" s="360">
        <f>IF(ISERR(AL68/AJ68),S!D66,(AL68/AJ68))</f>
        <v>18</v>
      </c>
      <c r="AL68" s="116">
        <f t="shared" si="1"/>
        <v>324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>
        <v>15</v>
      </c>
      <c r="K69" s="111">
        <v>270</v>
      </c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16</v>
      </c>
      <c r="AK69" s="360">
        <f>IF(ISERR(AL69/AJ69),S!D67,(AL69/AJ69))</f>
        <v>18</v>
      </c>
      <c r="AL69" s="116">
        <f t="shared" si="1"/>
        <v>288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>
        <v>0.4</v>
      </c>
      <c r="K70" s="111">
        <v>2280</v>
      </c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>
        <v>0.1</v>
      </c>
      <c r="W70" s="255">
        <v>560</v>
      </c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0.7</v>
      </c>
      <c r="AK70" s="360">
        <f>IF(ISERR(AL70/AJ70),S!D68,(AL70/AJ70))</f>
        <v>5728.5714285714294</v>
      </c>
      <c r="AL70" s="116">
        <f t="shared" ref="AL70:AL133" si="3">E70+G70+I70+K70+M70+O70+Q70+S70+U70+W70+Y70+AA70+AC70+AE70+AG70+AI70</f>
        <v>4010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>
        <v>1</v>
      </c>
      <c r="K71" s="111">
        <v>570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573.33333333333337</v>
      </c>
      <c r="AL71" s="116">
        <f t="shared" si="3"/>
        <v>860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>
        <v>0.25</v>
      </c>
      <c r="K72" s="111">
        <v>450</v>
      </c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0.44999999999999996</v>
      </c>
      <c r="AK72" s="360">
        <f>IF(ISERR(AL72/AJ72),S!D70,(AL72/AJ72))</f>
        <v>1800.0000000000002</v>
      </c>
      <c r="AL72" s="116">
        <f t="shared" si="3"/>
        <v>810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>
        <v>13</v>
      </c>
      <c r="K73" s="111">
        <v>104</v>
      </c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13</v>
      </c>
      <c r="AK73" s="360">
        <f>IF(ISERR(AL73/AJ73),S!D71,(AL73/AJ73))</f>
        <v>8</v>
      </c>
      <c r="AL73" s="116">
        <f t="shared" si="3"/>
        <v>104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>
        <v>6</v>
      </c>
      <c r="K74" s="111">
        <v>4620</v>
      </c>
      <c r="L74" s="112"/>
      <c r="M74" s="111"/>
      <c r="N74" s="110"/>
      <c r="O74" s="111"/>
      <c r="P74" s="112"/>
      <c r="Q74" s="113"/>
      <c r="R74" s="112"/>
      <c r="S74" s="255"/>
      <c r="T74" s="245">
        <v>0.2</v>
      </c>
      <c r="U74" s="255">
        <v>156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6.9</v>
      </c>
      <c r="AK74" s="360">
        <f>IF(ISERR(AL74/AJ74),S!D72,(AL74/AJ74))</f>
        <v>768.26086956521738</v>
      </c>
      <c r="AL74" s="116">
        <f t="shared" si="3"/>
        <v>5301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>
        <v>4</v>
      </c>
      <c r="K75" s="111">
        <v>2400</v>
      </c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4.5</v>
      </c>
      <c r="AK75" s="360">
        <f>IF(ISERR(AL75/AJ75),S!D73,(AL75/AJ75))</f>
        <v>605.55555555555554</v>
      </c>
      <c r="AL75" s="116">
        <f t="shared" si="3"/>
        <v>2725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>
        <v>9</v>
      </c>
      <c r="K77" s="111">
        <v>15100</v>
      </c>
      <c r="L77" s="112"/>
      <c r="M77" s="111"/>
      <c r="N77" s="110"/>
      <c r="O77" s="111"/>
      <c r="P77" s="112"/>
      <c r="Q77" s="113"/>
      <c r="R77" s="112"/>
      <c r="S77" s="255"/>
      <c r="T77" s="245">
        <v>1</v>
      </c>
      <c r="U77" s="255">
        <v>1710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11.899999999999999</v>
      </c>
      <c r="AK77" s="360">
        <f>IF(ISERR(AL77/AJ77),S!D75,(AL77/AJ77))</f>
        <v>1690.7563025210086</v>
      </c>
      <c r="AL77" s="116">
        <f t="shared" si="3"/>
        <v>20120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>
        <v>0.25</v>
      </c>
      <c r="K79" s="111">
        <v>900</v>
      </c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0.3</v>
      </c>
      <c r="AK79" s="360">
        <f>IF(ISERR(AL79/AJ79),S!D77,(AL79/AJ79))</f>
        <v>3600</v>
      </c>
      <c r="AL79" s="116">
        <f t="shared" si="3"/>
        <v>1080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>
        <v>0.1</v>
      </c>
      <c r="Q80" s="113">
        <v>60</v>
      </c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0.4</v>
      </c>
      <c r="AK80" s="360">
        <f>IF(ISERR(AL80/AJ80),S!D78,(AL80/AJ80))</f>
        <v>600</v>
      </c>
      <c r="AL80" s="116">
        <f t="shared" si="3"/>
        <v>240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>
        <v>5</v>
      </c>
      <c r="K82" s="111">
        <v>900</v>
      </c>
      <c r="L82" s="112">
        <v>1</v>
      </c>
      <c r="M82" s="111">
        <v>180</v>
      </c>
      <c r="N82" s="110"/>
      <c r="O82" s="111"/>
      <c r="P82" s="112">
        <v>4</v>
      </c>
      <c r="Q82" s="113">
        <v>720</v>
      </c>
      <c r="R82" s="112"/>
      <c r="S82" s="255"/>
      <c r="T82" s="245">
        <v>1</v>
      </c>
      <c r="U82" s="255">
        <v>180</v>
      </c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13</v>
      </c>
      <c r="AK82" s="360">
        <f>IF(ISERR(AL82/AJ82),S!D80,(AL82/AJ82))</f>
        <v>180</v>
      </c>
      <c r="AL82" s="116">
        <f t="shared" si="3"/>
        <v>2340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>
        <v>0.2</v>
      </c>
      <c r="K86" s="111">
        <v>520</v>
      </c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0.2</v>
      </c>
      <c r="AK86" s="360">
        <f>IF(ISERR(AL86/AJ86),S!D84,(AL86/AJ86))</f>
        <v>2600</v>
      </c>
      <c r="AL86" s="116">
        <f t="shared" si="3"/>
        <v>520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>
        <v>0.5</v>
      </c>
      <c r="K88" s="111">
        <v>850</v>
      </c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0.5</v>
      </c>
      <c r="AK88" s="360">
        <f>IF(ISERR(AL88/AJ88),S!D86,(AL88/AJ88))</f>
        <v>1700</v>
      </c>
      <c r="AL88" s="116">
        <f t="shared" si="3"/>
        <v>850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>
        <v>25</v>
      </c>
      <c r="K90" s="111">
        <v>2875</v>
      </c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50</v>
      </c>
      <c r="AK90" s="360">
        <f>IF(ISERR(AL90/AJ90),S!D88,(AL90/AJ90))</f>
        <v>115</v>
      </c>
      <c r="AL90" s="116">
        <f t="shared" si="3"/>
        <v>5750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>
        <v>700</v>
      </c>
      <c r="K91" s="111">
        <v>7910</v>
      </c>
      <c r="L91" s="112"/>
      <c r="M91" s="111"/>
      <c r="N91" s="110"/>
      <c r="O91" s="111"/>
      <c r="P91" s="112">
        <v>100</v>
      </c>
      <c r="Q91" s="113">
        <v>1150</v>
      </c>
      <c r="R91" s="112">
        <v>60</v>
      </c>
      <c r="S91" s="255">
        <v>684</v>
      </c>
      <c r="T91" s="245">
        <v>190</v>
      </c>
      <c r="U91" s="255">
        <v>2185</v>
      </c>
      <c r="V91" s="112">
        <v>120</v>
      </c>
      <c r="W91" s="255">
        <v>1368</v>
      </c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2000</v>
      </c>
      <c r="AK91" s="360">
        <f>IF(ISERR(AL91/AJ91),S!D89,(AL91/AJ91))</f>
        <v>11.397500000000001</v>
      </c>
      <c r="AL91" s="116">
        <f t="shared" si="3"/>
        <v>22795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>
        <v>2</v>
      </c>
      <c r="U94" s="255">
        <v>440</v>
      </c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10</v>
      </c>
      <c r="AK94" s="360">
        <f>IF(ISERR(AL94/AJ94),S!D92,(AL94/AJ94))</f>
        <v>220</v>
      </c>
      <c r="AL94" s="116">
        <f t="shared" si="3"/>
        <v>2200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>
        <v>4</v>
      </c>
      <c r="K97" s="111">
        <v>340</v>
      </c>
      <c r="L97" s="112">
        <v>1</v>
      </c>
      <c r="M97" s="111">
        <v>85</v>
      </c>
      <c r="N97" s="110"/>
      <c r="O97" s="111"/>
      <c r="P97" s="112">
        <v>1</v>
      </c>
      <c r="Q97" s="113">
        <v>85</v>
      </c>
      <c r="R97" s="112">
        <v>4</v>
      </c>
      <c r="S97" s="255">
        <v>340</v>
      </c>
      <c r="T97" s="245">
        <v>4</v>
      </c>
      <c r="U97" s="255">
        <v>340</v>
      </c>
      <c r="V97" s="112">
        <v>8</v>
      </c>
      <c r="W97" s="255">
        <v>680</v>
      </c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33</v>
      </c>
      <c r="AK97" s="360">
        <f>IF(ISERR(AL97/AJ97),S!D95,(AL97/AJ97))</f>
        <v>85</v>
      </c>
      <c r="AL97" s="116">
        <f t="shared" si="3"/>
        <v>2805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>
        <v>1</v>
      </c>
      <c r="U102" s="255">
        <v>185</v>
      </c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1</v>
      </c>
      <c r="AK102" s="360">
        <f>IF(ISERR(AL102/AJ102),S!D100,(AL102/AJ102))</f>
        <v>185</v>
      </c>
      <c r="AL102" s="116">
        <f t="shared" si="3"/>
        <v>185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>
        <v>10</v>
      </c>
      <c r="K105" s="111">
        <v>2100</v>
      </c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10</v>
      </c>
      <c r="AK105" s="360">
        <f>IF(ISERR(AL105/AJ105),S!D103,(AL105/AJ105))</f>
        <v>210</v>
      </c>
      <c r="AL105" s="116">
        <f t="shared" si="3"/>
        <v>2100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>
        <v>9</v>
      </c>
      <c r="K106" s="111">
        <v>1440</v>
      </c>
      <c r="L106" s="112"/>
      <c r="M106" s="111"/>
      <c r="N106" s="110"/>
      <c r="O106" s="111"/>
      <c r="P106" s="112">
        <v>12</v>
      </c>
      <c r="Q106" s="113">
        <v>1920</v>
      </c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21</v>
      </c>
      <c r="AK106" s="360">
        <f>IF(ISERR(AL106/AJ106),S!D104,(AL106/AJ106))</f>
        <v>160</v>
      </c>
      <c r="AL106" s="116">
        <f t="shared" si="3"/>
        <v>3360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>
        <v>8</v>
      </c>
      <c r="K108" s="111">
        <v>1360</v>
      </c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8</v>
      </c>
      <c r="AK108" s="360">
        <f>IF(ISERR(AL108/AJ108),S!D106,(AL108/AJ108))</f>
        <v>170</v>
      </c>
      <c r="AL108" s="116">
        <f t="shared" si="3"/>
        <v>1360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>
        <v>0.45</v>
      </c>
      <c r="K109" s="111">
        <v>360</v>
      </c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1.35</v>
      </c>
      <c r="AK109" s="360">
        <f>IF(ISERR(AL109/AJ109),S!D107,(AL109/AJ109))</f>
        <v>770.37037037037032</v>
      </c>
      <c r="AL109" s="116">
        <f t="shared" si="3"/>
        <v>1040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>
        <v>2</v>
      </c>
      <c r="K111" s="111">
        <v>540</v>
      </c>
      <c r="L111" s="112"/>
      <c r="M111" s="111"/>
      <c r="N111" s="110"/>
      <c r="O111" s="111"/>
      <c r="P111" s="112"/>
      <c r="Q111" s="113"/>
      <c r="R111" s="112">
        <v>1</v>
      </c>
      <c r="S111" s="255">
        <v>270</v>
      </c>
      <c r="T111" s="245">
        <v>2</v>
      </c>
      <c r="U111" s="255">
        <v>540</v>
      </c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6</v>
      </c>
      <c r="AK111" s="360">
        <f>IF(ISERR(AL111/AJ111),S!D109,(AL111/AJ111))</f>
        <v>270</v>
      </c>
      <c r="AL111" s="116">
        <f t="shared" si="3"/>
        <v>1620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>
        <v>0.75</v>
      </c>
      <c r="O114" s="111">
        <v>2150</v>
      </c>
      <c r="P114" s="112"/>
      <c r="Q114" s="113"/>
      <c r="R114" s="112"/>
      <c r="S114" s="255"/>
      <c r="T114" s="245"/>
      <c r="U114" s="255"/>
      <c r="V114" s="112">
        <v>0.25</v>
      </c>
      <c r="W114" s="255">
        <v>630</v>
      </c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3.8</v>
      </c>
      <c r="AK114" s="360">
        <f>IF(ISERR(AL114/AJ114),S!D112,(AL114/AJ114))</f>
        <v>2165.7894736842104</v>
      </c>
      <c r="AL114" s="116">
        <f t="shared" si="3"/>
        <v>8230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>
        <v>72</v>
      </c>
      <c r="O118" s="111">
        <v>630</v>
      </c>
      <c r="P118" s="112">
        <v>184</v>
      </c>
      <c r="Q118" s="113">
        <v>1910</v>
      </c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320</v>
      </c>
      <c r="AK118" s="360">
        <f>IF(ISERR(AL118/AJ118),S!D116,(AL118/AJ118))</f>
        <v>9.9375</v>
      </c>
      <c r="AL118" s="116">
        <f t="shared" si="3"/>
        <v>3180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>
        <v>2.63</v>
      </c>
      <c r="K125" s="111">
        <v>1288</v>
      </c>
      <c r="L125" s="112"/>
      <c r="M125" s="111"/>
      <c r="N125" s="110"/>
      <c r="O125" s="111"/>
      <c r="P125" s="112">
        <v>1.1000000000000001</v>
      </c>
      <c r="Q125" s="113">
        <v>1320</v>
      </c>
      <c r="R125" s="112"/>
      <c r="S125" s="255"/>
      <c r="T125" s="245">
        <v>1.5</v>
      </c>
      <c r="U125" s="255">
        <v>1800</v>
      </c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7.3900000000000006</v>
      </c>
      <c r="AK125" s="360">
        <f>IF(ISERR(AL125/AJ125),S!D123,(AL125/AJ125))</f>
        <v>736.67117726657636</v>
      </c>
      <c r="AL125" s="116">
        <f t="shared" si="3"/>
        <v>5444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>
        <v>95</v>
      </c>
      <c r="K126" s="111">
        <v>950</v>
      </c>
      <c r="L126" s="112">
        <v>18</v>
      </c>
      <c r="M126" s="111">
        <v>180</v>
      </c>
      <c r="N126" s="110">
        <v>58</v>
      </c>
      <c r="O126" s="111">
        <v>638</v>
      </c>
      <c r="P126" s="112">
        <v>22</v>
      </c>
      <c r="Q126" s="113">
        <v>220</v>
      </c>
      <c r="R126" s="112">
        <v>50</v>
      </c>
      <c r="S126" s="255">
        <v>500</v>
      </c>
      <c r="T126" s="245">
        <v>94</v>
      </c>
      <c r="U126" s="255">
        <v>940</v>
      </c>
      <c r="V126" s="112">
        <v>22</v>
      </c>
      <c r="W126" s="255">
        <v>220</v>
      </c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544</v>
      </c>
      <c r="AK126" s="360">
        <f>IF(ISERR(AL126/AJ126),S!D124,(AL126/AJ126))</f>
        <v>10.198529411764707</v>
      </c>
      <c r="AL126" s="116">
        <f t="shared" si="3"/>
        <v>5548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>
        <v>12.4</v>
      </c>
      <c r="K128" s="111">
        <v>1488</v>
      </c>
      <c r="L128" s="112"/>
      <c r="M128" s="111"/>
      <c r="N128" s="110">
        <v>5.649</v>
      </c>
      <c r="O128" s="111">
        <v>819</v>
      </c>
      <c r="P128" s="112">
        <v>15</v>
      </c>
      <c r="Q128" s="113">
        <v>1800</v>
      </c>
      <c r="R128" s="112"/>
      <c r="S128" s="255"/>
      <c r="T128" s="245">
        <v>17.2</v>
      </c>
      <c r="U128" s="255">
        <v>2408</v>
      </c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69.049000000000007</v>
      </c>
      <c r="AK128" s="360">
        <f>IF(ISERR(AL128/AJ128),S!D126,(AL128/AJ128))</f>
        <v>134.73040884009905</v>
      </c>
      <c r="AL128" s="116">
        <f t="shared" si="3"/>
        <v>9303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1</v>
      </c>
      <c r="S129" s="255">
        <v>360</v>
      </c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3</v>
      </c>
      <c r="AK129" s="360">
        <f>IF(ISERR(AL129/AJ129),S!D127,(AL129/AJ129))</f>
        <v>373.33333333333331</v>
      </c>
      <c r="AL129" s="116">
        <f t="shared" si="3"/>
        <v>1120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>
        <v>2</v>
      </c>
      <c r="O130" s="111">
        <v>720</v>
      </c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3</v>
      </c>
      <c r="AK130" s="360">
        <f>IF(ISERR(AL130/AJ130),S!D128,(AL130/AJ130))</f>
        <v>360</v>
      </c>
      <c r="AL130" s="116">
        <f t="shared" si="3"/>
        <v>1080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>
        <v>1</v>
      </c>
      <c r="S131" s="255">
        <v>300</v>
      </c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1</v>
      </c>
      <c r="AK131" s="360">
        <f>IF(ISERR(AL131/AJ131),S!D129,(AL131/AJ131))</f>
        <v>300</v>
      </c>
      <c r="AL131" s="116">
        <f t="shared" si="3"/>
        <v>300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>
        <v>3</v>
      </c>
      <c r="O132" s="111">
        <v>240</v>
      </c>
      <c r="P132" s="112">
        <v>13</v>
      </c>
      <c r="Q132" s="113">
        <v>1170</v>
      </c>
      <c r="R132" s="112">
        <v>2.1</v>
      </c>
      <c r="S132" s="255">
        <v>200</v>
      </c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24.1</v>
      </c>
      <c r="AK132" s="360">
        <f>IF(ISERR(AL132/AJ132),S!D130,(AL132/AJ132))</f>
        <v>86.721991701244804</v>
      </c>
      <c r="AL132" s="116">
        <f t="shared" si="3"/>
        <v>2090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>
        <v>6</v>
      </c>
      <c r="Q135" s="113">
        <v>1440</v>
      </c>
      <c r="R135" s="112"/>
      <c r="S135" s="255"/>
      <c r="T135" s="245"/>
      <c r="U135" s="255"/>
      <c r="V135" s="112">
        <v>7</v>
      </c>
      <c r="W135" s="255">
        <v>1680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22</v>
      </c>
      <c r="AK135" s="360">
        <f>IF(ISERR(AL135/AJ135),S!D133,(AL135/AJ135))</f>
        <v>219.54545454545453</v>
      </c>
      <c r="AL135" s="116">
        <f t="shared" si="5"/>
        <v>4830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>
        <v>6</v>
      </c>
      <c r="W136" s="255">
        <v>540</v>
      </c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6</v>
      </c>
      <c r="AK136" s="360">
        <f>IF(ISERR(AL136/AJ136),S!D134,(AL136/AJ136))</f>
        <v>90</v>
      </c>
      <c r="AL136" s="116">
        <f t="shared" si="5"/>
        <v>540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>
        <v>1.1000000000000001</v>
      </c>
      <c r="S138" s="255">
        <v>330</v>
      </c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7.4499999999999993</v>
      </c>
      <c r="AK138" s="360">
        <f>IF(ISERR(AL138/AJ138),S!D136,(AL138/AJ138))</f>
        <v>342.95302013422821</v>
      </c>
      <c r="AL138" s="116">
        <f t="shared" si="5"/>
        <v>2555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>
        <v>7</v>
      </c>
      <c r="Q139" s="113">
        <v>315</v>
      </c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7</v>
      </c>
      <c r="AK139" s="360">
        <f>IF(ISERR(AL139/AJ139),S!D137,(AL139/AJ139))</f>
        <v>45</v>
      </c>
      <c r="AL139" s="116">
        <f t="shared" si="5"/>
        <v>315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>
        <v>564</v>
      </c>
      <c r="K143" s="111">
        <v>11901</v>
      </c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629</v>
      </c>
      <c r="AK143" s="360">
        <f>IF(ISERR(AL143/AJ143),S!D141,(AL143/AJ143))</f>
        <v>21.284578696343402</v>
      </c>
      <c r="AL143" s="116">
        <f t="shared" si="5"/>
        <v>13388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>
        <v>165</v>
      </c>
      <c r="K145" s="111">
        <v>181500</v>
      </c>
      <c r="L145" s="112"/>
      <c r="M145" s="111"/>
      <c r="N145" s="110">
        <v>4</v>
      </c>
      <c r="O145" s="111">
        <v>4400</v>
      </c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169</v>
      </c>
      <c r="AK145" s="360">
        <f>IF(ISERR(AL145/AJ145),S!D143,(AL145/AJ145))</f>
        <v>1100</v>
      </c>
      <c r="AL145" s="116">
        <f t="shared" si="5"/>
        <v>185900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>
        <v>2</v>
      </c>
      <c r="K147" s="111">
        <v>1600</v>
      </c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>
        <v>142</v>
      </c>
      <c r="K152" s="111">
        <v>36570</v>
      </c>
      <c r="L152" s="112">
        <v>21</v>
      </c>
      <c r="M152" s="111">
        <v>5640</v>
      </c>
      <c r="N152" s="110">
        <v>12</v>
      </c>
      <c r="O152" s="111">
        <v>3270</v>
      </c>
      <c r="P152" s="112">
        <v>23</v>
      </c>
      <c r="Q152" s="113">
        <v>6003</v>
      </c>
      <c r="R152" s="112">
        <v>13</v>
      </c>
      <c r="S152" s="255">
        <v>3390</v>
      </c>
      <c r="T152" s="245">
        <v>34</v>
      </c>
      <c r="U152" s="255">
        <v>10266</v>
      </c>
      <c r="V152" s="112">
        <v>20</v>
      </c>
      <c r="W152" s="255">
        <v>5162</v>
      </c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315</v>
      </c>
      <c r="AK152" s="360">
        <f>IF(ISERR(AL152/AJ152),S!D150,(AL152/AJ152))</f>
        <v>265.03809523809525</v>
      </c>
      <c r="AL152" s="116">
        <f t="shared" si="5"/>
        <v>83487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>
        <v>33</v>
      </c>
      <c r="S153" s="255">
        <v>1980</v>
      </c>
      <c r="T153" s="245"/>
      <c r="U153" s="255"/>
      <c r="V153" s="112">
        <v>73</v>
      </c>
      <c r="W153" s="255">
        <v>4380</v>
      </c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276</v>
      </c>
      <c r="AK153" s="360">
        <f>IF(ISERR(AL153/AJ153),S!D151,(AL153/AJ153))</f>
        <v>60.978260869565219</v>
      </c>
      <c r="AL153" s="116">
        <f t="shared" si="5"/>
        <v>16830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>
        <v>30.6</v>
      </c>
      <c r="K154" s="111">
        <v>5299</v>
      </c>
      <c r="L154" s="112"/>
      <c r="M154" s="111"/>
      <c r="N154" s="110">
        <v>5.3</v>
      </c>
      <c r="O154" s="111">
        <v>900</v>
      </c>
      <c r="P154" s="112">
        <v>1.9</v>
      </c>
      <c r="Q154" s="113">
        <v>313</v>
      </c>
      <c r="R154" s="112"/>
      <c r="S154" s="255"/>
      <c r="T154" s="245">
        <v>7.8</v>
      </c>
      <c r="U154" s="255">
        <v>1326</v>
      </c>
      <c r="V154" s="112">
        <v>2.8</v>
      </c>
      <c r="W154" s="255">
        <v>476</v>
      </c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51.699999999999989</v>
      </c>
      <c r="AK154" s="360">
        <f>IF(ISERR(AL154/AJ154),S!D152,(AL154/AJ154))</f>
        <v>170.67698259187625</v>
      </c>
      <c r="AL154" s="116">
        <f t="shared" si="5"/>
        <v>8824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>
        <v>20</v>
      </c>
      <c r="K155" s="111">
        <v>7800</v>
      </c>
      <c r="L155" s="112">
        <v>5.6</v>
      </c>
      <c r="M155" s="111">
        <v>2128</v>
      </c>
      <c r="N155" s="110"/>
      <c r="O155" s="111"/>
      <c r="P155" s="112">
        <v>10</v>
      </c>
      <c r="Q155" s="113">
        <v>3800</v>
      </c>
      <c r="R155" s="112"/>
      <c r="S155" s="255"/>
      <c r="T155" s="245"/>
      <c r="U155" s="255"/>
      <c r="V155" s="112">
        <v>10.5</v>
      </c>
      <c r="W155" s="255">
        <v>4095</v>
      </c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64.099999999999994</v>
      </c>
      <c r="AK155" s="360">
        <f>IF(ISERR(AL155/AJ155),S!D153,(AL155/AJ155))</f>
        <v>388.26833073322939</v>
      </c>
      <c r="AL155" s="116">
        <f t="shared" si="5"/>
        <v>24888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>
        <v>5.7</v>
      </c>
      <c r="O156" s="111">
        <v>2109</v>
      </c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5.7</v>
      </c>
      <c r="AK156" s="360">
        <f>IF(ISERR(AL156/AJ156),S!D154,(AL156/AJ156))</f>
        <v>370</v>
      </c>
      <c r="AL156" s="116">
        <f t="shared" si="5"/>
        <v>2109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514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>
        <v>4</v>
      </c>
      <c r="O160" s="111">
        <v>3720</v>
      </c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4</v>
      </c>
      <c r="AK160" s="360">
        <f>IF(ISERR(AL160/AJ160),S!D158,(AL160/AJ160))</f>
        <v>930</v>
      </c>
      <c r="AL160" s="116">
        <f t="shared" si="5"/>
        <v>3720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>
        <v>4</v>
      </c>
      <c r="Q162" s="113">
        <v>1680</v>
      </c>
      <c r="R162" s="112"/>
      <c r="S162" s="255"/>
      <c r="T162" s="245">
        <v>7</v>
      </c>
      <c r="U162" s="255">
        <v>2800</v>
      </c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19</v>
      </c>
      <c r="AK162" s="360">
        <f>IF(ISERR(AL162/AJ162),S!D160,(AL162/AJ162))</f>
        <v>416.84210526315792</v>
      </c>
      <c r="AL162" s="116">
        <f t="shared" si="5"/>
        <v>7920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2</v>
      </c>
      <c r="W163" s="255">
        <v>1400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7.5</v>
      </c>
      <c r="AK163" s="360">
        <f>IF(ISERR(AL163/AJ163),S!D161,(AL163/AJ163))</f>
        <v>700</v>
      </c>
      <c r="AL163" s="116">
        <f t="shared" si="5"/>
        <v>5250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509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>
        <v>1</v>
      </c>
      <c r="O169" s="111">
        <v>400</v>
      </c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5</v>
      </c>
      <c r="AK169" s="360">
        <f>IF(ISERR(AL169/AJ169),S!D167,(AL169/AJ169))</f>
        <v>384</v>
      </c>
      <c r="AL169" s="116">
        <f t="shared" si="5"/>
        <v>1920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>
        <v>8</v>
      </c>
      <c r="S170" s="255">
        <v>6400</v>
      </c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16.399999999999999</v>
      </c>
      <c r="AK170" s="360">
        <f>IF(ISERR(AL170/AJ170),S!D168,(AL170/AJ170))</f>
        <v>789.75609756097572</v>
      </c>
      <c r="AL170" s="116">
        <f t="shared" si="5"/>
        <v>12952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>
        <v>7</v>
      </c>
      <c r="U171" s="255">
        <v>2660</v>
      </c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20</v>
      </c>
      <c r="AK171" s="360">
        <f>IF(ISERR(AL171/AJ171),S!D169,(AL171/AJ171))</f>
        <v>380</v>
      </c>
      <c r="AL171" s="116">
        <f t="shared" si="5"/>
        <v>7600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>
        <v>1.4</v>
      </c>
      <c r="U173" s="255">
        <v>280</v>
      </c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1.4</v>
      </c>
      <c r="AK173" s="360">
        <f>IF(ISERR(AL173/AJ173),S!D171,(AL173/AJ173))</f>
        <v>200</v>
      </c>
      <c r="AL173" s="116">
        <f t="shared" si="5"/>
        <v>280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>
        <v>30</v>
      </c>
      <c r="K179" s="111">
        <v>750</v>
      </c>
      <c r="L179" s="112">
        <v>7</v>
      </c>
      <c r="M179" s="111">
        <v>175</v>
      </c>
      <c r="N179" s="110"/>
      <c r="O179" s="111"/>
      <c r="P179" s="112">
        <v>10</v>
      </c>
      <c r="Q179" s="113">
        <v>250</v>
      </c>
      <c r="R179" s="112">
        <v>10</v>
      </c>
      <c r="S179" s="255">
        <v>250</v>
      </c>
      <c r="T179" s="245">
        <v>5</v>
      </c>
      <c r="U179" s="255">
        <v>125</v>
      </c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70</v>
      </c>
      <c r="AK179" s="360">
        <f>IF(ISERR(AL179/AJ179),S!D177,(AL179/AJ179))</f>
        <v>25</v>
      </c>
      <c r="AL179" s="116">
        <f t="shared" si="5"/>
        <v>1750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>
        <v>30</v>
      </c>
      <c r="K180" s="111">
        <v>2430</v>
      </c>
      <c r="L180" s="112">
        <v>8</v>
      </c>
      <c r="M180" s="111">
        <v>640</v>
      </c>
      <c r="N180" s="110"/>
      <c r="O180" s="111"/>
      <c r="P180" s="112">
        <v>10</v>
      </c>
      <c r="Q180" s="113">
        <v>800</v>
      </c>
      <c r="R180" s="112">
        <v>10</v>
      </c>
      <c r="S180" s="255">
        <v>800</v>
      </c>
      <c r="T180" s="245">
        <v>15</v>
      </c>
      <c r="U180" s="255">
        <v>1200</v>
      </c>
      <c r="V180" s="112">
        <v>10</v>
      </c>
      <c r="W180" s="255">
        <v>800</v>
      </c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109</v>
      </c>
      <c r="AK180" s="360">
        <f>IF(ISERR(AL180/AJ180),S!D178,(AL180/AJ180))</f>
        <v>80.275229357798167</v>
      </c>
      <c r="AL180" s="116">
        <f t="shared" si="5"/>
        <v>8750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>
        <v>5</v>
      </c>
      <c r="K181" s="111">
        <v>900</v>
      </c>
      <c r="L181" s="112">
        <v>0.5</v>
      </c>
      <c r="M181" s="111">
        <v>90</v>
      </c>
      <c r="N181" s="110">
        <v>0.5</v>
      </c>
      <c r="O181" s="111">
        <v>90</v>
      </c>
      <c r="P181" s="112">
        <v>1</v>
      </c>
      <c r="Q181" s="113">
        <v>180</v>
      </c>
      <c r="R181" s="112">
        <v>0.5</v>
      </c>
      <c r="S181" s="255">
        <v>90</v>
      </c>
      <c r="T181" s="245">
        <v>1</v>
      </c>
      <c r="U181" s="255">
        <v>190</v>
      </c>
      <c r="V181" s="112">
        <v>1</v>
      </c>
      <c r="W181" s="255">
        <v>190</v>
      </c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13.5</v>
      </c>
      <c r="AK181" s="360">
        <f>IF(ISERR(AL181/AJ181),S!D179,(AL181/AJ181))</f>
        <v>181.4814814814815</v>
      </c>
      <c r="AL181" s="116">
        <f t="shared" si="5"/>
        <v>2450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>
        <v>3</v>
      </c>
      <c r="K182" s="111">
        <v>420</v>
      </c>
      <c r="L182" s="112">
        <v>0.5</v>
      </c>
      <c r="M182" s="111">
        <v>70</v>
      </c>
      <c r="N182" s="110">
        <v>0.5</v>
      </c>
      <c r="O182" s="111">
        <v>70</v>
      </c>
      <c r="P182" s="112">
        <v>0.5</v>
      </c>
      <c r="Q182" s="113">
        <v>70</v>
      </c>
      <c r="R182" s="112">
        <v>0.5</v>
      </c>
      <c r="S182" s="255">
        <v>70</v>
      </c>
      <c r="T182" s="245">
        <v>0.5</v>
      </c>
      <c r="U182" s="255">
        <v>70</v>
      </c>
      <c r="V182" s="112">
        <v>0.5</v>
      </c>
      <c r="W182" s="255">
        <v>70</v>
      </c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9.5</v>
      </c>
      <c r="AK182" s="360">
        <f>IF(ISERR(AL182/AJ182),S!D180,(AL182/AJ182))</f>
        <v>163.68421052631578</v>
      </c>
      <c r="AL182" s="116">
        <f t="shared" si="5"/>
        <v>1555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>
        <v>10</v>
      </c>
      <c r="K183" s="111">
        <v>1600</v>
      </c>
      <c r="L183" s="112">
        <v>1</v>
      </c>
      <c r="M183" s="111">
        <v>140</v>
      </c>
      <c r="N183" s="110"/>
      <c r="O183" s="111"/>
      <c r="P183" s="112">
        <v>1</v>
      </c>
      <c r="Q183" s="113">
        <v>180</v>
      </c>
      <c r="R183" s="112"/>
      <c r="S183" s="255"/>
      <c r="T183" s="245">
        <v>1.5</v>
      </c>
      <c r="U183" s="255">
        <v>330</v>
      </c>
      <c r="V183" s="112">
        <v>1.5</v>
      </c>
      <c r="W183" s="255">
        <v>300</v>
      </c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21</v>
      </c>
      <c r="AK183" s="360">
        <f>IF(ISERR(AL183/AJ183),S!D181,(AL183/AJ183))</f>
        <v>168.0952380952381</v>
      </c>
      <c r="AL183" s="116">
        <f t="shared" si="5"/>
        <v>3530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>
        <v>120</v>
      </c>
      <c r="K184" s="111">
        <v>600</v>
      </c>
      <c r="L184" s="112">
        <v>20</v>
      </c>
      <c r="M184" s="111">
        <v>120</v>
      </c>
      <c r="N184" s="110">
        <v>10</v>
      </c>
      <c r="O184" s="111">
        <v>70</v>
      </c>
      <c r="P184" s="112">
        <v>20</v>
      </c>
      <c r="Q184" s="113">
        <v>120</v>
      </c>
      <c r="R184" s="112">
        <v>20</v>
      </c>
      <c r="S184" s="255">
        <v>120</v>
      </c>
      <c r="T184" s="245">
        <v>30</v>
      </c>
      <c r="U184" s="255">
        <v>180</v>
      </c>
      <c r="V184" s="112">
        <v>30</v>
      </c>
      <c r="W184" s="255">
        <v>180</v>
      </c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338</v>
      </c>
      <c r="AK184" s="360">
        <f>IF(ISERR(AL184/AJ184),S!D182,(AL184/AJ184))</f>
        <v>5.4615384615384617</v>
      </c>
      <c r="AL184" s="116">
        <f t="shared" si="5"/>
        <v>1846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>
        <v>25</v>
      </c>
      <c r="K185" s="111">
        <v>1250</v>
      </c>
      <c r="L185" s="112">
        <v>2</v>
      </c>
      <c r="M185" s="111">
        <v>120</v>
      </c>
      <c r="N185" s="110">
        <v>4</v>
      </c>
      <c r="O185" s="111">
        <v>300</v>
      </c>
      <c r="P185" s="112">
        <v>5</v>
      </c>
      <c r="Q185" s="113">
        <v>300</v>
      </c>
      <c r="R185" s="112">
        <v>5</v>
      </c>
      <c r="S185" s="255">
        <v>300</v>
      </c>
      <c r="T185" s="245">
        <v>7</v>
      </c>
      <c r="U185" s="255">
        <v>420</v>
      </c>
      <c r="V185" s="112">
        <v>6</v>
      </c>
      <c r="W185" s="255">
        <v>360</v>
      </c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72</v>
      </c>
      <c r="AK185" s="360">
        <f>IF(ISERR(AL185/AJ185),S!D183,(AL185/AJ185))</f>
        <v>55.347222222222221</v>
      </c>
      <c r="AL185" s="116">
        <f t="shared" si="5"/>
        <v>3985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>
        <v>5</v>
      </c>
      <c r="K186" s="111">
        <v>300</v>
      </c>
      <c r="L186" s="112">
        <v>2</v>
      </c>
      <c r="M186" s="111">
        <v>120</v>
      </c>
      <c r="N186" s="110"/>
      <c r="O186" s="111"/>
      <c r="P186" s="112">
        <v>1</v>
      </c>
      <c r="Q186" s="113">
        <v>60</v>
      </c>
      <c r="R186" s="112">
        <v>2</v>
      </c>
      <c r="S186" s="255">
        <v>120</v>
      </c>
      <c r="T186" s="245">
        <v>2</v>
      </c>
      <c r="U186" s="255">
        <v>120</v>
      </c>
      <c r="V186" s="112">
        <v>2</v>
      </c>
      <c r="W186" s="255">
        <v>120</v>
      </c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22</v>
      </c>
      <c r="AK186" s="360">
        <f>IF(ISERR(AL186/AJ186),S!D184,(AL186/AJ186))</f>
        <v>60</v>
      </c>
      <c r="AL186" s="116">
        <f t="shared" si="5"/>
        <v>1320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>
        <v>3</v>
      </c>
      <c r="M187" s="111">
        <v>240</v>
      </c>
      <c r="N187" s="110"/>
      <c r="O187" s="111"/>
      <c r="P187" s="112"/>
      <c r="Q187" s="113"/>
      <c r="R187" s="112"/>
      <c r="S187" s="255"/>
      <c r="T187" s="245"/>
      <c r="U187" s="255"/>
      <c r="V187" s="112">
        <v>6</v>
      </c>
      <c r="W187" s="255">
        <v>420</v>
      </c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15</v>
      </c>
      <c r="AK187" s="360">
        <f>IF(ISERR(AL187/AJ187),S!D185,(AL187/AJ187))</f>
        <v>82.666666666666671</v>
      </c>
      <c r="AL187" s="116">
        <f t="shared" si="5"/>
        <v>1240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>
        <v>22</v>
      </c>
      <c r="Q189" s="113">
        <v>1100</v>
      </c>
      <c r="R189" s="112"/>
      <c r="S189" s="255"/>
      <c r="T189" s="245"/>
      <c r="U189" s="255"/>
      <c r="V189" s="112">
        <v>21</v>
      </c>
      <c r="W189" s="255">
        <v>945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71</v>
      </c>
      <c r="AK189" s="360">
        <f>IF(ISERR(AL189/AJ189),S!D187,(AL189/AJ189))</f>
        <v>46.549295774647888</v>
      </c>
      <c r="AL189" s="116">
        <f t="shared" si="5"/>
        <v>3305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>
        <v>64</v>
      </c>
      <c r="K190" s="111">
        <v>480</v>
      </c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64</v>
      </c>
      <c r="AK190" s="360">
        <f>IF(ISERR(AL190/AJ190),S!D188,(AL190/AJ190))</f>
        <v>7.5</v>
      </c>
      <c r="AL190" s="116">
        <f t="shared" si="5"/>
        <v>480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>
        <v>22</v>
      </c>
      <c r="U191" s="255">
        <v>550</v>
      </c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22</v>
      </c>
      <c r="AK191" s="360">
        <f>IF(ISERR(AL191/AJ191),S!D189,(AL191/AJ191))</f>
        <v>25</v>
      </c>
      <c r="AL191" s="116">
        <f t="shared" si="5"/>
        <v>550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>
        <v>31</v>
      </c>
      <c r="O192" s="111">
        <v>372</v>
      </c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31</v>
      </c>
      <c r="AK192" s="360">
        <f>IF(ISERR(AL192/AJ192),S!D190,(AL192/AJ192))</f>
        <v>12</v>
      </c>
      <c r="AL192" s="116">
        <f t="shared" si="5"/>
        <v>372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>
        <v>7</v>
      </c>
      <c r="M195" s="111">
        <v>315</v>
      </c>
      <c r="N195" s="110"/>
      <c r="O195" s="111"/>
      <c r="P195" s="112"/>
      <c r="Q195" s="113"/>
      <c r="R195" s="112"/>
      <c r="S195" s="255"/>
      <c r="T195" s="245">
        <v>17</v>
      </c>
      <c r="U195" s="255">
        <v>680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32</v>
      </c>
      <c r="AK195" s="360">
        <f>IF(ISERR(AL195/AJ195),S!D193,(AL195/AJ195))</f>
        <v>42.34375</v>
      </c>
      <c r="AL195" s="116">
        <f t="shared" si="5"/>
        <v>1355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>
        <v>7.3</v>
      </c>
      <c r="K196" s="111">
        <v>292</v>
      </c>
      <c r="L196" s="112">
        <v>5</v>
      </c>
      <c r="M196" s="111">
        <v>200</v>
      </c>
      <c r="N196" s="110"/>
      <c r="O196" s="111"/>
      <c r="P196" s="112"/>
      <c r="Q196" s="113"/>
      <c r="R196" s="112">
        <v>5.4</v>
      </c>
      <c r="S196" s="255">
        <v>216</v>
      </c>
      <c r="T196" s="245">
        <v>20</v>
      </c>
      <c r="U196" s="255">
        <v>800</v>
      </c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63.300000000000004</v>
      </c>
      <c r="AK196" s="360">
        <f>IF(ISERR(AL196/AJ196),S!D194,(AL196/AJ196))</f>
        <v>40</v>
      </c>
      <c r="AL196" s="116">
        <f t="shared" si="5"/>
        <v>2532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>
        <v>10</v>
      </c>
      <c r="K197" s="111">
        <v>250</v>
      </c>
      <c r="L197" s="112">
        <v>8</v>
      </c>
      <c r="M197" s="111">
        <v>200</v>
      </c>
      <c r="N197" s="110"/>
      <c r="O197" s="111"/>
      <c r="P197" s="112"/>
      <c r="Q197" s="113"/>
      <c r="R197" s="112">
        <v>5</v>
      </c>
      <c r="S197" s="255">
        <v>100</v>
      </c>
      <c r="T197" s="245"/>
      <c r="U197" s="255"/>
      <c r="V197" s="112">
        <v>8</v>
      </c>
      <c r="W197" s="255">
        <v>176</v>
      </c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44</v>
      </c>
      <c r="AK197" s="360">
        <f>IF(ISERR(AL197/AJ197),S!D195,(AL197/AJ197))</f>
        <v>23.09090909090909</v>
      </c>
      <c r="AL197" s="116">
        <f t="shared" si="5"/>
        <v>1016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>
        <v>2</v>
      </c>
      <c r="K199" s="111">
        <v>240</v>
      </c>
      <c r="L199" s="112">
        <v>1</v>
      </c>
      <c r="M199" s="111">
        <v>120</v>
      </c>
      <c r="N199" s="110">
        <v>1</v>
      </c>
      <c r="O199" s="111">
        <v>120</v>
      </c>
      <c r="P199" s="112">
        <v>1</v>
      </c>
      <c r="Q199" s="113">
        <v>120</v>
      </c>
      <c r="R199" s="112">
        <v>2</v>
      </c>
      <c r="S199" s="255">
        <v>240</v>
      </c>
      <c r="T199" s="245">
        <v>3</v>
      </c>
      <c r="U199" s="255">
        <v>360</v>
      </c>
      <c r="V199" s="112">
        <v>3</v>
      </c>
      <c r="W199" s="255">
        <v>360</v>
      </c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19</v>
      </c>
      <c r="AK199" s="360">
        <f>IF(ISERR(AL199/AJ199),S!D197,(AL199/AJ199))</f>
        <v>123.15789473684211</v>
      </c>
      <c r="AL199" s="116">
        <f t="shared" si="7"/>
        <v>2340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>
        <v>1</v>
      </c>
      <c r="K200" s="111">
        <v>120</v>
      </c>
      <c r="L200" s="112">
        <v>0.5</v>
      </c>
      <c r="M200" s="111">
        <v>50</v>
      </c>
      <c r="N200" s="110">
        <v>0.5</v>
      </c>
      <c r="O200" s="111">
        <v>55</v>
      </c>
      <c r="P200" s="112">
        <v>0.5</v>
      </c>
      <c r="Q200" s="113">
        <v>60</v>
      </c>
      <c r="R200" s="112">
        <v>0.5</v>
      </c>
      <c r="S200" s="255">
        <v>60</v>
      </c>
      <c r="T200" s="245">
        <v>1</v>
      </c>
      <c r="U200" s="255">
        <v>120</v>
      </c>
      <c r="V200" s="112">
        <v>1</v>
      </c>
      <c r="W200" s="255">
        <v>120</v>
      </c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7</v>
      </c>
      <c r="AK200" s="360">
        <f>IF(ISERR(AL200/AJ200),S!D198,(AL200/AJ200))</f>
        <v>110.71428571428571</v>
      </c>
      <c r="AL200" s="116">
        <f t="shared" si="7"/>
        <v>775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>
        <v>5</v>
      </c>
      <c r="Q205" s="113">
        <v>400</v>
      </c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5</v>
      </c>
      <c r="AK205" s="360">
        <f>IF(ISERR(AL205/AJ205),S!D203,(AL205/AJ205))</f>
        <v>80</v>
      </c>
      <c r="AL205" s="116">
        <f t="shared" si="7"/>
        <v>400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>
        <v>10</v>
      </c>
      <c r="K208" s="111">
        <v>550</v>
      </c>
      <c r="L208" s="112">
        <v>5</v>
      </c>
      <c r="M208" s="111">
        <v>250</v>
      </c>
      <c r="N208" s="110">
        <v>5</v>
      </c>
      <c r="O208" s="111">
        <v>250</v>
      </c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23</v>
      </c>
      <c r="AK208" s="360">
        <f>IF(ISERR(AL208/AJ208),S!D206,(AL208/AJ208))</f>
        <v>53.478260869565219</v>
      </c>
      <c r="AL208" s="116">
        <f t="shared" si="7"/>
        <v>1230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>
        <v>5</v>
      </c>
      <c r="K209" s="111">
        <v>400</v>
      </c>
      <c r="L209" s="112"/>
      <c r="M209" s="111"/>
      <c r="N209" s="110"/>
      <c r="O209" s="111"/>
      <c r="P209" s="112"/>
      <c r="Q209" s="113"/>
      <c r="R209" s="112">
        <v>20</v>
      </c>
      <c r="S209" s="255">
        <v>1400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53</v>
      </c>
      <c r="AK209" s="360">
        <f>IF(ISERR(AL209/AJ209),S!D207,(AL209/AJ209))</f>
        <v>70.943396226415089</v>
      </c>
      <c r="AL209" s="116">
        <f t="shared" si="7"/>
        <v>3760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>
        <v>3</v>
      </c>
      <c r="O211" s="111">
        <v>120</v>
      </c>
      <c r="P211" s="112"/>
      <c r="Q211" s="113"/>
      <c r="R211" s="112"/>
      <c r="S211" s="255"/>
      <c r="T211" s="245">
        <v>6</v>
      </c>
      <c r="U211" s="255">
        <v>240</v>
      </c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14</v>
      </c>
      <c r="AK211" s="360">
        <f>IF(ISERR(AL211/AJ211),S!D209,(AL211/AJ211))</f>
        <v>43.571428571428569</v>
      </c>
      <c r="AL211" s="116">
        <f t="shared" si="7"/>
        <v>610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>
        <v>10</v>
      </c>
      <c r="W213" s="255">
        <v>700</v>
      </c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15</v>
      </c>
      <c r="AK213" s="360">
        <f>IF(ISERR(AL213/AJ213),S!D211,(AL213/AJ213))</f>
        <v>73.333333333333329</v>
      </c>
      <c r="AL213" s="116">
        <f t="shared" si="7"/>
        <v>1100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>
        <v>15</v>
      </c>
      <c r="K216" s="111">
        <v>1230</v>
      </c>
      <c r="L216" s="112">
        <v>2</v>
      </c>
      <c r="M216" s="111">
        <v>160</v>
      </c>
      <c r="N216" s="110"/>
      <c r="O216" s="111"/>
      <c r="P216" s="112">
        <v>2</v>
      </c>
      <c r="Q216" s="113">
        <v>160</v>
      </c>
      <c r="R216" s="112">
        <v>1</v>
      </c>
      <c r="S216" s="255">
        <v>80</v>
      </c>
      <c r="T216" s="245">
        <v>8</v>
      </c>
      <c r="U216" s="255">
        <v>640</v>
      </c>
      <c r="V216" s="112">
        <v>5</v>
      </c>
      <c r="W216" s="255">
        <v>400</v>
      </c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49</v>
      </c>
      <c r="AK216" s="360">
        <f>IF(ISERR(AL216/AJ216),S!D214,(AL216/AJ216))</f>
        <v>80.612244897959187</v>
      </c>
      <c r="AL216" s="116">
        <f t="shared" si="7"/>
        <v>3950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>
        <v>4.2</v>
      </c>
      <c r="Q231" s="113">
        <v>2856</v>
      </c>
      <c r="R231" s="112">
        <v>1.1499999999999999</v>
      </c>
      <c r="S231" s="255">
        <v>770</v>
      </c>
      <c r="T231" s="245">
        <v>4.5</v>
      </c>
      <c r="U231" s="255">
        <v>3672</v>
      </c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21.15</v>
      </c>
      <c r="AK231" s="360">
        <f>IF(ISERR(AL231/AJ231),S!D229,(AL231/AJ231))</f>
        <v>708.36879432624119</v>
      </c>
      <c r="AL231" s="116">
        <f t="shared" si="7"/>
        <v>14982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3000</v>
      </c>
      <c r="Q233" s="113">
        <v>4200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3000</v>
      </c>
      <c r="AK233" s="360">
        <f>IF(ISERR(AL233/AJ233),S!D231,(AL233/AJ233))</f>
        <v>1.4</v>
      </c>
      <c r="AL233" s="116">
        <f t="shared" si="7"/>
        <v>4200</v>
      </c>
    </row>
    <row r="234" spans="1:38">
      <c r="A234" s="108">
        <v>230</v>
      </c>
      <c r="B234" s="109" t="s">
        <v>194</v>
      </c>
      <c r="C234" s="117" t="s">
        <v>31</v>
      </c>
      <c r="D234" s="291">
        <v>126</v>
      </c>
      <c r="E234" s="115">
        <v>3042</v>
      </c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>
        <v>30</v>
      </c>
      <c r="O234" s="111">
        <v>1200</v>
      </c>
      <c r="P234" s="112">
        <v>90</v>
      </c>
      <c r="Q234" s="113">
        <v>2250</v>
      </c>
      <c r="R234" s="112">
        <v>90</v>
      </c>
      <c r="S234" s="255">
        <v>2250</v>
      </c>
      <c r="T234" s="245"/>
      <c r="U234" s="255"/>
      <c r="V234" s="112">
        <v>180</v>
      </c>
      <c r="W234" s="255">
        <v>4500</v>
      </c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606</v>
      </c>
      <c r="AK234" s="360">
        <f>IF(ISERR(AL234/AJ234),S!D232,(AL234/AJ234))</f>
        <v>25.564356435643564</v>
      </c>
      <c r="AL234" s="116">
        <f t="shared" si="7"/>
        <v>15492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>
        <v>5</v>
      </c>
      <c r="O239" s="111">
        <v>1900</v>
      </c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5</v>
      </c>
      <c r="AK239" s="360">
        <f>IF(ISERR(AL239/AJ239),S!D237,(AL239/AJ239))</f>
        <v>380</v>
      </c>
      <c r="AL239" s="116">
        <f t="shared" si="7"/>
        <v>1900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>
        <v>45</v>
      </c>
      <c r="M245" s="111">
        <v>405</v>
      </c>
      <c r="N245" s="110">
        <v>70</v>
      </c>
      <c r="O245" s="111">
        <v>630</v>
      </c>
      <c r="P245" s="112"/>
      <c r="Q245" s="113"/>
      <c r="R245" s="112">
        <v>160</v>
      </c>
      <c r="S245" s="255">
        <v>1600</v>
      </c>
      <c r="T245" s="245">
        <v>240</v>
      </c>
      <c r="U245" s="255">
        <v>2160</v>
      </c>
      <c r="V245" s="112">
        <v>224</v>
      </c>
      <c r="W245" s="255">
        <v>2240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1440</v>
      </c>
      <c r="AK245" s="360">
        <f>IF(ISERR(AL245/AJ245),S!D243,(AL245/AJ245))</f>
        <v>9.4243055555555557</v>
      </c>
      <c r="AL245" s="116">
        <f t="shared" si="7"/>
        <v>13571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>
        <v>500</v>
      </c>
      <c r="K248" s="111">
        <v>12500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635</v>
      </c>
      <c r="AK248" s="360">
        <f>IF(ISERR(AL248/AJ248),S!D246,(AL248/AJ248))</f>
        <v>25</v>
      </c>
      <c r="AL248" s="116">
        <f t="shared" si="7"/>
        <v>15875</v>
      </c>
    </row>
    <row r="249" spans="1:41" s="361" customFormat="1" ht="43.5" customHeight="1">
      <c r="A249" s="377">
        <v>245</v>
      </c>
      <c r="B249" s="378" t="str">
        <f>M!D2</f>
        <v>বিবিধ (মিস্টার টুইস্ট, পাস্তাম, চিকেন বার্গার, ট্রলির চাকা, পলিব্যাগ, ঝালমুড়ি..)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0</v>
      </c>
      <c r="G249" s="380">
        <f>F249</f>
        <v>0</v>
      </c>
      <c r="H249" s="379">
        <f>M!C34</f>
        <v>745</v>
      </c>
      <c r="I249" s="380">
        <f>H249</f>
        <v>745</v>
      </c>
      <c r="J249" s="379">
        <f>M!C47</f>
        <v>4070</v>
      </c>
      <c r="K249" s="380">
        <f>J249</f>
        <v>4070</v>
      </c>
      <c r="L249" s="379">
        <f>M!C58</f>
        <v>0</v>
      </c>
      <c r="M249" s="380">
        <f>M!C58</f>
        <v>0</v>
      </c>
      <c r="N249" s="379">
        <f>M!C69</f>
        <v>9130</v>
      </c>
      <c r="O249" s="380">
        <f>N249</f>
        <v>9130</v>
      </c>
      <c r="P249" s="379">
        <f>M!C83</f>
        <v>1010</v>
      </c>
      <c r="Q249" s="380">
        <f>P249</f>
        <v>1010</v>
      </c>
      <c r="R249" s="379">
        <f>M!C99</f>
        <v>350</v>
      </c>
      <c r="S249" s="380">
        <f>R249</f>
        <v>350</v>
      </c>
      <c r="T249" s="379">
        <f>M!C115</f>
        <v>0</v>
      </c>
      <c r="U249" s="380">
        <f>T249</f>
        <v>0</v>
      </c>
      <c r="V249" s="379">
        <f>M!C131</f>
        <v>170</v>
      </c>
      <c r="W249" s="380">
        <f>V249</f>
        <v>170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21170</v>
      </c>
      <c r="AK249" s="380">
        <f>IF(ISERR(AL249/AJ249),S!D247,(AL249/AJ249))</f>
        <v>1</v>
      </c>
      <c r="AL249" s="381">
        <f t="shared" si="7"/>
        <v>21170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>
        <v>500</v>
      </c>
      <c r="K250" s="111">
        <v>500</v>
      </c>
      <c r="L250" s="112"/>
      <c r="M250" s="111"/>
      <c r="N250" s="110">
        <v>60</v>
      </c>
      <c r="O250" s="111">
        <v>60</v>
      </c>
      <c r="P250" s="112">
        <v>60</v>
      </c>
      <c r="Q250" s="113">
        <v>60</v>
      </c>
      <c r="R250" s="112">
        <v>100</v>
      </c>
      <c r="S250" s="255">
        <v>100</v>
      </c>
      <c r="T250" s="245">
        <v>60</v>
      </c>
      <c r="U250" s="255">
        <v>60</v>
      </c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1000</v>
      </c>
      <c r="AK250" s="360">
        <f>IF(ISERR(AL250/AJ250),S!D248,(AL250/AJ250))</f>
        <v>1</v>
      </c>
      <c r="AL250" s="116">
        <f t="shared" si="7"/>
        <v>1000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>
        <v>5300</v>
      </c>
      <c r="O251" s="111">
        <v>5300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325</v>
      </c>
      <c r="G252" s="111">
        <v>325</v>
      </c>
      <c r="H252" s="112">
        <v>150</v>
      </c>
      <c r="I252" s="111">
        <v>150</v>
      </c>
      <c r="J252" s="110">
        <v>200</v>
      </c>
      <c r="K252" s="111">
        <v>200</v>
      </c>
      <c r="L252" s="112">
        <v>50</v>
      </c>
      <c r="M252" s="111">
        <v>50</v>
      </c>
      <c r="N252" s="110">
        <v>80</v>
      </c>
      <c r="O252" s="111">
        <v>80</v>
      </c>
      <c r="P252" s="112">
        <v>100</v>
      </c>
      <c r="Q252" s="113">
        <v>100</v>
      </c>
      <c r="R252" s="112">
        <v>200</v>
      </c>
      <c r="S252" s="255">
        <v>200</v>
      </c>
      <c r="T252" s="245">
        <v>170</v>
      </c>
      <c r="U252" s="255">
        <v>170</v>
      </c>
      <c r="V252" s="112">
        <v>100</v>
      </c>
      <c r="W252" s="255">
        <v>100</v>
      </c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1575</v>
      </c>
      <c r="AK252" s="360">
        <f>IF(ISERR(AL252/AJ252),S!D250,(AL252/AJ252))</f>
        <v>1</v>
      </c>
      <c r="AL252" s="116">
        <f t="shared" si="7"/>
        <v>1575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600</v>
      </c>
      <c r="G253" s="111">
        <v>600</v>
      </c>
      <c r="H253" s="112">
        <v>800</v>
      </c>
      <c r="I253" s="111">
        <v>800</v>
      </c>
      <c r="J253" s="110">
        <v>2040</v>
      </c>
      <c r="K253" s="111">
        <v>2040</v>
      </c>
      <c r="L253" s="112">
        <v>180</v>
      </c>
      <c r="M253" s="111">
        <v>180</v>
      </c>
      <c r="N253" s="110">
        <v>280</v>
      </c>
      <c r="O253" s="111">
        <v>280</v>
      </c>
      <c r="P253" s="112">
        <v>530</v>
      </c>
      <c r="Q253" s="113">
        <v>530</v>
      </c>
      <c r="R253" s="112">
        <v>220</v>
      </c>
      <c r="S253" s="255">
        <v>220</v>
      </c>
      <c r="T253" s="245">
        <v>650</v>
      </c>
      <c r="U253" s="255">
        <v>650</v>
      </c>
      <c r="V253" s="112">
        <v>480</v>
      </c>
      <c r="W253" s="255">
        <v>480</v>
      </c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6500</v>
      </c>
      <c r="AK253" s="360">
        <f>IF(ISERR(AL253/AJ253),S!D251,(AL253/AJ253))</f>
        <v>1</v>
      </c>
      <c r="AL253" s="116">
        <f t="shared" si="7"/>
        <v>6500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3700</v>
      </c>
      <c r="E254" s="130">
        <v>3700</v>
      </c>
      <c r="F254" s="291">
        <v>3600</v>
      </c>
      <c r="G254" s="111">
        <v>3600</v>
      </c>
      <c r="H254" s="112">
        <v>3500</v>
      </c>
      <c r="I254" s="111">
        <v>3500</v>
      </c>
      <c r="J254" s="110">
        <v>13600</v>
      </c>
      <c r="K254" s="111">
        <v>13600</v>
      </c>
      <c r="L254" s="112">
        <v>2200</v>
      </c>
      <c r="M254" s="111">
        <v>2200</v>
      </c>
      <c r="N254" s="110">
        <v>2400</v>
      </c>
      <c r="O254" s="111">
        <v>2400</v>
      </c>
      <c r="P254" s="112">
        <v>5100</v>
      </c>
      <c r="Q254" s="113">
        <v>5100</v>
      </c>
      <c r="R254" s="258">
        <v>4500</v>
      </c>
      <c r="S254" s="257">
        <v>4500</v>
      </c>
      <c r="T254" s="254">
        <v>6100</v>
      </c>
      <c r="U254" s="256">
        <v>6100</v>
      </c>
      <c r="V254" s="112">
        <v>3700</v>
      </c>
      <c r="W254" s="255">
        <v>3700</v>
      </c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48400</v>
      </c>
      <c r="AK254" s="360">
        <f>IF(ISERR(AL254/AJ254),S!D252,(AL254/AJ254))</f>
        <v>1</v>
      </c>
      <c r="AL254" s="116">
        <f t="shared" si="7"/>
        <v>48400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905064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J129" activePane="bottomRight" state="frozen"/>
      <selection pane="topRight" activeCell="D1" sqref="D1"/>
      <selection pane="bottomLeft" activeCell="A3" sqref="A3"/>
      <selection pane="bottomRight" activeCell="X116" sqref="X116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hidden="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hidden="1" customWidth="1"/>
    <col min="29" max="29" width="7.140625" style="94" hidden="1" customWidth="1"/>
    <col min="30" max="30" width="7.140625" style="92" hidden="1" customWidth="1"/>
    <col min="31" max="31" width="7.140625" style="94" hidden="1" customWidth="1"/>
    <col min="32" max="32" width="7.140625" style="92" hidden="1" customWidth="1"/>
    <col min="33" max="33" width="7.140625" style="94" hidden="1" customWidth="1"/>
    <col min="34" max="34" width="7.140625" style="92" hidden="1" customWidth="1"/>
    <col min="35" max="35" width="4.5703125" style="94" hidden="1" customWidth="1"/>
    <col min="36" max="36" width="4.5703125" style="92" hidden="1" customWidth="1"/>
    <col min="37" max="39" width="4.5703125" style="94" hidden="1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225</v>
      </c>
      <c r="G5" s="262">
        <f t="shared" si="3"/>
        <v>304.96000000000004</v>
      </c>
      <c r="H5" s="295">
        <v>26</v>
      </c>
      <c r="I5" s="296">
        <v>28.5</v>
      </c>
      <c r="J5" s="295">
        <v>27</v>
      </c>
      <c r="K5" s="296">
        <v>24.5</v>
      </c>
      <c r="L5" s="324">
        <v>25</v>
      </c>
      <c r="M5" s="325">
        <v>23.5</v>
      </c>
      <c r="N5" s="324">
        <v>15</v>
      </c>
      <c r="O5" s="325">
        <v>20</v>
      </c>
      <c r="P5" s="324">
        <v>18</v>
      </c>
      <c r="Q5" s="325">
        <v>9.1999999999999993</v>
      </c>
      <c r="R5" s="324">
        <v>10</v>
      </c>
      <c r="S5" s="325">
        <v>16.25</v>
      </c>
      <c r="T5" s="324">
        <v>25</v>
      </c>
      <c r="U5" s="325">
        <v>25</v>
      </c>
      <c r="V5" s="324">
        <v>24</v>
      </c>
      <c r="W5" s="325">
        <v>24</v>
      </c>
      <c r="X5" s="324">
        <v>34</v>
      </c>
      <c r="Y5" s="325">
        <v>30</v>
      </c>
      <c r="Z5" s="324">
        <v>25</v>
      </c>
      <c r="AA5" s="325">
        <v>29</v>
      </c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229.95</v>
      </c>
      <c r="AO5" s="270">
        <f>P!AK7</f>
        <v>95.888888888888886</v>
      </c>
      <c r="AP5" s="271">
        <f t="shared" si="5"/>
        <v>75.010000000000048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100</v>
      </c>
      <c r="G6" s="262">
        <f t="shared" si="3"/>
        <v>144.5</v>
      </c>
      <c r="H6" s="295">
        <v>27</v>
      </c>
      <c r="I6" s="296">
        <v>16</v>
      </c>
      <c r="J6" s="295">
        <v>1.5</v>
      </c>
      <c r="K6" s="296">
        <v>1.5</v>
      </c>
      <c r="L6" s="324"/>
      <c r="M6" s="325"/>
      <c r="N6" s="324">
        <v>108</v>
      </c>
      <c r="O6" s="325">
        <v>98.1</v>
      </c>
      <c r="P6" s="324"/>
      <c r="Q6" s="325"/>
      <c r="R6" s="324"/>
      <c r="S6" s="325"/>
      <c r="T6" s="324">
        <v>6</v>
      </c>
      <c r="U6" s="325">
        <v>6</v>
      </c>
      <c r="V6" s="324"/>
      <c r="W6" s="325"/>
      <c r="X6" s="324">
        <v>1.5</v>
      </c>
      <c r="Y6" s="325">
        <v>1.5</v>
      </c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123.1</v>
      </c>
      <c r="AO6" s="270">
        <f>P!AK8</f>
        <v>120</v>
      </c>
      <c r="AP6" s="271">
        <f t="shared" si="5"/>
        <v>21.400000000000006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25</v>
      </c>
      <c r="G8" s="262">
        <f t="shared" si="3"/>
        <v>49.27000000000001</v>
      </c>
      <c r="H8" s="295">
        <v>5</v>
      </c>
      <c r="I8" s="296">
        <v>3.5</v>
      </c>
      <c r="J8" s="295">
        <v>5</v>
      </c>
      <c r="K8" s="296">
        <v>4</v>
      </c>
      <c r="L8" s="324">
        <v>4</v>
      </c>
      <c r="M8" s="325">
        <v>4</v>
      </c>
      <c r="N8" s="324">
        <v>3</v>
      </c>
      <c r="O8" s="325">
        <v>3.5</v>
      </c>
      <c r="P8" s="324">
        <v>3</v>
      </c>
      <c r="Q8" s="325">
        <v>2</v>
      </c>
      <c r="R8" s="324">
        <v>2</v>
      </c>
      <c r="S8" s="325">
        <v>3.7</v>
      </c>
      <c r="T8" s="324">
        <v>5</v>
      </c>
      <c r="U8" s="325">
        <v>2.6</v>
      </c>
      <c r="V8" s="324">
        <v>4</v>
      </c>
      <c r="W8" s="325">
        <v>4</v>
      </c>
      <c r="X8" s="324">
        <v>5</v>
      </c>
      <c r="Y8" s="325">
        <v>4</v>
      </c>
      <c r="Z8" s="324">
        <v>5</v>
      </c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31.3</v>
      </c>
      <c r="AO8" s="270">
        <f>P!AK10</f>
        <v>155</v>
      </c>
      <c r="AP8" s="271">
        <f t="shared" si="5"/>
        <v>17.97000000000001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30</v>
      </c>
      <c r="G9" s="262">
        <f t="shared" si="3"/>
        <v>58.67</v>
      </c>
      <c r="H9" s="295">
        <v>3</v>
      </c>
      <c r="I9" s="296">
        <v>4</v>
      </c>
      <c r="J9" s="295">
        <v>7</v>
      </c>
      <c r="K9" s="296">
        <v>6</v>
      </c>
      <c r="L9" s="324">
        <v>5</v>
      </c>
      <c r="M9" s="325">
        <v>5.0999999999999996</v>
      </c>
      <c r="N9" s="324">
        <v>4</v>
      </c>
      <c r="O9" s="325">
        <v>3</v>
      </c>
      <c r="P9" s="324"/>
      <c r="Q9" s="325"/>
      <c r="R9" s="324">
        <v>2</v>
      </c>
      <c r="S9" s="325">
        <v>0.25</v>
      </c>
      <c r="T9" s="324">
        <v>3</v>
      </c>
      <c r="U9" s="325">
        <v>3</v>
      </c>
      <c r="V9" s="324"/>
      <c r="W9" s="325"/>
      <c r="X9" s="324">
        <v>6</v>
      </c>
      <c r="Y9" s="325">
        <v>6.3</v>
      </c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27.650000000000002</v>
      </c>
      <c r="AO9" s="270">
        <f>P!AK11</f>
        <v>165</v>
      </c>
      <c r="AP9" s="271">
        <f t="shared" si="5"/>
        <v>31.02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>
        <v>3.5</v>
      </c>
      <c r="J10" s="295"/>
      <c r="K10" s="296"/>
      <c r="L10" s="324">
        <v>6</v>
      </c>
      <c r="M10" s="325">
        <v>4.5</v>
      </c>
      <c r="N10" s="324"/>
      <c r="O10" s="325"/>
      <c r="P10" s="324">
        <v>2</v>
      </c>
      <c r="Q10" s="325">
        <v>1.25</v>
      </c>
      <c r="R10" s="324"/>
      <c r="S10" s="325">
        <v>1.5</v>
      </c>
      <c r="T10" s="324"/>
      <c r="U10" s="325"/>
      <c r="V10" s="324">
        <v>4</v>
      </c>
      <c r="W10" s="325">
        <v>4</v>
      </c>
      <c r="X10" s="324"/>
      <c r="Y10" s="325"/>
      <c r="Z10" s="324">
        <v>5</v>
      </c>
      <c r="AA10" s="325">
        <v>5.0999999999999996</v>
      </c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19.850000000000001</v>
      </c>
      <c r="AO10" s="270">
        <f>P!AK12</f>
        <v>131.86542043718941</v>
      </c>
      <c r="AP10" s="271">
        <f t="shared" si="5"/>
        <v>8.5500000000000043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8</v>
      </c>
      <c r="G12" s="262">
        <f t="shared" si="3"/>
        <v>10</v>
      </c>
      <c r="H12" s="295">
        <v>2</v>
      </c>
      <c r="I12" s="296">
        <v>2</v>
      </c>
      <c r="J12" s="295"/>
      <c r="K12" s="296"/>
      <c r="L12" s="324"/>
      <c r="M12" s="325"/>
      <c r="N12" s="324">
        <v>8</v>
      </c>
      <c r="O12" s="325">
        <v>8</v>
      </c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10</v>
      </c>
      <c r="AO12" s="270">
        <f>P!AK14</f>
        <v>58</v>
      </c>
      <c r="AP12" s="271">
        <f t="shared" si="5"/>
        <v>0</v>
      </c>
      <c r="AQ12" s="87" t="str">
        <f t="shared" si="6"/>
        <v>০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195</v>
      </c>
      <c r="G13" s="262">
        <f>E13+F13</f>
        <v>200</v>
      </c>
      <c r="H13" s="295">
        <v>25</v>
      </c>
      <c r="I13" s="296">
        <v>30</v>
      </c>
      <c r="J13" s="295">
        <v>14</v>
      </c>
      <c r="K13" s="296">
        <v>15</v>
      </c>
      <c r="L13" s="324">
        <v>15</v>
      </c>
      <c r="M13" s="325">
        <v>21</v>
      </c>
      <c r="N13" s="324">
        <v>70</v>
      </c>
      <c r="O13" s="325">
        <v>60</v>
      </c>
      <c r="P13" s="324">
        <v>10</v>
      </c>
      <c r="Q13" s="325">
        <v>10</v>
      </c>
      <c r="R13" s="324">
        <v>4</v>
      </c>
      <c r="S13" s="325">
        <v>8</v>
      </c>
      <c r="T13" s="324">
        <v>10</v>
      </c>
      <c r="U13" s="325">
        <v>10</v>
      </c>
      <c r="V13" s="324">
        <v>10</v>
      </c>
      <c r="W13" s="325">
        <v>10</v>
      </c>
      <c r="X13" s="324">
        <v>6</v>
      </c>
      <c r="Y13" s="325">
        <v>6</v>
      </c>
      <c r="Z13" s="324">
        <v>20</v>
      </c>
      <c r="AA13" s="325">
        <v>20</v>
      </c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190</v>
      </c>
      <c r="AO13" s="270">
        <f>P!AK15</f>
        <v>180</v>
      </c>
      <c r="AP13" s="271">
        <f t="shared" si="5"/>
        <v>10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5</v>
      </c>
      <c r="G14" s="262">
        <f t="shared" si="3"/>
        <v>6.169999999999999</v>
      </c>
      <c r="H14" s="295">
        <v>1.5</v>
      </c>
      <c r="I14" s="296">
        <v>1.5</v>
      </c>
      <c r="J14" s="295">
        <v>0.2</v>
      </c>
      <c r="K14" s="296">
        <v>0.2</v>
      </c>
      <c r="L14" s="324">
        <v>0.2</v>
      </c>
      <c r="M14" s="325">
        <v>0.7</v>
      </c>
      <c r="N14" s="324">
        <v>2</v>
      </c>
      <c r="O14" s="325">
        <v>2</v>
      </c>
      <c r="P14" s="324">
        <v>0.2</v>
      </c>
      <c r="Q14" s="325">
        <v>0.2</v>
      </c>
      <c r="R14" s="324">
        <v>0.2</v>
      </c>
      <c r="S14" s="325">
        <v>0.2</v>
      </c>
      <c r="T14" s="324">
        <v>0.3</v>
      </c>
      <c r="U14" s="325">
        <v>0.3</v>
      </c>
      <c r="V14" s="324">
        <v>0.2</v>
      </c>
      <c r="W14" s="325">
        <v>0.2</v>
      </c>
      <c r="X14" s="324">
        <v>0.5</v>
      </c>
      <c r="Y14" s="325">
        <v>0.5</v>
      </c>
      <c r="Z14" s="324">
        <v>0.5</v>
      </c>
      <c r="AA14" s="325">
        <v>0.2</v>
      </c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6.0000000000000009</v>
      </c>
      <c r="AO14" s="270">
        <f>P!AK16</f>
        <v>310</v>
      </c>
      <c r="AP14" s="271">
        <f t="shared" si="5"/>
        <v>0.16999999999999815</v>
      </c>
      <c r="AQ14" s="87" t="str">
        <f t="shared" si="6"/>
        <v>NZ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25</v>
      </c>
      <c r="G15" s="262">
        <f t="shared" si="3"/>
        <v>55</v>
      </c>
      <c r="H15" s="295">
        <v>6</v>
      </c>
      <c r="I15" s="296">
        <v>5</v>
      </c>
      <c r="J15" s="295">
        <v>2</v>
      </c>
      <c r="K15" s="296">
        <v>2</v>
      </c>
      <c r="L15" s="324">
        <v>2</v>
      </c>
      <c r="M15" s="325">
        <v>2</v>
      </c>
      <c r="N15" s="324">
        <v>20</v>
      </c>
      <c r="O15" s="325">
        <v>10</v>
      </c>
      <c r="P15" s="324">
        <v>2</v>
      </c>
      <c r="Q15" s="325">
        <v>1</v>
      </c>
      <c r="R15" s="324">
        <v>1</v>
      </c>
      <c r="S15" s="325">
        <v>2</v>
      </c>
      <c r="T15" s="324">
        <v>2</v>
      </c>
      <c r="U15" s="325">
        <v>2</v>
      </c>
      <c r="V15" s="324">
        <v>2</v>
      </c>
      <c r="W15" s="325">
        <v>2</v>
      </c>
      <c r="X15" s="324">
        <v>3</v>
      </c>
      <c r="Y15" s="325">
        <v>3</v>
      </c>
      <c r="Z15" s="324">
        <v>3</v>
      </c>
      <c r="AA15" s="325">
        <v>4</v>
      </c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33</v>
      </c>
      <c r="AO15" s="270">
        <f>P!AK17</f>
        <v>40</v>
      </c>
      <c r="AP15" s="271">
        <f t="shared" si="5"/>
        <v>22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0.45</v>
      </c>
      <c r="G17" s="262">
        <f t="shared" si="3"/>
        <v>0.65000000000000013</v>
      </c>
      <c r="H17" s="295">
        <v>0.2</v>
      </c>
      <c r="I17" s="296">
        <v>0.2</v>
      </c>
      <c r="J17" s="295"/>
      <c r="K17" s="296"/>
      <c r="L17" s="324"/>
      <c r="M17" s="325"/>
      <c r="N17" s="324">
        <v>1</v>
      </c>
      <c r="O17" s="325">
        <v>0.45000000000000012</v>
      </c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0.65000000000000013</v>
      </c>
      <c r="AO17" s="270">
        <f>P!AK19</f>
        <v>800</v>
      </c>
      <c r="AP17" s="271">
        <f t="shared" si="5"/>
        <v>0</v>
      </c>
      <c r="AQ17" s="87" t="str">
        <f t="shared" si="6"/>
        <v>০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>
        <v>0.3</v>
      </c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0.3</v>
      </c>
      <c r="AO18" s="270">
        <f>P!AK20</f>
        <v>190</v>
      </c>
      <c r="AP18" s="271">
        <f t="shared" si="5"/>
        <v>0</v>
      </c>
      <c r="AQ18" s="87" t="str">
        <f t="shared" si="6"/>
        <v>০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189</v>
      </c>
      <c r="G19" s="262">
        <f t="shared" si="3"/>
        <v>232</v>
      </c>
      <c r="H19" s="295">
        <v>25</v>
      </c>
      <c r="I19" s="296">
        <v>22</v>
      </c>
      <c r="J19" s="295">
        <v>18</v>
      </c>
      <c r="K19" s="296">
        <v>20</v>
      </c>
      <c r="L19" s="324">
        <v>15</v>
      </c>
      <c r="M19" s="325">
        <v>13</v>
      </c>
      <c r="N19" s="324">
        <v>60</v>
      </c>
      <c r="O19" s="325">
        <v>46</v>
      </c>
      <c r="P19" s="324">
        <v>7</v>
      </c>
      <c r="Q19" s="325">
        <v>7</v>
      </c>
      <c r="R19" s="324">
        <v>4</v>
      </c>
      <c r="S19" s="325">
        <v>10</v>
      </c>
      <c r="T19" s="324">
        <v>10</v>
      </c>
      <c r="U19" s="325">
        <v>9</v>
      </c>
      <c r="V19" s="324">
        <v>10</v>
      </c>
      <c r="W19" s="325">
        <v>6</v>
      </c>
      <c r="X19" s="324">
        <v>18</v>
      </c>
      <c r="Y19" s="325">
        <v>18</v>
      </c>
      <c r="Z19" s="324">
        <v>20</v>
      </c>
      <c r="AA19" s="325">
        <v>18</v>
      </c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169</v>
      </c>
      <c r="AO19" s="270">
        <f>P!AK21</f>
        <v>60</v>
      </c>
      <c r="AP19" s="271">
        <f t="shared" si="5"/>
        <v>63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22</v>
      </c>
      <c r="G20" s="262">
        <f t="shared" si="3"/>
        <v>22</v>
      </c>
      <c r="H20" s="295">
        <v>1.5</v>
      </c>
      <c r="I20" s="296">
        <v>1.5</v>
      </c>
      <c r="J20" s="295">
        <v>2</v>
      </c>
      <c r="K20" s="296">
        <v>2</v>
      </c>
      <c r="L20" s="324">
        <v>1</v>
      </c>
      <c r="M20" s="325">
        <v>1.7</v>
      </c>
      <c r="N20" s="324">
        <v>15</v>
      </c>
      <c r="O20" s="325">
        <v>13.3</v>
      </c>
      <c r="P20" s="324">
        <v>0.2</v>
      </c>
      <c r="Q20" s="325">
        <v>0.2</v>
      </c>
      <c r="R20" s="324">
        <v>0.2</v>
      </c>
      <c r="S20" s="325">
        <v>0.2</v>
      </c>
      <c r="T20" s="324">
        <v>1</v>
      </c>
      <c r="U20" s="325">
        <v>1</v>
      </c>
      <c r="V20" s="324">
        <v>0.4</v>
      </c>
      <c r="W20" s="325"/>
      <c r="X20" s="324">
        <v>2.5</v>
      </c>
      <c r="Y20" s="325">
        <v>1.7</v>
      </c>
      <c r="Z20" s="324">
        <v>1</v>
      </c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21.599999999999998</v>
      </c>
      <c r="AO20" s="270">
        <f>P!AK22</f>
        <v>920</v>
      </c>
      <c r="AP20" s="271">
        <f t="shared" si="5"/>
        <v>0.40000000000000213</v>
      </c>
      <c r="AQ20" s="87" t="str">
        <f t="shared" si="6"/>
        <v>NZ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>
        <v>1</v>
      </c>
      <c r="J21" s="295"/>
      <c r="K21" s="296"/>
      <c r="L21" s="324"/>
      <c r="M21" s="325"/>
      <c r="N21" s="324">
        <v>5</v>
      </c>
      <c r="O21" s="325">
        <v>5</v>
      </c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6</v>
      </c>
      <c r="AO21" s="270">
        <f>P!AK23</f>
        <v>197.84722222222223</v>
      </c>
      <c r="AP21" s="271">
        <f t="shared" si="5"/>
        <v>1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1000</v>
      </c>
      <c r="G22" s="262">
        <f t="shared" si="3"/>
        <v>1302</v>
      </c>
      <c r="H22" s="295">
        <v>105</v>
      </c>
      <c r="I22" s="296">
        <v>105</v>
      </c>
      <c r="J22" s="295">
        <v>185</v>
      </c>
      <c r="K22" s="296">
        <v>165</v>
      </c>
      <c r="L22" s="324">
        <v>138</v>
      </c>
      <c r="M22" s="325">
        <v>138</v>
      </c>
      <c r="N22" s="324">
        <v>660</v>
      </c>
      <c r="O22" s="325">
        <v>524</v>
      </c>
      <c r="P22" s="324">
        <v>50</v>
      </c>
      <c r="Q22" s="325">
        <v>50</v>
      </c>
      <c r="R22" s="324"/>
      <c r="S22" s="325"/>
      <c r="T22" s="324">
        <v>50</v>
      </c>
      <c r="U22" s="325">
        <v>50</v>
      </c>
      <c r="V22" s="324">
        <v>68</v>
      </c>
      <c r="W22" s="325"/>
      <c r="X22" s="324">
        <v>204</v>
      </c>
      <c r="Y22" s="325"/>
      <c r="Z22" s="324">
        <v>150</v>
      </c>
      <c r="AA22" s="325">
        <v>150</v>
      </c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1182</v>
      </c>
      <c r="AO22" s="270">
        <f>P!AK24</f>
        <v>2.8</v>
      </c>
      <c r="AP22" s="271">
        <f t="shared" si="5"/>
        <v>120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>
        <v>1</v>
      </c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1</v>
      </c>
      <c r="AO25" s="270">
        <f>P!AK27</f>
        <v>245</v>
      </c>
      <c r="AP25" s="271">
        <f t="shared" si="5"/>
        <v>0</v>
      </c>
      <c r="AQ25" s="87" t="str">
        <f t="shared" si="6"/>
        <v>০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1.3000000000000001E-2</v>
      </c>
      <c r="G29" s="262">
        <f t="shared" si="3"/>
        <v>1.3000000000000001E-2</v>
      </c>
      <c r="H29" s="295">
        <v>1E-3</v>
      </c>
      <c r="I29" s="296">
        <v>1E-3</v>
      </c>
      <c r="J29" s="295">
        <v>1E-3</v>
      </c>
      <c r="K29" s="296">
        <v>1E-3</v>
      </c>
      <c r="L29" s="324"/>
      <c r="M29" s="325"/>
      <c r="N29" s="324">
        <v>0.01</v>
      </c>
      <c r="O29" s="325">
        <v>0.01</v>
      </c>
      <c r="P29" s="324"/>
      <c r="Q29" s="325"/>
      <c r="R29" s="324"/>
      <c r="S29" s="325"/>
      <c r="T29" s="324"/>
      <c r="U29" s="325"/>
      <c r="V29" s="324"/>
      <c r="W29" s="325"/>
      <c r="X29" s="324">
        <v>1E-3</v>
      </c>
      <c r="Y29" s="325">
        <v>1E-3</v>
      </c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1.3000000000000001E-2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0.25</v>
      </c>
      <c r="G30" s="262">
        <f t="shared" si="3"/>
        <v>0.25</v>
      </c>
      <c r="H30" s="295"/>
      <c r="I30" s="296"/>
      <c r="J30" s="295"/>
      <c r="K30" s="296"/>
      <c r="L30" s="324"/>
      <c r="M30" s="325"/>
      <c r="N30" s="324">
        <v>0.25</v>
      </c>
      <c r="O30" s="325">
        <v>0.25</v>
      </c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0.25</v>
      </c>
      <c r="AO30" s="270">
        <f>P!AK32</f>
        <v>2160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>
        <v>1</v>
      </c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1</v>
      </c>
      <c r="AO31" s="270">
        <f>P!AK33</f>
        <v>120</v>
      </c>
      <c r="AP31" s="271">
        <f t="shared" si="5"/>
        <v>1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32</v>
      </c>
      <c r="G34" s="262">
        <f t="shared" si="3"/>
        <v>52</v>
      </c>
      <c r="H34" s="295">
        <v>5</v>
      </c>
      <c r="I34" s="296">
        <v>4</v>
      </c>
      <c r="J34" s="295">
        <v>3</v>
      </c>
      <c r="K34" s="296">
        <v>4</v>
      </c>
      <c r="L34" s="324">
        <v>3</v>
      </c>
      <c r="M34" s="325">
        <v>3</v>
      </c>
      <c r="N34" s="324">
        <v>15</v>
      </c>
      <c r="O34" s="325">
        <v>10</v>
      </c>
      <c r="P34" s="324">
        <v>2</v>
      </c>
      <c r="Q34" s="325">
        <v>2</v>
      </c>
      <c r="R34" s="324">
        <v>1</v>
      </c>
      <c r="S34" s="325">
        <v>2</v>
      </c>
      <c r="T34" s="324"/>
      <c r="U34" s="325"/>
      <c r="V34" s="324">
        <v>2</v>
      </c>
      <c r="W34" s="325"/>
      <c r="X34" s="324">
        <v>3</v>
      </c>
      <c r="Y34" s="325">
        <v>3</v>
      </c>
      <c r="Z34" s="324">
        <v>3</v>
      </c>
      <c r="AA34" s="325">
        <v>3</v>
      </c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31</v>
      </c>
      <c r="AO34" s="270">
        <f>P!AK36</f>
        <v>136</v>
      </c>
      <c r="AP34" s="271">
        <f t="shared" si="5"/>
        <v>21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3</v>
      </c>
      <c r="G36" s="262">
        <f t="shared" si="3"/>
        <v>3.3249999999999997</v>
      </c>
      <c r="H36" s="295"/>
      <c r="I36" s="296"/>
      <c r="J36" s="295"/>
      <c r="K36" s="296"/>
      <c r="L36" s="324"/>
      <c r="M36" s="325"/>
      <c r="N36" s="324">
        <v>3</v>
      </c>
      <c r="O36" s="325">
        <v>3</v>
      </c>
      <c r="P36" s="324">
        <v>0.2</v>
      </c>
      <c r="Q36" s="325">
        <v>0.2</v>
      </c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3.2</v>
      </c>
      <c r="AO36" s="270">
        <f>P!AK38</f>
        <v>550</v>
      </c>
      <c r="AP36" s="271">
        <f t="shared" si="5"/>
        <v>0.12499999999999956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13</v>
      </c>
      <c r="G39" s="262">
        <f t="shared" si="3"/>
        <v>13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10</v>
      </c>
      <c r="P39" s="337"/>
      <c r="Q39" s="336">
        <f>P!L41</f>
        <v>0</v>
      </c>
      <c r="R39" s="337"/>
      <c r="S39" s="336">
        <f>P!N41</f>
        <v>2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13</v>
      </c>
      <c r="AO39" s="344">
        <f>P!AK41</f>
        <v>80.769230769230774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>
        <v>60</v>
      </c>
      <c r="J41" s="295">
        <v>10</v>
      </c>
      <c r="K41" s="296">
        <v>10</v>
      </c>
      <c r="L41" s="324"/>
      <c r="M41" s="325">
        <v>15</v>
      </c>
      <c r="N41" s="324"/>
      <c r="O41" s="325">
        <v>10</v>
      </c>
      <c r="P41" s="324"/>
      <c r="Q41" s="325">
        <v>12</v>
      </c>
      <c r="R41" s="324"/>
      <c r="S41" s="325">
        <v>11</v>
      </c>
      <c r="T41" s="324"/>
      <c r="U41" s="325">
        <v>9</v>
      </c>
      <c r="V41" s="324"/>
      <c r="W41" s="325">
        <v>10</v>
      </c>
      <c r="X41" s="324">
        <v>100</v>
      </c>
      <c r="Y41" s="325">
        <v>110</v>
      </c>
      <c r="Z41" s="324"/>
      <c r="AA41" s="325">
        <v>10</v>
      </c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257</v>
      </c>
      <c r="AO41" s="334">
        <f>P!AK43</f>
        <v>8</v>
      </c>
      <c r="AP41" s="335">
        <f t="shared" si="5"/>
        <v>1082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>
        <v>2</v>
      </c>
      <c r="J43" s="295"/>
      <c r="K43" s="296">
        <v>2</v>
      </c>
      <c r="L43" s="324"/>
      <c r="M43" s="325">
        <v>2</v>
      </c>
      <c r="N43" s="324"/>
      <c r="O43" s="325">
        <v>2</v>
      </c>
      <c r="P43" s="324"/>
      <c r="Q43" s="325">
        <v>2</v>
      </c>
      <c r="R43" s="324"/>
      <c r="S43" s="325">
        <v>5</v>
      </c>
      <c r="T43" s="324"/>
      <c r="U43" s="325">
        <v>5</v>
      </c>
      <c r="V43" s="324"/>
      <c r="W43" s="325"/>
      <c r="X43" s="324"/>
      <c r="Y43" s="325">
        <v>10</v>
      </c>
      <c r="Z43" s="324"/>
      <c r="AA43" s="325">
        <v>10</v>
      </c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40</v>
      </c>
      <c r="AO43" s="270">
        <f>P!AK45</f>
        <v>0.60014919995395422</v>
      </c>
      <c r="AP43" s="271">
        <f t="shared" si="5"/>
        <v>11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>
        <v>60</v>
      </c>
      <c r="J45" s="295"/>
      <c r="K45" s="296">
        <v>10</v>
      </c>
      <c r="L45" s="324"/>
      <c r="M45" s="325">
        <v>15</v>
      </c>
      <c r="N45" s="324"/>
      <c r="O45" s="325">
        <v>25</v>
      </c>
      <c r="P45" s="324"/>
      <c r="Q45" s="325">
        <v>10</v>
      </c>
      <c r="R45" s="324"/>
      <c r="S45" s="325">
        <v>10</v>
      </c>
      <c r="T45" s="324"/>
      <c r="U45" s="325">
        <v>20</v>
      </c>
      <c r="V45" s="324"/>
      <c r="W45" s="325">
        <v>10</v>
      </c>
      <c r="X45" s="324">
        <v>100</v>
      </c>
      <c r="Y45" s="325">
        <v>100</v>
      </c>
      <c r="Z45" s="324"/>
      <c r="AA45" s="325">
        <v>10</v>
      </c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270</v>
      </c>
      <c r="AO45" s="270">
        <f>P!AK47</f>
        <v>10.659053096144074</v>
      </c>
      <c r="AP45" s="271">
        <f t="shared" si="5"/>
        <v>2160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>
        <v>5</v>
      </c>
      <c r="T46" s="324"/>
      <c r="U46" s="325">
        <v>5</v>
      </c>
      <c r="V46" s="324"/>
      <c r="W46" s="325">
        <v>5</v>
      </c>
      <c r="X46" s="324"/>
      <c r="Y46" s="325">
        <v>5</v>
      </c>
      <c r="Z46" s="324"/>
      <c r="AA46" s="325">
        <v>5</v>
      </c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25</v>
      </c>
      <c r="AO46" s="270">
        <f>P!AK48</f>
        <v>4.5816763532160056</v>
      </c>
      <c r="AP46" s="271">
        <f t="shared" si="5"/>
        <v>79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500</v>
      </c>
      <c r="G47" s="262">
        <f t="shared" si="3"/>
        <v>550</v>
      </c>
      <c r="H47" s="295"/>
      <c r="I47" s="296"/>
      <c r="J47" s="295"/>
      <c r="K47" s="296"/>
      <c r="L47" s="324"/>
      <c r="M47" s="325"/>
      <c r="N47" s="324">
        <v>500</v>
      </c>
      <c r="O47" s="325">
        <v>550</v>
      </c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550</v>
      </c>
      <c r="AO47" s="270">
        <f>P!AK49</f>
        <v>1.9</v>
      </c>
      <c r="AP47" s="271">
        <f t="shared" si="5"/>
        <v>0</v>
      </c>
      <c r="AQ47" s="87" t="str">
        <f t="shared" si="6"/>
        <v>০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7</v>
      </c>
      <c r="G50" s="262">
        <f t="shared" si="3"/>
        <v>8</v>
      </c>
      <c r="H50" s="295">
        <v>2</v>
      </c>
      <c r="I50" s="296">
        <v>2</v>
      </c>
      <c r="J50" s="295"/>
      <c r="K50" s="296"/>
      <c r="L50" s="324"/>
      <c r="M50" s="325"/>
      <c r="N50" s="324">
        <v>5</v>
      </c>
      <c r="O50" s="325">
        <v>5</v>
      </c>
      <c r="P50" s="324"/>
      <c r="Q50" s="325">
        <v>1</v>
      </c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8</v>
      </c>
      <c r="AO50" s="270">
        <f>P!AK52</f>
        <v>60</v>
      </c>
      <c r="AP50" s="271">
        <f t="shared" si="5"/>
        <v>0</v>
      </c>
      <c r="AQ50" s="87" t="str">
        <f t="shared" si="6"/>
        <v>০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2</v>
      </c>
      <c r="G51" s="262">
        <f t="shared" si="3"/>
        <v>2</v>
      </c>
      <c r="H51" s="295"/>
      <c r="I51" s="296"/>
      <c r="J51" s="295"/>
      <c r="K51" s="296"/>
      <c r="L51" s="324"/>
      <c r="M51" s="325"/>
      <c r="N51" s="324">
        <v>2</v>
      </c>
      <c r="O51" s="325">
        <v>2</v>
      </c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2</v>
      </c>
      <c r="AO51" s="270">
        <f>P!AK53</f>
        <v>70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950</v>
      </c>
      <c r="G54" s="262">
        <f t="shared" si="3"/>
        <v>980</v>
      </c>
      <c r="H54" s="295"/>
      <c r="I54" s="296"/>
      <c r="J54" s="295">
        <v>150</v>
      </c>
      <c r="K54" s="296">
        <v>150</v>
      </c>
      <c r="L54" s="324"/>
      <c r="M54" s="325"/>
      <c r="N54" s="324">
        <v>600</v>
      </c>
      <c r="O54" s="325">
        <v>600</v>
      </c>
      <c r="P54" s="324"/>
      <c r="Q54" s="325"/>
      <c r="R54" s="324"/>
      <c r="S54" s="325"/>
      <c r="T54" s="324"/>
      <c r="U54" s="325"/>
      <c r="V54" s="324"/>
      <c r="W54" s="325"/>
      <c r="X54" s="324">
        <v>150</v>
      </c>
      <c r="Y54" s="325">
        <v>150</v>
      </c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900</v>
      </c>
      <c r="AO54" s="270">
        <f>P!AK56</f>
        <v>0.75789473684210529</v>
      </c>
      <c r="AP54" s="271">
        <f t="shared" si="5"/>
        <v>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800</v>
      </c>
      <c r="G55" s="262">
        <f t="shared" si="3"/>
        <v>899</v>
      </c>
      <c r="H55" s="295"/>
      <c r="I55" s="296"/>
      <c r="J55" s="295">
        <v>150</v>
      </c>
      <c r="K55" s="296">
        <v>150</v>
      </c>
      <c r="L55" s="324"/>
      <c r="M55" s="325"/>
      <c r="N55" s="324">
        <v>600</v>
      </c>
      <c r="O55" s="325">
        <v>525</v>
      </c>
      <c r="P55" s="324"/>
      <c r="Q55" s="325"/>
      <c r="R55" s="324"/>
      <c r="S55" s="325"/>
      <c r="T55" s="324"/>
      <c r="U55" s="325"/>
      <c r="V55" s="324"/>
      <c r="W55" s="325"/>
      <c r="X55" s="324">
        <v>150</v>
      </c>
      <c r="Y55" s="325">
        <v>150</v>
      </c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825</v>
      </c>
      <c r="AO55" s="270">
        <f>P!AK57</f>
        <v>0.35</v>
      </c>
      <c r="AP55" s="271">
        <f t="shared" si="5"/>
        <v>74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86</v>
      </c>
      <c r="G56" s="262">
        <f t="shared" si="3"/>
        <v>86</v>
      </c>
      <c r="H56" s="295">
        <v>20</v>
      </c>
      <c r="I56" s="296">
        <v>17</v>
      </c>
      <c r="J56" s="295">
        <v>8</v>
      </c>
      <c r="K56" s="296">
        <v>8</v>
      </c>
      <c r="L56" s="324">
        <v>8</v>
      </c>
      <c r="M56" s="325">
        <v>5</v>
      </c>
      <c r="N56" s="324">
        <v>25</v>
      </c>
      <c r="O56" s="325">
        <v>22</v>
      </c>
      <c r="P56" s="324">
        <v>5</v>
      </c>
      <c r="Q56" s="325">
        <v>3</v>
      </c>
      <c r="R56" s="324">
        <v>4</v>
      </c>
      <c r="S56" s="325">
        <v>4</v>
      </c>
      <c r="T56" s="324">
        <v>6</v>
      </c>
      <c r="U56" s="325">
        <v>6</v>
      </c>
      <c r="V56" s="324">
        <v>6</v>
      </c>
      <c r="W56" s="325">
        <v>6</v>
      </c>
      <c r="X56" s="324">
        <v>8</v>
      </c>
      <c r="Y56" s="325">
        <v>8</v>
      </c>
      <c r="Z56" s="324">
        <v>6</v>
      </c>
      <c r="AA56" s="325">
        <v>7</v>
      </c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86</v>
      </c>
      <c r="AO56" s="270">
        <f>P!AK58</f>
        <v>20</v>
      </c>
      <c r="AP56" s="271">
        <f t="shared" si="5"/>
        <v>0</v>
      </c>
      <c r="AQ56" s="87" t="str">
        <f t="shared" si="6"/>
        <v>০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2</v>
      </c>
      <c r="G57" s="262">
        <f t="shared" si="3"/>
        <v>2</v>
      </c>
      <c r="H57" s="295"/>
      <c r="I57" s="296"/>
      <c r="J57" s="295"/>
      <c r="K57" s="296"/>
      <c r="L57" s="324"/>
      <c r="M57" s="325"/>
      <c r="N57" s="324">
        <v>2</v>
      </c>
      <c r="O57" s="325">
        <v>2</v>
      </c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2</v>
      </c>
      <c r="AO57" s="270">
        <f>P!AK59</f>
        <v>900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>
        <v>2</v>
      </c>
      <c r="J58" s="295">
        <v>2</v>
      </c>
      <c r="K58" s="296">
        <v>2</v>
      </c>
      <c r="L58" s="324">
        <v>2</v>
      </c>
      <c r="M58" s="325"/>
      <c r="N58" s="324">
        <v>5</v>
      </c>
      <c r="O58" s="325">
        <v>2</v>
      </c>
      <c r="P58" s="324">
        <v>2</v>
      </c>
      <c r="Q58" s="325"/>
      <c r="R58" s="324"/>
      <c r="S58" s="325"/>
      <c r="T58" s="324">
        <v>2</v>
      </c>
      <c r="U58" s="325"/>
      <c r="V58" s="324">
        <v>2</v>
      </c>
      <c r="W58" s="325"/>
      <c r="X58" s="324">
        <v>3</v>
      </c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6</v>
      </c>
      <c r="AO58" s="270">
        <f>P!AK60</f>
        <v>267.55555555555554</v>
      </c>
      <c r="AP58" s="271">
        <f t="shared" si="5"/>
        <v>0</v>
      </c>
      <c r="AQ58" s="87" t="str">
        <f t="shared" si="6"/>
        <v>০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2</v>
      </c>
      <c r="G59" s="262">
        <f t="shared" si="3"/>
        <v>2</v>
      </c>
      <c r="H59" s="295"/>
      <c r="I59" s="296"/>
      <c r="J59" s="295"/>
      <c r="K59" s="296"/>
      <c r="L59" s="324"/>
      <c r="M59" s="325"/>
      <c r="N59" s="324">
        <v>2</v>
      </c>
      <c r="O59" s="325">
        <v>2</v>
      </c>
      <c r="P59" s="324"/>
      <c r="Q59" s="325"/>
      <c r="R59" s="324"/>
      <c r="S59" s="325"/>
      <c r="T59" s="324"/>
      <c r="U59" s="325"/>
      <c r="V59" s="324"/>
      <c r="W59" s="325"/>
      <c r="X59" s="324">
        <v>0.5</v>
      </c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2</v>
      </c>
      <c r="AO59" s="270">
        <f>P!AK61</f>
        <v>130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12</v>
      </c>
      <c r="G60" s="262">
        <f t="shared" si="3"/>
        <v>19</v>
      </c>
      <c r="H60" s="295">
        <v>3</v>
      </c>
      <c r="I60" s="296">
        <v>3</v>
      </c>
      <c r="J60" s="295">
        <v>2</v>
      </c>
      <c r="K60" s="296">
        <v>2</v>
      </c>
      <c r="L60" s="324">
        <v>2</v>
      </c>
      <c r="M60" s="325">
        <v>2</v>
      </c>
      <c r="N60" s="324">
        <v>2</v>
      </c>
      <c r="O60" s="325">
        <v>2</v>
      </c>
      <c r="P60" s="324">
        <v>1</v>
      </c>
      <c r="Q60" s="325">
        <v>1</v>
      </c>
      <c r="R60" s="324">
        <v>1</v>
      </c>
      <c r="S60" s="325">
        <v>1</v>
      </c>
      <c r="T60" s="324">
        <v>2</v>
      </c>
      <c r="U60" s="325">
        <v>2</v>
      </c>
      <c r="V60" s="324">
        <v>2</v>
      </c>
      <c r="W60" s="325">
        <v>2</v>
      </c>
      <c r="X60" s="324">
        <v>0.5</v>
      </c>
      <c r="Y60" s="325">
        <v>0.5</v>
      </c>
      <c r="Z60" s="324">
        <v>6</v>
      </c>
      <c r="AA60" s="325">
        <v>3.5</v>
      </c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19</v>
      </c>
      <c r="AO60" s="270">
        <f>P!AK62</f>
        <v>110</v>
      </c>
      <c r="AP60" s="271">
        <f t="shared" si="5"/>
        <v>0</v>
      </c>
      <c r="AQ60" s="87" t="str">
        <f t="shared" si="6"/>
        <v>০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</v>
      </c>
      <c r="G61" s="262">
        <f t="shared" si="3"/>
        <v>3.5</v>
      </c>
      <c r="H61" s="295">
        <v>0.7</v>
      </c>
      <c r="I61" s="296">
        <v>0.56000000000000005</v>
      </c>
      <c r="J61" s="295">
        <v>0.3</v>
      </c>
      <c r="K61" s="296">
        <v>0.3</v>
      </c>
      <c r="L61" s="324">
        <v>0.3</v>
      </c>
      <c r="M61" s="325">
        <v>0.25</v>
      </c>
      <c r="N61" s="324">
        <v>0.5</v>
      </c>
      <c r="O61" s="325">
        <v>0.5</v>
      </c>
      <c r="P61" s="324">
        <v>0.2</v>
      </c>
      <c r="Q61" s="325">
        <v>0.2</v>
      </c>
      <c r="R61" s="324">
        <v>0.1</v>
      </c>
      <c r="S61" s="325">
        <v>0.2</v>
      </c>
      <c r="T61" s="324">
        <v>0.5</v>
      </c>
      <c r="U61" s="325">
        <v>0.5</v>
      </c>
      <c r="V61" s="324">
        <v>0.3</v>
      </c>
      <c r="W61" s="325"/>
      <c r="X61" s="324"/>
      <c r="Y61" s="325">
        <v>0.5</v>
      </c>
      <c r="Z61" s="324">
        <v>0.5</v>
      </c>
      <c r="AA61" s="325">
        <v>0.48999999999999977</v>
      </c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3.5</v>
      </c>
      <c r="AO61" s="270">
        <f>P!AK63</f>
        <v>620</v>
      </c>
      <c r="AP61" s="271">
        <f t="shared" si="5"/>
        <v>0</v>
      </c>
      <c r="AQ61" s="87" t="str">
        <f t="shared" si="6"/>
        <v>০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6</v>
      </c>
      <c r="G62" s="262">
        <f t="shared" si="3"/>
        <v>6.4600000000000009</v>
      </c>
      <c r="H62" s="295">
        <v>1</v>
      </c>
      <c r="I62" s="296">
        <v>0.5</v>
      </c>
      <c r="J62" s="295">
        <v>0.5</v>
      </c>
      <c r="K62" s="296">
        <v>0.2</v>
      </c>
      <c r="L62" s="324">
        <v>0.5</v>
      </c>
      <c r="M62" s="325">
        <v>0.5</v>
      </c>
      <c r="N62" s="324">
        <v>4</v>
      </c>
      <c r="O62" s="325">
        <v>3</v>
      </c>
      <c r="P62" s="324">
        <v>0.3</v>
      </c>
      <c r="Q62" s="325">
        <v>0.3</v>
      </c>
      <c r="R62" s="324">
        <v>0.2</v>
      </c>
      <c r="S62" s="325">
        <v>0.25</v>
      </c>
      <c r="T62" s="324">
        <v>0.4</v>
      </c>
      <c r="U62" s="325">
        <v>0.4</v>
      </c>
      <c r="V62" s="324">
        <v>0.4</v>
      </c>
      <c r="W62" s="325"/>
      <c r="X62" s="324"/>
      <c r="Y62" s="325"/>
      <c r="Z62" s="324">
        <v>0.5</v>
      </c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5.15</v>
      </c>
      <c r="AO62" s="270">
        <f>P!AK64</f>
        <v>640</v>
      </c>
      <c r="AP62" s="271">
        <f t="shared" si="5"/>
        <v>1.3100000000000005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>
        <v>0.1</v>
      </c>
      <c r="J63" s="295">
        <v>0.1</v>
      </c>
      <c r="K63" s="296">
        <v>0.1</v>
      </c>
      <c r="L63" s="324">
        <v>0.1</v>
      </c>
      <c r="M63" s="325">
        <v>0.1</v>
      </c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0.30000000000000004</v>
      </c>
      <c r="AO63" s="270">
        <f>P!AK65</f>
        <v>400</v>
      </c>
      <c r="AP63" s="271">
        <f t="shared" si="5"/>
        <v>0</v>
      </c>
      <c r="AQ63" s="87" t="str">
        <f t="shared" si="6"/>
        <v>০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2.2000000000000002</v>
      </c>
      <c r="G65" s="262">
        <f t="shared" si="3"/>
        <v>2.2800000000000002</v>
      </c>
      <c r="H65" s="295">
        <v>0.25</v>
      </c>
      <c r="I65" s="296">
        <v>0.25</v>
      </c>
      <c r="J65" s="295">
        <v>0.1</v>
      </c>
      <c r="K65" s="296">
        <v>0.1</v>
      </c>
      <c r="L65" s="324">
        <v>0.1</v>
      </c>
      <c r="M65" s="325">
        <v>0.1</v>
      </c>
      <c r="N65" s="324">
        <v>1.25</v>
      </c>
      <c r="O65" s="325">
        <v>0.7</v>
      </c>
      <c r="P65" s="324">
        <v>0.1</v>
      </c>
      <c r="Q65" s="325">
        <v>0.05</v>
      </c>
      <c r="R65" s="324">
        <v>0.05</v>
      </c>
      <c r="S65" s="325">
        <v>0.1</v>
      </c>
      <c r="T65" s="324">
        <v>0.1</v>
      </c>
      <c r="U65" s="325">
        <v>0.1</v>
      </c>
      <c r="V65" s="324">
        <v>0.1</v>
      </c>
      <c r="W65" s="325">
        <v>0.2</v>
      </c>
      <c r="X65" s="324">
        <v>0.2</v>
      </c>
      <c r="Y65" s="325">
        <v>0.2</v>
      </c>
      <c r="Z65" s="324">
        <v>0.2</v>
      </c>
      <c r="AA65" s="325">
        <v>0.3</v>
      </c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2.1</v>
      </c>
      <c r="AO65" s="270">
        <f>P!AK67</f>
        <v>874.99999999999989</v>
      </c>
      <c r="AP65" s="271">
        <f t="shared" si="5"/>
        <v>0.18000000000000016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18</v>
      </c>
      <c r="G66" s="262">
        <f t="shared" si="3"/>
        <v>18.96</v>
      </c>
      <c r="H66" s="295">
        <v>2</v>
      </c>
      <c r="I66" s="296">
        <v>2</v>
      </c>
      <c r="J66" s="295">
        <v>1</v>
      </c>
      <c r="K66" s="296">
        <v>1</v>
      </c>
      <c r="L66" s="324"/>
      <c r="M66" s="325"/>
      <c r="N66" s="324">
        <v>15</v>
      </c>
      <c r="O66" s="325">
        <v>15</v>
      </c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18</v>
      </c>
      <c r="AO66" s="270">
        <f>P!AK68</f>
        <v>18</v>
      </c>
      <c r="AP66" s="271">
        <f t="shared" si="5"/>
        <v>0.96000000000000085</v>
      </c>
      <c r="AQ66" s="87" t="str">
        <f t="shared" si="6"/>
        <v>NZ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16</v>
      </c>
      <c r="G67" s="262">
        <f t="shared" si="3"/>
        <v>16.989999999999998</v>
      </c>
      <c r="H67" s="295">
        <v>2</v>
      </c>
      <c r="I67" s="296">
        <v>2</v>
      </c>
      <c r="J67" s="295">
        <v>1</v>
      </c>
      <c r="K67" s="296">
        <v>1</v>
      </c>
      <c r="L67" s="324"/>
      <c r="M67" s="325"/>
      <c r="N67" s="324">
        <v>15</v>
      </c>
      <c r="O67" s="325">
        <v>13</v>
      </c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16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0.7</v>
      </c>
      <c r="G68" s="262">
        <f t="shared" ref="G68:G133" si="8">E68+F68</f>
        <v>0.70571428570999983</v>
      </c>
      <c r="H68" s="295">
        <v>0.1</v>
      </c>
      <c r="I68" s="296">
        <v>0.15</v>
      </c>
      <c r="J68" s="295">
        <v>0.05</v>
      </c>
      <c r="K68" s="296">
        <v>0.05</v>
      </c>
      <c r="L68" s="324">
        <v>0.05</v>
      </c>
      <c r="M68" s="325">
        <v>0.05</v>
      </c>
      <c r="N68" s="324">
        <v>0.4</v>
      </c>
      <c r="O68" s="325">
        <v>0.25</v>
      </c>
      <c r="P68" s="324">
        <v>0.02</v>
      </c>
      <c r="Q68" s="325">
        <v>0.01</v>
      </c>
      <c r="R68" s="324">
        <v>0.01</v>
      </c>
      <c r="S68" s="325">
        <v>0.03</v>
      </c>
      <c r="T68" s="324">
        <v>0.03</v>
      </c>
      <c r="U68" s="325">
        <v>0.05</v>
      </c>
      <c r="V68" s="324">
        <v>0.02</v>
      </c>
      <c r="W68" s="325"/>
      <c r="X68" s="324">
        <v>0.05</v>
      </c>
      <c r="Y68" s="325"/>
      <c r="Z68" s="324">
        <v>0.1</v>
      </c>
      <c r="AA68" s="325">
        <v>0.05</v>
      </c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0.64000000000000012</v>
      </c>
      <c r="AO68" s="270">
        <f>P!AK70</f>
        <v>5728.5714285714294</v>
      </c>
      <c r="AP68" s="271">
        <f t="shared" si="7"/>
        <v>6.5714285709999709E-2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1.5</v>
      </c>
      <c r="G69" s="262">
        <f t="shared" si="8"/>
        <v>1.7399999999999998</v>
      </c>
      <c r="H69" s="295">
        <v>0.2</v>
      </c>
      <c r="I69" s="296">
        <v>0.08</v>
      </c>
      <c r="J69" s="295">
        <v>0.1</v>
      </c>
      <c r="K69" s="296">
        <v>0.1</v>
      </c>
      <c r="L69" s="324">
        <v>0.1</v>
      </c>
      <c r="M69" s="325">
        <v>0.1</v>
      </c>
      <c r="N69" s="324">
        <v>1</v>
      </c>
      <c r="O69" s="325">
        <v>0.6</v>
      </c>
      <c r="P69" s="324">
        <v>0.05</v>
      </c>
      <c r="Q69" s="325">
        <v>0.05</v>
      </c>
      <c r="R69" s="324">
        <v>0.02</v>
      </c>
      <c r="S69" s="325">
        <v>0.1</v>
      </c>
      <c r="T69" s="324">
        <v>0.05</v>
      </c>
      <c r="U69" s="325">
        <v>0.1</v>
      </c>
      <c r="V69" s="324">
        <v>0.04</v>
      </c>
      <c r="W69" s="325"/>
      <c r="X69" s="324">
        <v>0.1</v>
      </c>
      <c r="Y69" s="325">
        <v>0.1</v>
      </c>
      <c r="Z69" s="324">
        <v>0.2</v>
      </c>
      <c r="AA69" s="325">
        <v>0.2</v>
      </c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1.4300000000000002</v>
      </c>
      <c r="AO69" s="270">
        <f>P!AK71</f>
        <v>573.33333333333337</v>
      </c>
      <c r="AP69" s="271">
        <f t="shared" si="7"/>
        <v>0.30999999999999961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0.44999999999999996</v>
      </c>
      <c r="G70" s="262">
        <f t="shared" si="8"/>
        <v>0.49999999999999994</v>
      </c>
      <c r="H70" s="295">
        <v>0.05</v>
      </c>
      <c r="I70" s="296">
        <v>7.0000000000000007E-2</v>
      </c>
      <c r="J70" s="295">
        <v>0.02</v>
      </c>
      <c r="K70" s="296">
        <v>0.02</v>
      </c>
      <c r="L70" s="324">
        <v>0.02</v>
      </c>
      <c r="M70" s="325">
        <v>0.02</v>
      </c>
      <c r="N70" s="324">
        <v>0.25</v>
      </c>
      <c r="O70" s="325">
        <v>0.12</v>
      </c>
      <c r="P70" s="324">
        <v>0.01</v>
      </c>
      <c r="Q70" s="325">
        <v>0.01</v>
      </c>
      <c r="R70" s="324"/>
      <c r="S70" s="325">
        <v>0.05</v>
      </c>
      <c r="T70" s="324"/>
      <c r="U70" s="325"/>
      <c r="V70" s="324">
        <v>0.05</v>
      </c>
      <c r="W70" s="325">
        <v>0.1</v>
      </c>
      <c r="X70" s="324"/>
      <c r="Y70" s="325"/>
      <c r="Z70" s="324"/>
      <c r="AA70" s="325">
        <v>0.05</v>
      </c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0.44</v>
      </c>
      <c r="AO70" s="270">
        <f>P!AK72</f>
        <v>1800.0000000000002</v>
      </c>
      <c r="AP70" s="271">
        <f t="shared" si="7"/>
        <v>5.9999999999999942E-2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13</v>
      </c>
      <c r="G71" s="262">
        <f t="shared" si="8"/>
        <v>15</v>
      </c>
      <c r="H71" s="295">
        <v>3</v>
      </c>
      <c r="I71" s="296">
        <v>2</v>
      </c>
      <c r="J71" s="295"/>
      <c r="K71" s="296"/>
      <c r="L71" s="324"/>
      <c r="M71" s="325"/>
      <c r="N71" s="324">
        <v>15</v>
      </c>
      <c r="O71" s="325">
        <v>13</v>
      </c>
      <c r="P71" s="324">
        <v>2</v>
      </c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15</v>
      </c>
      <c r="AO71" s="270">
        <f>P!AK73</f>
        <v>8</v>
      </c>
      <c r="AP71" s="271">
        <f t="shared" si="7"/>
        <v>0</v>
      </c>
      <c r="AQ71" s="87" t="str">
        <f t="shared" si="10"/>
        <v>০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6.9</v>
      </c>
      <c r="G72" s="262">
        <f t="shared" si="8"/>
        <v>6.9</v>
      </c>
      <c r="H72" s="295">
        <v>0.5</v>
      </c>
      <c r="I72" s="296">
        <v>0.5</v>
      </c>
      <c r="J72" s="295">
        <v>0.2</v>
      </c>
      <c r="K72" s="296">
        <v>0.2</v>
      </c>
      <c r="L72" s="324"/>
      <c r="M72" s="325"/>
      <c r="N72" s="324">
        <v>6</v>
      </c>
      <c r="O72" s="325">
        <v>6</v>
      </c>
      <c r="P72" s="324"/>
      <c r="Q72" s="325"/>
      <c r="R72" s="324"/>
      <c r="S72" s="325"/>
      <c r="T72" s="324"/>
      <c r="U72" s="325"/>
      <c r="V72" s="324"/>
      <c r="W72" s="325"/>
      <c r="X72" s="324">
        <v>0.2</v>
      </c>
      <c r="Y72" s="325">
        <v>0.1</v>
      </c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6.8</v>
      </c>
      <c r="AO72" s="270">
        <f>P!AK74</f>
        <v>768.26086956521738</v>
      </c>
      <c r="AP72" s="271">
        <f t="shared" si="7"/>
        <v>0.10000000000000053</v>
      </c>
      <c r="AQ72" s="87" t="str">
        <f t="shared" si="10"/>
        <v>NZ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4.5</v>
      </c>
      <c r="G73" s="262">
        <f t="shared" si="8"/>
        <v>4.5</v>
      </c>
      <c r="H73" s="295">
        <v>0.5</v>
      </c>
      <c r="I73" s="296">
        <v>0.5</v>
      </c>
      <c r="J73" s="295"/>
      <c r="K73" s="296"/>
      <c r="L73" s="324"/>
      <c r="M73" s="325"/>
      <c r="N73" s="324">
        <v>4</v>
      </c>
      <c r="O73" s="325">
        <v>4</v>
      </c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4.5</v>
      </c>
      <c r="AO73" s="270">
        <f>P!AK75</f>
        <v>605.55555555555554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11.899999999999999</v>
      </c>
      <c r="G75" s="262">
        <f t="shared" si="8"/>
        <v>11.899999999999999</v>
      </c>
      <c r="H75" s="295">
        <v>1</v>
      </c>
      <c r="I75" s="296">
        <v>1</v>
      </c>
      <c r="J75" s="295">
        <v>0.5</v>
      </c>
      <c r="K75" s="296">
        <v>0.45</v>
      </c>
      <c r="L75" s="324">
        <v>0.5</v>
      </c>
      <c r="M75" s="325">
        <v>0.5</v>
      </c>
      <c r="N75" s="324">
        <v>10</v>
      </c>
      <c r="O75" s="325">
        <v>9</v>
      </c>
      <c r="P75" s="324"/>
      <c r="Q75" s="325"/>
      <c r="R75" s="324"/>
      <c r="S75" s="325"/>
      <c r="T75" s="324">
        <v>0.4</v>
      </c>
      <c r="U75" s="325">
        <v>0.3</v>
      </c>
      <c r="V75" s="324"/>
      <c r="W75" s="325"/>
      <c r="X75" s="324">
        <v>1</v>
      </c>
      <c r="Y75" s="325">
        <v>0.64999999999999858</v>
      </c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11.899999999999999</v>
      </c>
      <c r="AO75" s="270">
        <f>P!AK77</f>
        <v>1690.7563025210086</v>
      </c>
      <c r="AP75" s="271">
        <f t="shared" si="7"/>
        <v>0</v>
      </c>
      <c r="AQ75" s="87" t="str">
        <f t="shared" si="10"/>
        <v>০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>
        <v>0.2</v>
      </c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0.2</v>
      </c>
      <c r="AO76" s="270">
        <f>P!AK78</f>
        <v>1825</v>
      </c>
      <c r="AP76" s="271">
        <f t="shared" si="7"/>
        <v>0</v>
      </c>
      <c r="AQ76" s="87" t="str">
        <f t="shared" si="10"/>
        <v>০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0.3</v>
      </c>
      <c r="G77" s="262">
        <f t="shared" si="8"/>
        <v>0.33</v>
      </c>
      <c r="H77" s="295">
        <v>0.05</v>
      </c>
      <c r="I77" s="296">
        <v>0.1</v>
      </c>
      <c r="J77" s="295"/>
      <c r="K77" s="296"/>
      <c r="L77" s="324"/>
      <c r="M77" s="325"/>
      <c r="N77" s="324">
        <v>0.25</v>
      </c>
      <c r="O77" s="325">
        <v>0.15</v>
      </c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0.25</v>
      </c>
      <c r="AO77" s="270">
        <f>P!AK79</f>
        <v>3600</v>
      </c>
      <c r="AP77" s="272">
        <f t="shared" si="7"/>
        <v>8.0000000000000016E-2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0.4</v>
      </c>
      <c r="G78" s="262">
        <f t="shared" si="8"/>
        <v>0.4</v>
      </c>
      <c r="H78" s="295">
        <v>0.1</v>
      </c>
      <c r="I78" s="296">
        <v>0.1</v>
      </c>
      <c r="J78" s="295">
        <v>0.1</v>
      </c>
      <c r="K78" s="296">
        <v>0.1</v>
      </c>
      <c r="L78" s="324">
        <v>0.1</v>
      </c>
      <c r="M78" s="325">
        <v>0.1</v>
      </c>
      <c r="N78" s="324">
        <v>0.1</v>
      </c>
      <c r="O78" s="325">
        <v>0.1</v>
      </c>
      <c r="P78" s="324">
        <v>0.1</v>
      </c>
      <c r="Q78" s="325"/>
      <c r="R78" s="324"/>
      <c r="S78" s="325"/>
      <c r="T78" s="324">
        <v>0.1</v>
      </c>
      <c r="U78" s="325"/>
      <c r="V78" s="324">
        <v>0.1</v>
      </c>
      <c r="W78" s="325"/>
      <c r="X78" s="324">
        <v>0.1</v>
      </c>
      <c r="Y78" s="325"/>
      <c r="Z78" s="324">
        <v>0.1</v>
      </c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0.4</v>
      </c>
      <c r="AO78" s="270">
        <f>P!AK80</f>
        <v>600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13</v>
      </c>
      <c r="G80" s="262">
        <f t="shared" si="8"/>
        <v>15.649999999999999</v>
      </c>
      <c r="H80" s="295">
        <v>3</v>
      </c>
      <c r="I80" s="296">
        <v>2</v>
      </c>
      <c r="J80" s="295">
        <v>2</v>
      </c>
      <c r="K80" s="296">
        <v>0.5</v>
      </c>
      <c r="L80" s="324">
        <v>1</v>
      </c>
      <c r="M80" s="325">
        <v>1</v>
      </c>
      <c r="N80" s="324">
        <v>5</v>
      </c>
      <c r="O80" s="325">
        <v>5</v>
      </c>
      <c r="P80" s="324">
        <v>1</v>
      </c>
      <c r="Q80" s="325">
        <v>1</v>
      </c>
      <c r="R80" s="324">
        <v>0.5</v>
      </c>
      <c r="S80" s="325">
        <v>1</v>
      </c>
      <c r="T80" s="324">
        <v>4</v>
      </c>
      <c r="U80" s="325">
        <v>3</v>
      </c>
      <c r="V80" s="324">
        <v>0.5</v>
      </c>
      <c r="W80" s="325"/>
      <c r="X80" s="324">
        <v>1</v>
      </c>
      <c r="Y80" s="325"/>
      <c r="Z80" s="324">
        <v>1</v>
      </c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13.5</v>
      </c>
      <c r="AO80" s="270">
        <f>P!AK82</f>
        <v>180</v>
      </c>
      <c r="AP80" s="271">
        <f t="shared" si="7"/>
        <v>2.1499999999999986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0.2</v>
      </c>
      <c r="G84" s="262">
        <f t="shared" si="8"/>
        <v>0.3</v>
      </c>
      <c r="H84" s="295">
        <v>0.05</v>
      </c>
      <c r="I84" s="296">
        <v>1.4999999999999999E-2</v>
      </c>
      <c r="J84" s="295"/>
      <c r="K84" s="296"/>
      <c r="L84" s="324"/>
      <c r="M84" s="325"/>
      <c r="N84" s="324">
        <v>0.2</v>
      </c>
      <c r="O84" s="325">
        <v>7.0000000000000007E-2</v>
      </c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8.5000000000000006E-2</v>
      </c>
      <c r="AO84" s="270">
        <f>P!AK86</f>
        <v>2600</v>
      </c>
      <c r="AP84" s="271">
        <f t="shared" si="7"/>
        <v>0.21499999999999997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0.5</v>
      </c>
      <c r="G86" s="262">
        <f t="shared" si="8"/>
        <v>0.71000000000000019</v>
      </c>
      <c r="H86" s="295">
        <v>0.1</v>
      </c>
      <c r="I86" s="296">
        <v>0.15</v>
      </c>
      <c r="J86" s="295"/>
      <c r="K86" s="296"/>
      <c r="L86" s="324"/>
      <c r="M86" s="325"/>
      <c r="N86" s="324">
        <v>0.5</v>
      </c>
      <c r="O86" s="325">
        <v>0.56000000000000005</v>
      </c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0.71000000000000008</v>
      </c>
      <c r="AO86" s="270">
        <f>P!AK88</f>
        <v>1700</v>
      </c>
      <c r="AP86" s="272">
        <f t="shared" si="7"/>
        <v>0</v>
      </c>
      <c r="AQ86" s="87" t="str">
        <f t="shared" si="10"/>
        <v>০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96</v>
      </c>
      <c r="G87" s="262">
        <f t="shared" si="8"/>
        <v>131</v>
      </c>
      <c r="H87" s="295">
        <v>7</v>
      </c>
      <c r="I87" s="296">
        <v>6</v>
      </c>
      <c r="J87" s="295">
        <v>6</v>
      </c>
      <c r="K87" s="296">
        <v>9</v>
      </c>
      <c r="L87" s="324">
        <v>7</v>
      </c>
      <c r="M87" s="325">
        <v>31</v>
      </c>
      <c r="N87" s="324">
        <v>60</v>
      </c>
      <c r="O87" s="325">
        <v>60</v>
      </c>
      <c r="P87" s="324">
        <v>2</v>
      </c>
      <c r="Q87" s="325">
        <v>2</v>
      </c>
      <c r="R87" s="324"/>
      <c r="S87" s="325"/>
      <c r="T87" s="324">
        <v>3</v>
      </c>
      <c r="U87" s="325">
        <v>1.5</v>
      </c>
      <c r="V87" s="324">
        <v>4</v>
      </c>
      <c r="W87" s="325"/>
      <c r="X87" s="324">
        <v>10</v>
      </c>
      <c r="Y87" s="325">
        <v>10</v>
      </c>
      <c r="Z87" s="324">
        <v>6</v>
      </c>
      <c r="AA87" s="325">
        <v>6</v>
      </c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125.5</v>
      </c>
      <c r="AO87" s="270">
        <f>P!AK89</f>
        <v>67</v>
      </c>
      <c r="AP87" s="271">
        <f t="shared" si="7"/>
        <v>5.5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50</v>
      </c>
      <c r="G88" s="262">
        <f t="shared" si="8"/>
        <v>65.349999999999994</v>
      </c>
      <c r="H88" s="295">
        <v>2</v>
      </c>
      <c r="I88" s="296">
        <v>2</v>
      </c>
      <c r="J88" s="295">
        <v>4</v>
      </c>
      <c r="K88" s="296">
        <v>5.4</v>
      </c>
      <c r="L88" s="324">
        <v>2.5</v>
      </c>
      <c r="M88" s="325">
        <v>1</v>
      </c>
      <c r="N88" s="324">
        <v>35</v>
      </c>
      <c r="O88" s="325">
        <v>29.5</v>
      </c>
      <c r="P88" s="324">
        <v>1</v>
      </c>
      <c r="Q88" s="325">
        <v>0.5</v>
      </c>
      <c r="R88" s="324">
        <v>0.5</v>
      </c>
      <c r="S88" s="325">
        <v>1</v>
      </c>
      <c r="T88" s="324">
        <v>2</v>
      </c>
      <c r="U88" s="325">
        <v>2</v>
      </c>
      <c r="V88" s="324">
        <v>2</v>
      </c>
      <c r="W88" s="325">
        <v>2</v>
      </c>
      <c r="X88" s="324">
        <v>5</v>
      </c>
      <c r="Y88" s="325">
        <v>5</v>
      </c>
      <c r="Z88" s="324">
        <v>4</v>
      </c>
      <c r="AA88" s="325">
        <v>2</v>
      </c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50.4</v>
      </c>
      <c r="AO88" s="270">
        <f>P!AK90</f>
        <v>115</v>
      </c>
      <c r="AP88" s="271">
        <f t="shared" si="7"/>
        <v>14.949999999999996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2000</v>
      </c>
      <c r="G89" s="262">
        <f t="shared" si="8"/>
        <v>2074</v>
      </c>
      <c r="H89" s="295">
        <v>120</v>
      </c>
      <c r="I89" s="296">
        <v>109</v>
      </c>
      <c r="J89" s="295">
        <v>120</v>
      </c>
      <c r="K89" s="296">
        <v>143</v>
      </c>
      <c r="L89" s="324">
        <v>190</v>
      </c>
      <c r="M89" s="325">
        <v>385</v>
      </c>
      <c r="N89" s="324">
        <v>1000</v>
      </c>
      <c r="O89" s="325">
        <v>721</v>
      </c>
      <c r="P89" s="324">
        <v>60</v>
      </c>
      <c r="Q89" s="325">
        <v>25</v>
      </c>
      <c r="R89" s="324">
        <v>45</v>
      </c>
      <c r="S89" s="325">
        <v>46</v>
      </c>
      <c r="T89" s="324">
        <v>100</v>
      </c>
      <c r="U89" s="325">
        <v>100</v>
      </c>
      <c r="V89" s="324">
        <v>90</v>
      </c>
      <c r="W89" s="325"/>
      <c r="X89" s="324">
        <v>190</v>
      </c>
      <c r="Y89" s="325">
        <v>190</v>
      </c>
      <c r="Z89" s="324">
        <v>120</v>
      </c>
      <c r="AA89" s="325">
        <v>171</v>
      </c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1890</v>
      </c>
      <c r="AO89" s="270">
        <f>P!AK91</f>
        <v>11.397500000000001</v>
      </c>
      <c r="AP89" s="271">
        <f t="shared" si="7"/>
        <v>184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10</v>
      </c>
      <c r="G92" s="262">
        <f t="shared" si="8"/>
        <v>12</v>
      </c>
      <c r="H92" s="295"/>
      <c r="I92" s="296"/>
      <c r="J92" s="295">
        <v>1</v>
      </c>
      <c r="K92" s="296">
        <v>2</v>
      </c>
      <c r="L92" s="324"/>
      <c r="M92" s="325">
        <v>7.5</v>
      </c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>
        <v>2</v>
      </c>
      <c r="Y92" s="325">
        <v>1</v>
      </c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10.5</v>
      </c>
      <c r="AO92" s="270">
        <f>P!AK94</f>
        <v>220</v>
      </c>
      <c r="AP92" s="271">
        <f t="shared" si="7"/>
        <v>1.5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33</v>
      </c>
      <c r="G95" s="262">
        <f t="shared" si="8"/>
        <v>33</v>
      </c>
      <c r="H95" s="295">
        <v>3</v>
      </c>
      <c r="I95" s="296">
        <v>3</v>
      </c>
      <c r="J95" s="295">
        <v>4</v>
      </c>
      <c r="K95" s="296">
        <v>4</v>
      </c>
      <c r="L95" s="324">
        <v>4</v>
      </c>
      <c r="M95" s="325">
        <v>3</v>
      </c>
      <c r="N95" s="324">
        <v>4</v>
      </c>
      <c r="O95" s="325">
        <v>2</v>
      </c>
      <c r="P95" s="324">
        <v>1</v>
      </c>
      <c r="Q95" s="325">
        <v>1</v>
      </c>
      <c r="R95" s="324">
        <v>2</v>
      </c>
      <c r="S95" s="325">
        <v>2</v>
      </c>
      <c r="T95" s="324">
        <v>2</v>
      </c>
      <c r="U95" s="325">
        <v>2</v>
      </c>
      <c r="V95" s="324">
        <v>2</v>
      </c>
      <c r="W95" s="325">
        <v>2</v>
      </c>
      <c r="X95" s="324">
        <v>4</v>
      </c>
      <c r="Y95" s="325">
        <v>4</v>
      </c>
      <c r="Z95" s="324">
        <v>4</v>
      </c>
      <c r="AA95" s="325">
        <v>6</v>
      </c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29</v>
      </c>
      <c r="AO95" s="270">
        <f>P!AK97</f>
        <v>85</v>
      </c>
      <c r="AP95" s="271">
        <f t="shared" si="7"/>
        <v>4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>
        <v>1</v>
      </c>
      <c r="J98" s="295">
        <v>1</v>
      </c>
      <c r="K98" s="296"/>
      <c r="L98" s="324"/>
      <c r="M98" s="325"/>
      <c r="N98" s="324">
        <v>1</v>
      </c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1</v>
      </c>
      <c r="AO98" s="270">
        <f>P!AK100</f>
        <v>201.59313725490196</v>
      </c>
      <c r="AP98" s="271">
        <f t="shared" si="7"/>
        <v>0</v>
      </c>
      <c r="AQ98" s="87" t="str">
        <f t="shared" si="10"/>
        <v>০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0.45</v>
      </c>
      <c r="M99" s="325">
        <v>0.45</v>
      </c>
      <c r="N99" s="324">
        <v>2</v>
      </c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0.45</v>
      </c>
      <c r="AO99" s="270">
        <f>P!AK101</f>
        <v>600</v>
      </c>
      <c r="AP99" s="272">
        <f t="shared" si="7"/>
        <v>0.69900000000000007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1</v>
      </c>
      <c r="G100" s="262">
        <f t="shared" si="8"/>
        <v>1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185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10</v>
      </c>
      <c r="G103" s="262">
        <f t="shared" si="8"/>
        <v>10</v>
      </c>
      <c r="H103" s="295"/>
      <c r="I103" s="296"/>
      <c r="J103" s="295"/>
      <c r="K103" s="296"/>
      <c r="L103" s="324"/>
      <c r="M103" s="325"/>
      <c r="N103" s="324">
        <v>10</v>
      </c>
      <c r="O103" s="325">
        <v>10</v>
      </c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10</v>
      </c>
      <c r="AO103" s="270">
        <f>P!AK105</f>
        <v>210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21</v>
      </c>
      <c r="G104" s="262">
        <f t="shared" si="8"/>
        <v>21</v>
      </c>
      <c r="H104" s="295"/>
      <c r="I104" s="296"/>
      <c r="J104" s="295"/>
      <c r="K104" s="296"/>
      <c r="L104" s="324"/>
      <c r="M104" s="325"/>
      <c r="N104" s="324">
        <v>10</v>
      </c>
      <c r="O104" s="325">
        <v>9</v>
      </c>
      <c r="P104" s="324"/>
      <c r="Q104" s="325"/>
      <c r="R104" s="324"/>
      <c r="S104" s="325"/>
      <c r="T104" s="324">
        <v>6</v>
      </c>
      <c r="U104" s="325">
        <v>6</v>
      </c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15</v>
      </c>
      <c r="AO104" s="270">
        <f>P!AK106</f>
        <v>160</v>
      </c>
      <c r="AP104" s="271">
        <f t="shared" si="7"/>
        <v>6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8</v>
      </c>
      <c r="G106" s="262">
        <f t="shared" si="8"/>
        <v>9</v>
      </c>
      <c r="H106" s="295"/>
      <c r="I106" s="296"/>
      <c r="J106" s="295"/>
      <c r="K106" s="296"/>
      <c r="L106" s="324"/>
      <c r="M106" s="325"/>
      <c r="N106" s="324">
        <v>8</v>
      </c>
      <c r="O106" s="325">
        <v>9</v>
      </c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9</v>
      </c>
      <c r="AO106" s="270">
        <f>P!AK108</f>
        <v>170</v>
      </c>
      <c r="AP106" s="271">
        <f t="shared" si="7"/>
        <v>0</v>
      </c>
      <c r="AQ106" s="87" t="str">
        <f t="shared" si="10"/>
        <v>০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1.35</v>
      </c>
      <c r="G107" s="262">
        <f t="shared" si="8"/>
        <v>1.7250000000000001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>
        <v>1</v>
      </c>
      <c r="Y107" s="325">
        <v>1</v>
      </c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1</v>
      </c>
      <c r="AO107" s="270">
        <f>P!AK109</f>
        <v>770.37037037037032</v>
      </c>
      <c r="AP107" s="271">
        <f t="shared" si="7"/>
        <v>0.72500000000000009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6</v>
      </c>
      <c r="G109" s="262">
        <f t="shared" si="8"/>
        <v>8</v>
      </c>
      <c r="H109" s="295">
        <v>1</v>
      </c>
      <c r="I109" s="296">
        <v>1</v>
      </c>
      <c r="J109" s="295">
        <v>1</v>
      </c>
      <c r="K109" s="296">
        <v>1</v>
      </c>
      <c r="L109" s="324"/>
      <c r="M109" s="325"/>
      <c r="N109" s="324">
        <v>2</v>
      </c>
      <c r="O109" s="325">
        <v>2</v>
      </c>
      <c r="P109" s="324"/>
      <c r="Q109" s="325"/>
      <c r="R109" s="324"/>
      <c r="S109" s="325"/>
      <c r="T109" s="324">
        <v>1</v>
      </c>
      <c r="U109" s="325">
        <v>1</v>
      </c>
      <c r="V109" s="324">
        <v>1</v>
      </c>
      <c r="W109" s="325">
        <v>1</v>
      </c>
      <c r="X109" s="324">
        <v>2</v>
      </c>
      <c r="Y109" s="325">
        <v>2</v>
      </c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8</v>
      </c>
      <c r="AO109" s="270">
        <f>P!AK111</f>
        <v>270</v>
      </c>
      <c r="AP109" s="271">
        <f t="shared" si="7"/>
        <v>0</v>
      </c>
      <c r="AQ109" s="87" t="str">
        <f t="shared" si="10"/>
        <v>০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3.8</v>
      </c>
      <c r="G112" s="262">
        <f t="shared" si="8"/>
        <v>3.8</v>
      </c>
      <c r="H112" s="295">
        <v>3</v>
      </c>
      <c r="I112" s="296">
        <v>3.8</v>
      </c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3.8</v>
      </c>
      <c r="AO112" s="270">
        <f>P!AK114</f>
        <v>2165.7894736842104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320</v>
      </c>
      <c r="G116" s="262">
        <f t="shared" si="8"/>
        <v>391</v>
      </c>
      <c r="H116" s="295"/>
      <c r="I116" s="296">
        <v>26</v>
      </c>
      <c r="J116" s="295"/>
      <c r="K116" s="296">
        <v>2</v>
      </c>
      <c r="L116" s="324"/>
      <c r="M116" s="325">
        <v>45</v>
      </c>
      <c r="N116" s="324"/>
      <c r="O116" s="325">
        <v>38</v>
      </c>
      <c r="P116" s="324"/>
      <c r="Q116" s="325"/>
      <c r="R116" s="324"/>
      <c r="S116" s="325">
        <v>10</v>
      </c>
      <c r="T116" s="324"/>
      <c r="U116" s="325">
        <v>8</v>
      </c>
      <c r="V116" s="324"/>
      <c r="W116" s="325">
        <v>10</v>
      </c>
      <c r="X116" s="324"/>
      <c r="Y116" s="325">
        <v>72</v>
      </c>
      <c r="Z116" s="324"/>
      <c r="AA116" s="325">
        <v>48</v>
      </c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259</v>
      </c>
      <c r="AO116" s="270">
        <f>P!AK118</f>
        <v>9.9375</v>
      </c>
      <c r="AP116" s="271">
        <f t="shared" si="7"/>
        <v>132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7.3900000000000006</v>
      </c>
      <c r="G123" s="262">
        <f t="shared" si="8"/>
        <v>7.3900000000000006</v>
      </c>
      <c r="H123" s="295"/>
      <c r="I123" s="296"/>
      <c r="J123" s="295">
        <v>150</v>
      </c>
      <c r="K123" s="296">
        <v>2.16</v>
      </c>
      <c r="L123" s="324"/>
      <c r="M123" s="296"/>
      <c r="N123" s="324">
        <v>200</v>
      </c>
      <c r="O123" s="296">
        <v>2.6</v>
      </c>
      <c r="P123" s="324"/>
      <c r="Q123" s="296"/>
      <c r="R123" s="324"/>
      <c r="S123" s="296"/>
      <c r="T123" s="324">
        <v>120</v>
      </c>
      <c r="U123" s="296"/>
      <c r="V123" s="324"/>
      <c r="W123" s="296"/>
      <c r="X123" s="324">
        <v>150</v>
      </c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4.76</v>
      </c>
      <c r="AO123" s="332">
        <f>P!AK125</f>
        <v>736.67117726657636</v>
      </c>
      <c r="AP123" s="333">
        <f t="shared" si="7"/>
        <v>2.6300000000000008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544</v>
      </c>
      <c r="G124" s="262">
        <f t="shared" si="8"/>
        <v>544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95</v>
      </c>
      <c r="P124" s="337">
        <v>80</v>
      </c>
      <c r="Q124" s="336">
        <f>P!L126</f>
        <v>18</v>
      </c>
      <c r="R124" s="337">
        <v>30</v>
      </c>
      <c r="S124" s="336">
        <f>P!N126</f>
        <v>58</v>
      </c>
      <c r="T124" s="337">
        <v>30</v>
      </c>
      <c r="U124" s="336">
        <f>P!P126</f>
        <v>22</v>
      </c>
      <c r="V124" s="337">
        <v>64</v>
      </c>
      <c r="W124" s="336">
        <f>P!R126</f>
        <v>50</v>
      </c>
      <c r="X124" s="337">
        <v>109</v>
      </c>
      <c r="Y124" s="336">
        <f>P!T126</f>
        <v>94</v>
      </c>
      <c r="Z124" s="337">
        <v>30</v>
      </c>
      <c r="AA124" s="336">
        <f>P!V126</f>
        <v>22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544</v>
      </c>
      <c r="AO124" s="344">
        <f>P!AK126</f>
        <v>10.198529411764707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69.049000000000007</v>
      </c>
      <c r="G126" s="262">
        <f t="shared" si="8"/>
        <v>69.049000000000007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12.4</v>
      </c>
      <c r="P126" s="337"/>
      <c r="Q126" s="336">
        <f>P!L128</f>
        <v>0</v>
      </c>
      <c r="R126" s="337"/>
      <c r="S126" s="336">
        <f>P!N128</f>
        <v>5.649</v>
      </c>
      <c r="T126" s="337"/>
      <c r="U126" s="336">
        <f>P!P128</f>
        <v>15</v>
      </c>
      <c r="V126" s="337"/>
      <c r="W126" s="336">
        <f>P!R128</f>
        <v>0</v>
      </c>
      <c r="X126" s="337">
        <v>17</v>
      </c>
      <c r="Y126" s="336">
        <f>P!T128</f>
        <v>17.2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69.049000000000007</v>
      </c>
      <c r="AO126" s="344">
        <f>P!AK128</f>
        <v>134.73040884009905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3</v>
      </c>
      <c r="G127" s="262">
        <f t="shared" si="8"/>
        <v>3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1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3</v>
      </c>
      <c r="AO127" s="344">
        <f>P!AK129</f>
        <v>373.33333333333331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3</v>
      </c>
      <c r="G128" s="262">
        <f t="shared" si="8"/>
        <v>3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2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3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1</v>
      </c>
      <c r="G129" s="262">
        <f t="shared" si="8"/>
        <v>1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1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1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24.1</v>
      </c>
      <c r="G130" s="262">
        <f t="shared" si="8"/>
        <v>24.1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3</v>
      </c>
      <c r="T130" s="337">
        <v>3</v>
      </c>
      <c r="U130" s="336">
        <f>P!P132</f>
        <v>13</v>
      </c>
      <c r="V130" s="337"/>
      <c r="W130" s="336">
        <f>P!R132</f>
        <v>2.1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24.1</v>
      </c>
      <c r="AO130" s="344">
        <f>P!AK132</f>
        <v>86.721991701244804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 t="s">
        <v>320</v>
      </c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22</v>
      </c>
      <c r="G133" s="262">
        <f t="shared" si="8"/>
        <v>22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>
        <v>6</v>
      </c>
      <c r="U133" s="336">
        <f>P!P135</f>
        <v>6</v>
      </c>
      <c r="V133" s="337"/>
      <c r="W133" s="336">
        <f>P!R135</f>
        <v>0</v>
      </c>
      <c r="X133" s="337"/>
      <c r="Y133" s="336">
        <f>P!T135</f>
        <v>0</v>
      </c>
      <c r="Z133" s="337">
        <v>7</v>
      </c>
      <c r="AA133" s="336">
        <f>P!V135</f>
        <v>7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22</v>
      </c>
      <c r="AO133" s="344">
        <f>P!AK135</f>
        <v>219.54545454545453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6</v>
      </c>
      <c r="G134" s="262">
        <f>E134+F134</f>
        <v>6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>
        <v>6</v>
      </c>
      <c r="AA134" s="336">
        <f>P!V136</f>
        <v>6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6</v>
      </c>
      <c r="AO134" s="344">
        <f>P!AK136</f>
        <v>90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7.4499999999999993</v>
      </c>
      <c r="G136" s="262">
        <f t="shared" ref="G136:G196" si="14">E136+F136</f>
        <v>7.4499999999999993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1.1000000000000001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7.4499999999999993</v>
      </c>
      <c r="AO136" s="344">
        <f>P!AK138</f>
        <v>342.95302013422821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7</v>
      </c>
      <c r="G137" s="262">
        <f t="shared" si="14"/>
        <v>7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7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7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629</v>
      </c>
      <c r="G141" s="262">
        <f t="shared" si="14"/>
        <v>629</v>
      </c>
      <c r="H141" s="295">
        <v>60</v>
      </c>
      <c r="I141" s="296">
        <v>65</v>
      </c>
      <c r="J141" s="324"/>
      <c r="K141" s="296"/>
      <c r="L141" s="324"/>
      <c r="M141" s="296"/>
      <c r="N141" s="324">
        <v>564</v>
      </c>
      <c r="O141" s="296">
        <v>564</v>
      </c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629</v>
      </c>
      <c r="AO141" s="270">
        <f>P!AK143</f>
        <v>21.284578696343402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169</v>
      </c>
      <c r="G143" s="262">
        <f t="shared" si="14"/>
        <v>169</v>
      </c>
      <c r="H143" s="295"/>
      <c r="I143" s="296"/>
      <c r="J143" s="324"/>
      <c r="K143" s="296"/>
      <c r="L143" s="324"/>
      <c r="M143" s="296"/>
      <c r="N143" s="324">
        <v>165</v>
      </c>
      <c r="O143" s="296">
        <v>165</v>
      </c>
      <c r="P143" s="324"/>
      <c r="Q143" s="296"/>
      <c r="R143" s="324"/>
      <c r="S143" s="296"/>
      <c r="T143" s="324"/>
      <c r="U143" s="296">
        <v>4</v>
      </c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169</v>
      </c>
      <c r="AO143" s="270">
        <f>P!AK145</f>
        <v>1100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/>
      <c r="I145" s="325"/>
      <c r="J145" s="324"/>
      <c r="K145" s="325"/>
      <c r="L145" s="324"/>
      <c r="M145" s="325"/>
      <c r="N145" s="324">
        <v>2</v>
      </c>
      <c r="O145" s="325">
        <v>2</v>
      </c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2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>
        <v>15</v>
      </c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>
        <v>73</v>
      </c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315</v>
      </c>
      <c r="G150" s="317">
        <f t="shared" si="14"/>
        <v>347.99000000000024</v>
      </c>
      <c r="H150" s="426">
        <v>44</v>
      </c>
      <c r="I150" s="325">
        <v>43</v>
      </c>
      <c r="J150" s="324">
        <v>28</v>
      </c>
      <c r="K150" s="325">
        <v>28</v>
      </c>
      <c r="L150" s="324"/>
      <c r="M150" s="325"/>
      <c r="N150" s="324">
        <v>142</v>
      </c>
      <c r="O150" s="325">
        <v>142</v>
      </c>
      <c r="P150" s="324">
        <v>21</v>
      </c>
      <c r="Q150" s="325">
        <v>5.5</v>
      </c>
      <c r="R150" s="324">
        <v>8</v>
      </c>
      <c r="S150" s="325">
        <v>17</v>
      </c>
      <c r="T150" s="324">
        <v>23</v>
      </c>
      <c r="U150" s="325">
        <v>20</v>
      </c>
      <c r="V150" s="324">
        <v>13</v>
      </c>
      <c r="W150" s="325">
        <v>13</v>
      </c>
      <c r="X150" s="324">
        <v>34</v>
      </c>
      <c r="Y150" s="325">
        <v>33</v>
      </c>
      <c r="Z150" s="324"/>
      <c r="AA150" s="325">
        <v>15.5</v>
      </c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317</v>
      </c>
      <c r="AO150" s="269">
        <f>P!AK152</f>
        <v>265.03809523809525</v>
      </c>
      <c r="AP150" s="427">
        <f t="shared" si="11"/>
        <v>30.990000000000236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276</v>
      </c>
      <c r="G151" s="262">
        <f t="shared" si="14"/>
        <v>276</v>
      </c>
      <c r="H151" s="295">
        <v>35</v>
      </c>
      <c r="I151" s="325">
        <v>35</v>
      </c>
      <c r="J151" s="324"/>
      <c r="K151" s="325"/>
      <c r="L151" s="324">
        <v>135</v>
      </c>
      <c r="M151" s="325">
        <v>135</v>
      </c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>
        <v>33</v>
      </c>
      <c r="X151" s="324"/>
      <c r="Y151" s="325"/>
      <c r="Z151" s="324"/>
      <c r="AA151" s="325">
        <v>73</v>
      </c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276</v>
      </c>
      <c r="AO151" s="270">
        <f>P!AK153</f>
        <v>60.978260869565219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51.699999999999989</v>
      </c>
      <c r="G152" s="262">
        <f t="shared" si="14"/>
        <v>53.89999999999997</v>
      </c>
      <c r="H152" s="295"/>
      <c r="I152" s="296"/>
      <c r="J152" s="324"/>
      <c r="K152" s="296">
        <v>3.7</v>
      </c>
      <c r="L152" s="324">
        <v>3</v>
      </c>
      <c r="M152" s="296">
        <v>3</v>
      </c>
      <c r="N152" s="324">
        <v>20</v>
      </c>
      <c r="O152" s="296">
        <v>30.6</v>
      </c>
      <c r="P152" s="324"/>
      <c r="Q152" s="296"/>
      <c r="R152" s="324"/>
      <c r="S152" s="296">
        <v>5.3</v>
      </c>
      <c r="T152" s="324">
        <v>2</v>
      </c>
      <c r="U152" s="296">
        <v>2</v>
      </c>
      <c r="V152" s="324"/>
      <c r="W152" s="296"/>
      <c r="X152" s="324">
        <v>8</v>
      </c>
      <c r="Y152" s="325">
        <v>8</v>
      </c>
      <c r="Z152" s="324">
        <v>3</v>
      </c>
      <c r="AA152" s="325">
        <v>1.3</v>
      </c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53.9</v>
      </c>
      <c r="AO152" s="270">
        <f>P!AK154</f>
        <v>170.67698259187625</v>
      </c>
      <c r="AP152" s="271">
        <f t="shared" si="11"/>
        <v>0</v>
      </c>
      <c r="AQ152" s="87" t="str">
        <f t="shared" si="13"/>
        <v>০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64.099999999999994</v>
      </c>
      <c r="G153" s="262">
        <f t="shared" si="14"/>
        <v>71.180000000000035</v>
      </c>
      <c r="H153" s="295">
        <v>12</v>
      </c>
      <c r="I153" s="296">
        <v>10.6</v>
      </c>
      <c r="J153" s="324"/>
      <c r="K153" s="296"/>
      <c r="L153" s="324">
        <v>14</v>
      </c>
      <c r="M153" s="296">
        <v>14.6</v>
      </c>
      <c r="N153" s="324">
        <v>20</v>
      </c>
      <c r="O153" s="296">
        <v>24.6</v>
      </c>
      <c r="P153" s="324">
        <v>5</v>
      </c>
      <c r="Q153" s="296">
        <v>3.2</v>
      </c>
      <c r="R153" s="324"/>
      <c r="S153" s="296">
        <v>4.4000000000000004</v>
      </c>
      <c r="T153" s="324">
        <v>10</v>
      </c>
      <c r="U153" s="296">
        <v>10</v>
      </c>
      <c r="V153" s="324"/>
      <c r="W153" s="296"/>
      <c r="X153" s="324"/>
      <c r="Y153" s="325"/>
      <c r="Z153" s="324">
        <v>12</v>
      </c>
      <c r="AA153" s="325">
        <v>3.7800000000000296</v>
      </c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71.180000000000035</v>
      </c>
      <c r="AO153" s="270">
        <f>P!AK155</f>
        <v>388.26833073322939</v>
      </c>
      <c r="AP153" s="271">
        <f t="shared" si="11"/>
        <v>0</v>
      </c>
      <c r="AQ153" s="87" t="str">
        <f t="shared" si="13"/>
        <v>০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5.7</v>
      </c>
      <c r="G154" s="262">
        <f t="shared" si="14"/>
        <v>12.000000000000011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>
        <v>7</v>
      </c>
      <c r="T154" s="324"/>
      <c r="U154" s="325"/>
      <c r="V154" s="324"/>
      <c r="W154" s="325"/>
      <c r="X154" s="324"/>
      <c r="Y154" s="325"/>
      <c r="Z154" s="324"/>
      <c r="AA154" s="325">
        <v>1.6</v>
      </c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8.6</v>
      </c>
      <c r="AO154" s="270">
        <f>P!AK156</f>
        <v>370</v>
      </c>
      <c r="AP154" s="271">
        <f t="shared" si="11"/>
        <v>3.400000000000011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4</v>
      </c>
      <c r="G158" s="262">
        <f t="shared" si="14"/>
        <v>7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19</v>
      </c>
      <c r="G160" s="262">
        <f t="shared" si="14"/>
        <v>19</v>
      </c>
      <c r="H160" s="295">
        <v>8</v>
      </c>
      <c r="I160" s="325">
        <v>8</v>
      </c>
      <c r="J160" s="324"/>
      <c r="K160" s="325"/>
      <c r="L160" s="324"/>
      <c r="M160" s="325"/>
      <c r="N160" s="324">
        <v>4</v>
      </c>
      <c r="O160" s="325">
        <v>4</v>
      </c>
      <c r="P160" s="324"/>
      <c r="Q160" s="325"/>
      <c r="R160" s="324"/>
      <c r="S160" s="325"/>
      <c r="T160" s="324"/>
      <c r="U160" s="325"/>
      <c r="V160" s="324"/>
      <c r="W160" s="325"/>
      <c r="X160" s="324">
        <v>7</v>
      </c>
      <c r="Y160" s="325">
        <v>7</v>
      </c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19</v>
      </c>
      <c r="AO160" s="270">
        <f>P!AK162</f>
        <v>416.84210526315792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7.5</v>
      </c>
      <c r="G161" s="262">
        <f t="shared" si="14"/>
        <v>7.5</v>
      </c>
      <c r="H161" s="295">
        <v>3</v>
      </c>
      <c r="I161" s="325">
        <v>2.98</v>
      </c>
      <c r="J161" s="324"/>
      <c r="K161" s="325"/>
      <c r="L161" s="324">
        <v>2.5</v>
      </c>
      <c r="M161" s="325">
        <v>2.5</v>
      </c>
      <c r="N161" s="324"/>
      <c r="O161" s="325"/>
      <c r="P161" s="324"/>
      <c r="Q161" s="325"/>
      <c r="R161" s="324"/>
      <c r="S161" s="325"/>
      <c r="T161" s="324">
        <v>4</v>
      </c>
      <c r="U161" s="325"/>
      <c r="V161" s="324"/>
      <c r="W161" s="325"/>
      <c r="X161" s="324"/>
      <c r="Y161" s="325"/>
      <c r="Z161" s="324">
        <v>2</v>
      </c>
      <c r="AA161" s="325">
        <v>2.0199999999999996</v>
      </c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7.5</v>
      </c>
      <c r="AO161" s="270">
        <f>P!AK163</f>
        <v>700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547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>
        <v>3</v>
      </c>
      <c r="I163" s="325">
        <v>3</v>
      </c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3</v>
      </c>
      <c r="AO163" s="270">
        <f>P!AK165</f>
        <v>1200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5</v>
      </c>
      <c r="G167" s="262">
        <f t="shared" si="14"/>
        <v>5</v>
      </c>
      <c r="H167" s="295">
        <v>5</v>
      </c>
      <c r="I167" s="296">
        <v>5</v>
      </c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5</v>
      </c>
      <c r="AO167" s="270">
        <f>P!AK169</f>
        <v>384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16.399999999999999</v>
      </c>
      <c r="G168" s="262">
        <f t="shared" si="14"/>
        <v>16.399999999999999</v>
      </c>
      <c r="H168" s="295">
        <v>8</v>
      </c>
      <c r="I168" s="325">
        <v>8.4</v>
      </c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>
        <v>8</v>
      </c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16.399999999999999</v>
      </c>
      <c r="AO168" s="270">
        <f>P!AK170</f>
        <v>789.75609756097572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20</v>
      </c>
      <c r="G169" s="262">
        <f t="shared" si="14"/>
        <v>20</v>
      </c>
      <c r="H169" s="295"/>
      <c r="I169" s="296"/>
      <c r="J169" s="324">
        <v>13</v>
      </c>
      <c r="K169" s="296">
        <v>13</v>
      </c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>
        <v>7</v>
      </c>
      <c r="Y169" s="325">
        <v>7</v>
      </c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20</v>
      </c>
      <c r="AO169" s="270">
        <f>P!AK171</f>
        <v>380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1.4</v>
      </c>
      <c r="G171" s="262">
        <f t="shared" si="14"/>
        <v>1.4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>
        <v>1.4</v>
      </c>
      <c r="Y171" s="325">
        <v>1.4</v>
      </c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1.4</v>
      </c>
      <c r="AO171" s="270">
        <f>P!AK173</f>
        <v>200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70</v>
      </c>
      <c r="G177" s="308">
        <f t="shared" si="14"/>
        <v>70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30</v>
      </c>
      <c r="P177" s="337">
        <v>7</v>
      </c>
      <c r="Q177" s="336">
        <f>P!L179</f>
        <v>7</v>
      </c>
      <c r="R177" s="337">
        <v>3</v>
      </c>
      <c r="S177" s="336">
        <f>P!N179</f>
        <v>0</v>
      </c>
      <c r="T177" s="337">
        <v>5</v>
      </c>
      <c r="U177" s="336">
        <f>P!P179</f>
        <v>10</v>
      </c>
      <c r="V177" s="337">
        <v>10</v>
      </c>
      <c r="W177" s="336">
        <f>P!R179</f>
        <v>10</v>
      </c>
      <c r="X177" s="337">
        <v>5</v>
      </c>
      <c r="Y177" s="336">
        <f>P!T179</f>
        <v>5</v>
      </c>
      <c r="Z177" s="337">
        <v>10</v>
      </c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109</v>
      </c>
      <c r="G178" s="308">
        <f t="shared" si="14"/>
        <v>109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30</v>
      </c>
      <c r="P178" s="337">
        <v>8</v>
      </c>
      <c r="Q178" s="336">
        <f>P!L180</f>
        <v>8</v>
      </c>
      <c r="R178" s="337">
        <v>4</v>
      </c>
      <c r="S178" s="336">
        <f>P!N180</f>
        <v>0</v>
      </c>
      <c r="T178" s="337">
        <v>10</v>
      </c>
      <c r="U178" s="336">
        <f>P!P180</f>
        <v>10</v>
      </c>
      <c r="V178" s="337">
        <v>10</v>
      </c>
      <c r="W178" s="336">
        <f>P!R180</f>
        <v>10</v>
      </c>
      <c r="X178" s="337">
        <v>15</v>
      </c>
      <c r="Y178" s="336">
        <f>P!T180</f>
        <v>15</v>
      </c>
      <c r="Z178" s="337">
        <v>1</v>
      </c>
      <c r="AA178" s="336">
        <f>P!V180</f>
        <v>10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109</v>
      </c>
      <c r="AO178" s="344">
        <f>P!AK180</f>
        <v>80.275229357798167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13.5</v>
      </c>
      <c r="G179" s="308">
        <f t="shared" si="14"/>
        <v>13.5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5</v>
      </c>
      <c r="P179" s="337">
        <v>0.5</v>
      </c>
      <c r="Q179" s="336">
        <f>P!L181</f>
        <v>0.5</v>
      </c>
      <c r="R179" s="337">
        <v>0.5</v>
      </c>
      <c r="S179" s="336">
        <f>P!N181</f>
        <v>0.5</v>
      </c>
      <c r="T179" s="337">
        <v>1</v>
      </c>
      <c r="U179" s="336">
        <f>P!P181</f>
        <v>1</v>
      </c>
      <c r="V179" s="337">
        <v>0.5</v>
      </c>
      <c r="W179" s="336">
        <f>P!R181</f>
        <v>0.5</v>
      </c>
      <c r="X179" s="337">
        <v>1</v>
      </c>
      <c r="Y179" s="336">
        <f>P!T181</f>
        <v>1</v>
      </c>
      <c r="Z179" s="337">
        <v>0.5</v>
      </c>
      <c r="AA179" s="336">
        <f>P!V181</f>
        <v>1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13.5</v>
      </c>
      <c r="AO179" s="344">
        <f>P!AK181</f>
        <v>181.4814814814815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9.5</v>
      </c>
      <c r="G180" s="308">
        <f t="shared" si="14"/>
        <v>9.5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3</v>
      </c>
      <c r="P180" s="337">
        <v>0.5</v>
      </c>
      <c r="Q180" s="336">
        <f>P!L182</f>
        <v>0.5</v>
      </c>
      <c r="R180" s="337">
        <v>0.5</v>
      </c>
      <c r="S180" s="336">
        <f>P!N182</f>
        <v>0.5</v>
      </c>
      <c r="T180" s="337">
        <v>0.5</v>
      </c>
      <c r="U180" s="336">
        <f>P!P182</f>
        <v>0.5</v>
      </c>
      <c r="V180" s="337">
        <v>0.5</v>
      </c>
      <c r="W180" s="336">
        <f>P!R182</f>
        <v>0.5</v>
      </c>
      <c r="X180" s="337">
        <v>0.5</v>
      </c>
      <c r="Y180" s="336">
        <f>P!T182</f>
        <v>0.5</v>
      </c>
      <c r="Z180" s="337">
        <v>1.5</v>
      </c>
      <c r="AA180" s="336">
        <f>P!V182</f>
        <v>0.5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9.5</v>
      </c>
      <c r="AO180" s="344">
        <f>P!AK182</f>
        <v>163.68421052631578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21</v>
      </c>
      <c r="G181" s="308">
        <f t="shared" si="14"/>
        <v>21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10</v>
      </c>
      <c r="P181" s="337">
        <v>1</v>
      </c>
      <c r="Q181" s="336">
        <f>P!L183</f>
        <v>1</v>
      </c>
      <c r="R181" s="337">
        <v>0.5</v>
      </c>
      <c r="S181" s="336">
        <f>P!N183</f>
        <v>0</v>
      </c>
      <c r="T181" s="337">
        <v>1</v>
      </c>
      <c r="U181" s="336">
        <f>P!P183</f>
        <v>1</v>
      </c>
      <c r="V181" s="337">
        <v>1</v>
      </c>
      <c r="W181" s="336">
        <f>P!R183</f>
        <v>0</v>
      </c>
      <c r="X181" s="337">
        <v>1.5</v>
      </c>
      <c r="Y181" s="336">
        <f>P!T183</f>
        <v>1.5</v>
      </c>
      <c r="Z181" s="337">
        <v>30</v>
      </c>
      <c r="AA181" s="336">
        <f>P!V183</f>
        <v>1.5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21</v>
      </c>
      <c r="AO181" s="344">
        <f>P!AK183</f>
        <v>168.0952380952381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338</v>
      </c>
      <c r="G182" s="308">
        <f t="shared" si="14"/>
        <v>338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120</v>
      </c>
      <c r="P182" s="337">
        <v>20</v>
      </c>
      <c r="Q182" s="336">
        <f>P!L184</f>
        <v>20</v>
      </c>
      <c r="R182" s="337">
        <v>10</v>
      </c>
      <c r="S182" s="336">
        <f>P!N184</f>
        <v>10</v>
      </c>
      <c r="T182" s="337">
        <v>20</v>
      </c>
      <c r="U182" s="336">
        <f>P!P184</f>
        <v>20</v>
      </c>
      <c r="V182" s="337">
        <v>20</v>
      </c>
      <c r="W182" s="336">
        <f>P!R184</f>
        <v>20</v>
      </c>
      <c r="X182" s="337">
        <v>30</v>
      </c>
      <c r="Y182" s="336">
        <f>P!T184</f>
        <v>30</v>
      </c>
      <c r="Z182" s="337">
        <v>6</v>
      </c>
      <c r="AA182" s="336">
        <f>P!V184</f>
        <v>30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338</v>
      </c>
      <c r="AO182" s="344">
        <f>P!AK184</f>
        <v>5.4615384615384617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72</v>
      </c>
      <c r="G183" s="308">
        <f t="shared" si="14"/>
        <v>72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25</v>
      </c>
      <c r="P183" s="337">
        <v>5</v>
      </c>
      <c r="Q183" s="336">
        <f>P!L185</f>
        <v>2</v>
      </c>
      <c r="R183" s="337">
        <v>2</v>
      </c>
      <c r="S183" s="336">
        <f>P!N185</f>
        <v>4</v>
      </c>
      <c r="T183" s="337">
        <v>5</v>
      </c>
      <c r="U183" s="336">
        <f>P!P185</f>
        <v>5</v>
      </c>
      <c r="V183" s="337">
        <v>5</v>
      </c>
      <c r="W183" s="336">
        <f>P!R185</f>
        <v>5</v>
      </c>
      <c r="X183" s="337">
        <v>7</v>
      </c>
      <c r="Y183" s="336">
        <f>P!T185</f>
        <v>7</v>
      </c>
      <c r="Z183" s="337">
        <v>2</v>
      </c>
      <c r="AA183" s="336">
        <f>P!V185</f>
        <v>6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72</v>
      </c>
      <c r="AO183" s="344">
        <f>P!AK185</f>
        <v>55.347222222222221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22</v>
      </c>
      <c r="G184" s="308">
        <f t="shared" si="14"/>
        <v>22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5</v>
      </c>
      <c r="P184" s="337">
        <v>2</v>
      </c>
      <c r="Q184" s="336">
        <f>P!L186</f>
        <v>2</v>
      </c>
      <c r="R184" s="337">
        <v>0.5</v>
      </c>
      <c r="S184" s="336">
        <f>P!N186</f>
        <v>0</v>
      </c>
      <c r="T184" s="337">
        <v>1</v>
      </c>
      <c r="U184" s="336">
        <f>P!P186</f>
        <v>1</v>
      </c>
      <c r="V184" s="337">
        <v>2</v>
      </c>
      <c r="W184" s="336">
        <f>P!R186</f>
        <v>2</v>
      </c>
      <c r="X184" s="337">
        <v>2</v>
      </c>
      <c r="Y184" s="336">
        <f>P!T186</f>
        <v>2</v>
      </c>
      <c r="Z184" s="337">
        <v>6</v>
      </c>
      <c r="AA184" s="336">
        <f>P!V186</f>
        <v>2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22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15</v>
      </c>
      <c r="G185" s="308">
        <f t="shared" si="14"/>
        <v>15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3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6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15</v>
      </c>
      <c r="AO185" s="344">
        <f>P!AK187</f>
        <v>82.666666666666671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71</v>
      </c>
      <c r="G187" s="308">
        <f t="shared" si="14"/>
        <v>71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>
        <v>22</v>
      </c>
      <c r="U187" s="336">
        <f>P!P189</f>
        <v>22</v>
      </c>
      <c r="V187" s="337"/>
      <c r="W187" s="336">
        <f>P!R189</f>
        <v>0</v>
      </c>
      <c r="X187" s="337"/>
      <c r="Y187" s="336">
        <f>P!T189</f>
        <v>0</v>
      </c>
      <c r="Z187" s="337">
        <v>21</v>
      </c>
      <c r="AA187" s="336">
        <f>P!V189</f>
        <v>21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71</v>
      </c>
      <c r="AO187" s="344">
        <f>P!AK189</f>
        <v>46.549295774647888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64</v>
      </c>
      <c r="G188" s="308">
        <f t="shared" si="14"/>
        <v>64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64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64</v>
      </c>
      <c r="AO188" s="344">
        <f>P!AK190</f>
        <v>7.5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22</v>
      </c>
      <c r="G189" s="308">
        <f t="shared" si="14"/>
        <v>22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22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22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31</v>
      </c>
      <c r="G190" s="308">
        <f t="shared" si="14"/>
        <v>31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31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31</v>
      </c>
      <c r="AO190" s="344">
        <f>P!AK192</f>
        <v>12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>
        <v>20</v>
      </c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32</v>
      </c>
      <c r="G193" s="308">
        <f t="shared" si="14"/>
        <v>32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7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>
        <v>15</v>
      </c>
      <c r="Y193" s="336">
        <f>P!T195</f>
        <v>17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32</v>
      </c>
      <c r="AO193" s="344">
        <f>P!AK195</f>
        <v>42.34375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63.300000000000004</v>
      </c>
      <c r="G194" s="308">
        <f t="shared" si="14"/>
        <v>63.300000000000004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7.3</v>
      </c>
      <c r="P194" s="337">
        <v>5</v>
      </c>
      <c r="Q194" s="336">
        <f>P!L196</f>
        <v>5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5.4</v>
      </c>
      <c r="X194" s="337">
        <v>20</v>
      </c>
      <c r="Y194" s="336">
        <f>P!T196</f>
        <v>20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63.3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44</v>
      </c>
      <c r="G195" s="308">
        <f t="shared" si="14"/>
        <v>44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10</v>
      </c>
      <c r="P195" s="337">
        <v>8</v>
      </c>
      <c r="Q195" s="336">
        <f>P!L197</f>
        <v>8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5</v>
      </c>
      <c r="X195" s="337"/>
      <c r="Y195" s="336">
        <f>P!T197</f>
        <v>0</v>
      </c>
      <c r="Z195" s="337"/>
      <c r="AA195" s="336">
        <f>P!V197</f>
        <v>8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44</v>
      </c>
      <c r="AO195" s="344">
        <f>P!AK197</f>
        <v>23.09090909090909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19</v>
      </c>
      <c r="G197" s="308">
        <f t="shared" ref="G197:G252" si="18">E197+F197</f>
        <v>19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1</v>
      </c>
      <c r="T197" s="337">
        <v>1</v>
      </c>
      <c r="U197" s="336">
        <f>P!P199</f>
        <v>1</v>
      </c>
      <c r="V197" s="337">
        <v>2</v>
      </c>
      <c r="W197" s="336">
        <f>P!R199</f>
        <v>2</v>
      </c>
      <c r="X197" s="337">
        <v>3</v>
      </c>
      <c r="Y197" s="336">
        <f>P!T199</f>
        <v>3</v>
      </c>
      <c r="Z197" s="337">
        <v>3</v>
      </c>
      <c r="AA197" s="336">
        <f>P!V199</f>
        <v>3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19</v>
      </c>
      <c r="AO197" s="344">
        <f>P!AK199</f>
        <v>123.15789473684211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7</v>
      </c>
      <c r="G198" s="308">
        <f t="shared" si="18"/>
        <v>7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0.5</v>
      </c>
      <c r="S198" s="336">
        <f>P!N200</f>
        <v>0.5</v>
      </c>
      <c r="T198" s="337">
        <v>0.5</v>
      </c>
      <c r="U198" s="336">
        <f>P!P200</f>
        <v>0.5</v>
      </c>
      <c r="V198" s="337">
        <v>0.5</v>
      </c>
      <c r="W198" s="336">
        <f>P!R200</f>
        <v>0.5</v>
      </c>
      <c r="X198" s="337">
        <v>1</v>
      </c>
      <c r="Y198" s="336">
        <f>P!T200</f>
        <v>1</v>
      </c>
      <c r="Z198" s="337">
        <v>1</v>
      </c>
      <c r="AA198" s="336">
        <f>P!V200</f>
        <v>1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7</v>
      </c>
      <c r="AO198" s="344">
        <f>P!AK200</f>
        <v>110.71428571428571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5</v>
      </c>
      <c r="G203" s="308">
        <f t="shared" si="18"/>
        <v>5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>
        <v>5</v>
      </c>
      <c r="U203" s="336">
        <f>P!P205</f>
        <v>5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5</v>
      </c>
      <c r="AO203" s="344">
        <f>P!AK205</f>
        <v>80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23</v>
      </c>
      <c r="G206" s="308">
        <f t="shared" si="18"/>
        <v>23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10</v>
      </c>
      <c r="P206" s="337">
        <v>5</v>
      </c>
      <c r="Q206" s="336">
        <f>P!L208</f>
        <v>5</v>
      </c>
      <c r="R206" s="337">
        <v>5</v>
      </c>
      <c r="S206" s="336">
        <f>P!N208</f>
        <v>5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23</v>
      </c>
      <c r="AO206" s="344">
        <f>P!AK208</f>
        <v>53.478260869565219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53</v>
      </c>
      <c r="G207" s="308">
        <f t="shared" si="18"/>
        <v>53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5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20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53</v>
      </c>
      <c r="AO207" s="344">
        <f>P!AK209</f>
        <v>70.943396226415089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14</v>
      </c>
      <c r="G209" s="308">
        <f t="shared" si="18"/>
        <v>14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3</v>
      </c>
      <c r="T209" s="337"/>
      <c r="U209" s="336">
        <f>P!P211</f>
        <v>0</v>
      </c>
      <c r="V209" s="337"/>
      <c r="W209" s="336">
        <f>P!R211</f>
        <v>0</v>
      </c>
      <c r="X209" s="337">
        <v>6</v>
      </c>
      <c r="Y209" s="336">
        <f>P!T211</f>
        <v>6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14</v>
      </c>
      <c r="AO209" s="344">
        <f>P!AK211</f>
        <v>43.571428571428569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15</v>
      </c>
      <c r="G211" s="308">
        <f t="shared" si="18"/>
        <v>15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>
        <v>10</v>
      </c>
      <c r="AA211" s="336">
        <f>P!V213</f>
        <v>10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15</v>
      </c>
      <c r="AO211" s="344">
        <f>P!AK213</f>
        <v>73.333333333333329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49</v>
      </c>
      <c r="G214" s="262">
        <f t="shared" si="18"/>
        <v>49</v>
      </c>
      <c r="H214" s="295">
        <v>4</v>
      </c>
      <c r="I214" s="325">
        <v>4</v>
      </c>
      <c r="J214" s="324">
        <v>3</v>
      </c>
      <c r="K214" s="325">
        <v>3</v>
      </c>
      <c r="L214" s="324">
        <v>2</v>
      </c>
      <c r="M214" s="325">
        <v>2</v>
      </c>
      <c r="N214" s="324">
        <v>15</v>
      </c>
      <c r="O214" s="325">
        <v>15</v>
      </c>
      <c r="P214" s="324">
        <v>2</v>
      </c>
      <c r="Q214" s="325">
        <v>2</v>
      </c>
      <c r="R214" s="324">
        <v>8</v>
      </c>
      <c r="S214" s="325">
        <v>7</v>
      </c>
      <c r="T214" s="324">
        <v>2</v>
      </c>
      <c r="U214" s="325">
        <v>2</v>
      </c>
      <c r="V214" s="324">
        <v>1</v>
      </c>
      <c r="W214" s="325">
        <v>1</v>
      </c>
      <c r="X214" s="324">
        <v>8</v>
      </c>
      <c r="Y214" s="325">
        <v>8</v>
      </c>
      <c r="Z214" s="324">
        <v>5</v>
      </c>
      <c r="AA214" s="325">
        <v>5</v>
      </c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49</v>
      </c>
      <c r="AO214" s="334">
        <f>P!AK216</f>
        <v>80.612244897959187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21.15</v>
      </c>
      <c r="G229" s="262">
        <f t="shared" si="18"/>
        <v>21.15</v>
      </c>
      <c r="H229" s="331"/>
      <c r="I229" s="336">
        <f>P!D231</f>
        <v>5.3</v>
      </c>
      <c r="J229" s="337">
        <v>6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>
        <v>50</v>
      </c>
      <c r="U229" s="336">
        <f>P!P231</f>
        <v>4.2</v>
      </c>
      <c r="V229" s="337"/>
      <c r="W229" s="336">
        <f>P!R231</f>
        <v>1.1499999999999999</v>
      </c>
      <c r="X229" s="337">
        <v>70</v>
      </c>
      <c r="Y229" s="336">
        <f>P!T231</f>
        <v>4.5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21.15</v>
      </c>
      <c r="AO229" s="344">
        <f>P!AK231</f>
        <v>708.36879432624119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40</v>
      </c>
      <c r="G230" s="262">
        <f>E230+F230</f>
        <v>84.449999999999989</v>
      </c>
      <c r="H230" s="295">
        <v>2.5</v>
      </c>
      <c r="I230" s="325">
        <v>2.5</v>
      </c>
      <c r="J230" s="324">
        <v>4.5</v>
      </c>
      <c r="K230" s="325">
        <v>4.5</v>
      </c>
      <c r="L230" s="324">
        <v>4.5</v>
      </c>
      <c r="M230" s="325">
        <v>4</v>
      </c>
      <c r="N230" s="324">
        <v>14</v>
      </c>
      <c r="O230" s="325">
        <v>14</v>
      </c>
      <c r="P230" s="324">
        <v>1.5</v>
      </c>
      <c r="Q230" s="325">
        <v>0.5</v>
      </c>
      <c r="R230" s="324">
        <v>0.5</v>
      </c>
      <c r="S230" s="325">
        <v>3.5</v>
      </c>
      <c r="T230" s="324">
        <v>2.5</v>
      </c>
      <c r="U230" s="325">
        <v>2.5</v>
      </c>
      <c r="V230" s="324">
        <v>2.5</v>
      </c>
      <c r="W230" s="325"/>
      <c r="X230" s="324">
        <v>5</v>
      </c>
      <c r="Y230" s="325">
        <v>3</v>
      </c>
      <c r="Z230" s="324">
        <v>5</v>
      </c>
      <c r="AA230" s="325">
        <v>5</v>
      </c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39.5</v>
      </c>
      <c r="AO230" s="334">
        <f>P!AK232</f>
        <v>830</v>
      </c>
      <c r="AP230" s="335">
        <f t="shared" si="15"/>
        <v>44.949999999999989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3000</v>
      </c>
      <c r="G231" s="262">
        <f>E231+F231</f>
        <v>5900</v>
      </c>
      <c r="H231" s="295">
        <v>130</v>
      </c>
      <c r="I231" s="325">
        <v>350</v>
      </c>
      <c r="J231" s="324">
        <v>257</v>
      </c>
      <c r="K231" s="325">
        <v>320</v>
      </c>
      <c r="L231" s="324">
        <v>231</v>
      </c>
      <c r="M231" s="325">
        <v>332</v>
      </c>
      <c r="N231" s="324">
        <v>754</v>
      </c>
      <c r="O231" s="325">
        <v>850</v>
      </c>
      <c r="P231" s="324">
        <v>80</v>
      </c>
      <c r="Q231" s="325">
        <v>220</v>
      </c>
      <c r="R231" s="324">
        <v>30</v>
      </c>
      <c r="S231" s="325">
        <v>180</v>
      </c>
      <c r="T231" s="324">
        <v>145</v>
      </c>
      <c r="U231" s="325">
        <v>270</v>
      </c>
      <c r="V231" s="324">
        <v>129</v>
      </c>
      <c r="W231" s="325">
        <v>178</v>
      </c>
      <c r="X231" s="324">
        <v>289</v>
      </c>
      <c r="Y231" s="325">
        <v>320</v>
      </c>
      <c r="Z231" s="324">
        <v>400</v>
      </c>
      <c r="AA231" s="325">
        <v>660</v>
      </c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3680</v>
      </c>
      <c r="AO231" s="270">
        <f>P!AK233</f>
        <v>1.4</v>
      </c>
      <c r="AP231" s="271">
        <f t="shared" si="15"/>
        <v>2220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606</v>
      </c>
      <c r="G232" s="262">
        <f t="shared" si="18"/>
        <v>633</v>
      </c>
      <c r="H232" s="295">
        <v>132</v>
      </c>
      <c r="I232" s="325">
        <v>125</v>
      </c>
      <c r="J232" s="324"/>
      <c r="K232" s="325"/>
      <c r="L232" s="324">
        <v>93</v>
      </c>
      <c r="M232" s="325">
        <v>93</v>
      </c>
      <c r="N232" s="324"/>
      <c r="O232" s="325"/>
      <c r="P232" s="324">
        <v>30</v>
      </c>
      <c r="Q232" s="325">
        <v>20</v>
      </c>
      <c r="R232" s="324">
        <v>30</v>
      </c>
      <c r="S232" s="325">
        <v>21</v>
      </c>
      <c r="T232" s="324">
        <v>62</v>
      </c>
      <c r="U232" s="325">
        <v>60</v>
      </c>
      <c r="V232" s="324">
        <v>61</v>
      </c>
      <c r="W232" s="325">
        <v>61</v>
      </c>
      <c r="X232" s="324">
        <v>30</v>
      </c>
      <c r="Y232" s="325">
        <v>30</v>
      </c>
      <c r="Z232" s="324">
        <v>100</v>
      </c>
      <c r="AA232" s="325">
        <v>100</v>
      </c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510</v>
      </c>
      <c r="AO232" s="270">
        <f>P!AK234</f>
        <v>25.564356435643564</v>
      </c>
      <c r="AP232" s="271">
        <f t="shared" si="15"/>
        <v>123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>
        <v>92</v>
      </c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5</v>
      </c>
      <c r="G237" s="262">
        <f t="shared" si="18"/>
        <v>6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>
        <v>6</v>
      </c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6</v>
      </c>
      <c r="AO237" s="270">
        <f>P!AK239</f>
        <v>380</v>
      </c>
      <c r="AP237" s="271">
        <f t="shared" si="15"/>
        <v>0</v>
      </c>
      <c r="AQ237" s="87" t="str">
        <f t="shared" si="17"/>
        <v>০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>
        <v>4</v>
      </c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4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1440</v>
      </c>
      <c r="G243" s="313">
        <f t="shared" si="18"/>
        <v>1440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45</v>
      </c>
      <c r="R243" s="337"/>
      <c r="S243" s="336">
        <f>P!N245</f>
        <v>70</v>
      </c>
      <c r="T243" s="337"/>
      <c r="U243" s="336">
        <f>P!P245</f>
        <v>0</v>
      </c>
      <c r="V243" s="337"/>
      <c r="W243" s="336">
        <f>P!R245</f>
        <v>160</v>
      </c>
      <c r="X243" s="337"/>
      <c r="Y243" s="336">
        <f>P!T245</f>
        <v>240</v>
      </c>
      <c r="Z243" s="337"/>
      <c r="AA243" s="336">
        <f>P!V245</f>
        <v>224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1440</v>
      </c>
      <c r="AO243" s="342">
        <f>P!AK245</f>
        <v>9.4243055555555557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20</v>
      </c>
      <c r="G245" s="262">
        <f t="shared" si="18"/>
        <v>39.5</v>
      </c>
      <c r="H245" s="295">
        <v>0.7</v>
      </c>
      <c r="I245" s="325">
        <v>2.5</v>
      </c>
      <c r="J245" s="324">
        <v>1.5</v>
      </c>
      <c r="K245" s="325">
        <v>2</v>
      </c>
      <c r="L245" s="324"/>
      <c r="M245" s="325">
        <v>17</v>
      </c>
      <c r="N245" s="324"/>
      <c r="O245" s="325"/>
      <c r="P245" s="324">
        <v>0.8</v>
      </c>
      <c r="Q245" s="325">
        <v>1</v>
      </c>
      <c r="R245" s="324"/>
      <c r="S245" s="325"/>
      <c r="T245" s="324">
        <v>0.5</v>
      </c>
      <c r="U245" s="325">
        <v>0.5</v>
      </c>
      <c r="V245" s="324"/>
      <c r="W245" s="325"/>
      <c r="X245" s="324">
        <v>5</v>
      </c>
      <c r="Y245" s="325"/>
      <c r="Z245" s="324">
        <v>3</v>
      </c>
      <c r="AA245" s="325">
        <v>3</v>
      </c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26</v>
      </c>
      <c r="AO245" s="334">
        <f>P!AK247</f>
        <v>350</v>
      </c>
      <c r="AP245" s="335">
        <f t="shared" si="15"/>
        <v>13.5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635</v>
      </c>
      <c r="G246" s="313">
        <f>E246+F246</f>
        <v>635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500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635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21170</v>
      </c>
      <c r="G247" s="318">
        <f t="shared" si="18"/>
        <v>21170</v>
      </c>
      <c r="H247" s="312"/>
      <c r="I247" s="336">
        <f>P!D249</f>
        <v>5695</v>
      </c>
      <c r="J247" s="337"/>
      <c r="K247" s="336">
        <f>P!F249</f>
        <v>0</v>
      </c>
      <c r="L247" s="337"/>
      <c r="M247" s="336">
        <f>P!H249</f>
        <v>745</v>
      </c>
      <c r="N247" s="337"/>
      <c r="O247" s="336">
        <f>P!J249</f>
        <v>4070</v>
      </c>
      <c r="P247" s="337"/>
      <c r="Q247" s="336">
        <f>P!L249</f>
        <v>0</v>
      </c>
      <c r="R247" s="337"/>
      <c r="S247" s="336">
        <f>P!N249</f>
        <v>9130</v>
      </c>
      <c r="T247" s="337"/>
      <c r="U247" s="336">
        <f>P!P249</f>
        <v>1010</v>
      </c>
      <c r="V247" s="337"/>
      <c r="W247" s="336">
        <f>P!R249</f>
        <v>350</v>
      </c>
      <c r="X247" s="337"/>
      <c r="Y247" s="336">
        <f>P!T249</f>
        <v>0</v>
      </c>
      <c r="Z247" s="337"/>
      <c r="AA247" s="336">
        <f>P!V249</f>
        <v>170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21170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1000</v>
      </c>
      <c r="G248" s="308">
        <f t="shared" si="18"/>
        <v>1000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500</v>
      </c>
      <c r="P248" s="337"/>
      <c r="Q248" s="336">
        <f>P!L250</f>
        <v>0</v>
      </c>
      <c r="R248" s="337"/>
      <c r="S248" s="336">
        <f>P!N250</f>
        <v>60</v>
      </c>
      <c r="T248" s="337"/>
      <c r="U248" s="336">
        <f>P!P250</f>
        <v>60</v>
      </c>
      <c r="V248" s="337"/>
      <c r="W248" s="336">
        <f>P!R250</f>
        <v>100</v>
      </c>
      <c r="X248" s="337"/>
      <c r="Y248" s="336">
        <f>P!T250</f>
        <v>60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1000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5300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1575</v>
      </c>
      <c r="G250" s="308">
        <f t="shared" si="18"/>
        <v>1575</v>
      </c>
      <c r="H250" s="331"/>
      <c r="I250" s="336">
        <f>P!D252</f>
        <v>200</v>
      </c>
      <c r="J250" s="337"/>
      <c r="K250" s="336">
        <f>P!F252</f>
        <v>325</v>
      </c>
      <c r="L250" s="337"/>
      <c r="M250" s="336">
        <f>P!H252</f>
        <v>150</v>
      </c>
      <c r="N250" s="337"/>
      <c r="O250" s="336">
        <f>P!J252</f>
        <v>200</v>
      </c>
      <c r="P250" s="337"/>
      <c r="Q250" s="336">
        <f>P!L252</f>
        <v>50</v>
      </c>
      <c r="R250" s="337"/>
      <c r="S250" s="336">
        <f>P!N252</f>
        <v>80</v>
      </c>
      <c r="T250" s="337"/>
      <c r="U250" s="336">
        <f>P!P252</f>
        <v>100</v>
      </c>
      <c r="V250" s="337"/>
      <c r="W250" s="336">
        <f>P!R252</f>
        <v>200</v>
      </c>
      <c r="X250" s="337"/>
      <c r="Y250" s="336">
        <f>P!T252</f>
        <v>170</v>
      </c>
      <c r="Z250" s="337"/>
      <c r="AA250" s="336">
        <f>P!V252</f>
        <v>100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1575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6500</v>
      </c>
      <c r="G251" s="308">
        <f t="shared" si="18"/>
        <v>6500</v>
      </c>
      <c r="H251" s="331"/>
      <c r="I251" s="336">
        <f>P!D253</f>
        <v>720</v>
      </c>
      <c r="J251" s="337"/>
      <c r="K251" s="336">
        <f>P!F253</f>
        <v>600</v>
      </c>
      <c r="L251" s="337"/>
      <c r="M251" s="336">
        <f>P!H253</f>
        <v>800</v>
      </c>
      <c r="N251" s="337"/>
      <c r="O251" s="336">
        <f>P!J253</f>
        <v>2040</v>
      </c>
      <c r="P251" s="337"/>
      <c r="Q251" s="336">
        <f>P!L253</f>
        <v>180</v>
      </c>
      <c r="R251" s="337"/>
      <c r="S251" s="336">
        <f>P!N253</f>
        <v>280</v>
      </c>
      <c r="T251" s="337"/>
      <c r="U251" s="336">
        <f>P!P253</f>
        <v>530</v>
      </c>
      <c r="V251" s="337"/>
      <c r="W251" s="336">
        <f>P!R253</f>
        <v>220</v>
      </c>
      <c r="X251" s="337"/>
      <c r="Y251" s="336">
        <f>P!T253</f>
        <v>650</v>
      </c>
      <c r="Z251" s="337"/>
      <c r="AA251" s="336">
        <f>P!V253</f>
        <v>480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6500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48400</v>
      </c>
      <c r="G252" s="308">
        <f t="shared" si="18"/>
        <v>48400</v>
      </c>
      <c r="H252" s="331"/>
      <c r="I252" s="336">
        <f>P!D254</f>
        <v>3700</v>
      </c>
      <c r="J252" s="337"/>
      <c r="K252" s="336">
        <f>P!F254</f>
        <v>3600</v>
      </c>
      <c r="L252" s="337"/>
      <c r="M252" s="336">
        <f>P!H254</f>
        <v>3500</v>
      </c>
      <c r="N252" s="337"/>
      <c r="O252" s="336">
        <f>P!J254</f>
        <v>13600</v>
      </c>
      <c r="P252" s="337"/>
      <c r="Q252" s="336">
        <f>P!L254</f>
        <v>2200</v>
      </c>
      <c r="R252" s="337"/>
      <c r="S252" s="336">
        <f>P!N254</f>
        <v>2400</v>
      </c>
      <c r="T252" s="337"/>
      <c r="U252" s="336">
        <f>P!P254</f>
        <v>5100</v>
      </c>
      <c r="V252" s="337"/>
      <c r="W252" s="336">
        <f>P!R254</f>
        <v>4500</v>
      </c>
      <c r="X252" s="337"/>
      <c r="Y252" s="336">
        <f>P!T254</f>
        <v>6100</v>
      </c>
      <c r="Z252" s="337"/>
      <c r="AA252" s="336">
        <f>P!V254</f>
        <v>3700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48400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B8" sqref="B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21170</v>
      </c>
    </row>
    <row r="2" spans="1:29">
      <c r="D2" s="506" t="s">
        <v>548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520</v>
      </c>
      <c r="C5" s="16">
        <v>375</v>
      </c>
    </row>
    <row r="6" spans="1:29">
      <c r="A6" s="21">
        <v>2</v>
      </c>
      <c r="B6" s="11" t="s">
        <v>510</v>
      </c>
      <c r="C6" s="16">
        <v>500</v>
      </c>
    </row>
    <row r="7" spans="1:29">
      <c r="A7" s="21">
        <v>3</v>
      </c>
      <c r="B7" s="11" t="s">
        <v>511</v>
      </c>
      <c r="C7" s="16">
        <v>2220</v>
      </c>
    </row>
    <row r="8" spans="1:29">
      <c r="A8" s="21">
        <v>4</v>
      </c>
      <c r="B8" s="11" t="s">
        <v>478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513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512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492</v>
      </c>
      <c r="C39" s="16">
        <v>4070</v>
      </c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4070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515</v>
      </c>
      <c r="C63" s="16">
        <v>390</v>
      </c>
      <c r="D63"/>
      <c r="E63"/>
      <c r="F63"/>
      <c r="G63"/>
      <c r="H63"/>
    </row>
    <row r="64" spans="1:8">
      <c r="A64" s="21">
        <v>2</v>
      </c>
      <c r="B64" s="11" t="s">
        <v>516</v>
      </c>
      <c r="C64" s="16">
        <v>1260</v>
      </c>
      <c r="D64"/>
      <c r="E64"/>
      <c r="F64"/>
      <c r="G64"/>
      <c r="H64"/>
    </row>
    <row r="65" spans="1:8">
      <c r="A65" s="21">
        <v>3</v>
      </c>
      <c r="B65" s="11" t="s">
        <v>200</v>
      </c>
      <c r="C65" s="16">
        <v>5500</v>
      </c>
      <c r="D65"/>
      <c r="E65"/>
      <c r="F65"/>
      <c r="G65"/>
      <c r="H65"/>
    </row>
    <row r="66" spans="1:8">
      <c r="A66" s="21">
        <v>4</v>
      </c>
      <c r="B66" s="11" t="s">
        <v>517</v>
      </c>
      <c r="C66" s="16">
        <v>1980</v>
      </c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9130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518</v>
      </c>
      <c r="C74" s="16">
        <v>160</v>
      </c>
      <c r="D74"/>
      <c r="E74"/>
      <c r="F74"/>
      <c r="G74"/>
      <c r="H74"/>
    </row>
    <row r="75" spans="1:8">
      <c r="A75" s="21">
        <v>2</v>
      </c>
      <c r="B75" s="11" t="s">
        <v>519</v>
      </c>
      <c r="C75" s="16">
        <v>850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1010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520</v>
      </c>
      <c r="C88" s="16">
        <v>350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527</v>
      </c>
      <c r="C120" s="16">
        <v>170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170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topLeftCell="A12" zoomScaleNormal="100" workbookViewId="0">
      <selection activeCell="A51" sqref="A5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464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465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466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467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468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469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470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471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472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473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474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475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476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477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478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479</v>
      </c>
      <c r="C20" s="186">
        <v>3700</v>
      </c>
      <c r="D20" s="147">
        <f t="shared" si="0"/>
        <v>3700</v>
      </c>
      <c r="E20" s="149">
        <f>SUM($D$3:D20)</f>
        <v>94314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94314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94314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94314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94314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94314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94314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94314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94314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94314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94314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94314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94314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94314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94314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94314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94314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94314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94314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94314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94314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94314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94314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94314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94314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94314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94314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94314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94314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94314</v>
      </c>
      <c r="D49" s="154"/>
      <c r="E49" s="155"/>
    </row>
    <row r="50" spans="1:5">
      <c r="A50" s="511" t="s">
        <v>537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topLeftCell="A4" zoomScaleNormal="100" workbookViewId="0">
      <selection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483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465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480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470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481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482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476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479</v>
      </c>
      <c r="C10" s="186">
        <v>3600</v>
      </c>
      <c r="D10" s="195">
        <f t="shared" si="0"/>
        <v>3600</v>
      </c>
      <c r="E10" s="186">
        <f>SUM($D$3:D10)</f>
        <v>46695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46695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46695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46695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46695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46695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46695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46695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46695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46695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46695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46695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46695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46695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46695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46695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46695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46695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46695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46695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46695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46695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46695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46695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46695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46695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46695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46695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46695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46695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46695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46695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46695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46695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46695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46695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46695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46695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46695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46695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46695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46695</v>
      </c>
      <c r="D51" s="196"/>
      <c r="E51" s="192"/>
    </row>
    <row r="52" spans="1:6" ht="19.5">
      <c r="A52" s="515" t="s">
        <v>538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7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484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465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471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485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486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472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467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476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479</v>
      </c>
      <c r="C12" s="186">
        <v>3500</v>
      </c>
      <c r="D12" s="147">
        <f t="shared" si="2"/>
        <v>3500</v>
      </c>
      <c r="E12" s="160">
        <f>SUM($D$3:D12)</f>
        <v>71621</v>
      </c>
      <c r="F12" s="150">
        <f t="shared" si="0"/>
        <v>9</v>
      </c>
      <c r="G12" s="23">
        <v>747</v>
      </c>
    </row>
    <row r="13" spans="1:7" hidden="1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71621</v>
      </c>
      <c r="F13" s="150">
        <f t="shared" si="0"/>
        <v>9</v>
      </c>
      <c r="G13" s="23">
        <v>0</v>
      </c>
    </row>
    <row r="14" spans="1:7" hidden="1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71621</v>
      </c>
      <c r="F14" s="150">
        <f t="shared" si="0"/>
        <v>9</v>
      </c>
    </row>
    <row r="15" spans="1:7" hidden="1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71621</v>
      </c>
      <c r="F15" s="150">
        <f t="shared" si="0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71621</v>
      </c>
      <c r="F16" s="150">
        <f t="shared" si="0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71621</v>
      </c>
      <c r="F17" s="150">
        <f t="shared" si="0"/>
        <v>9</v>
      </c>
    </row>
    <row r="18" spans="1:6" hidden="1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71621</v>
      </c>
      <c r="F18" s="150">
        <f t="shared" si="0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71621</v>
      </c>
      <c r="F19" s="150">
        <f t="shared" si="0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71621</v>
      </c>
      <c r="F20" s="150">
        <f t="shared" si="0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71621</v>
      </c>
      <c r="F21" s="150">
        <f t="shared" si="0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71621</v>
      </c>
      <c r="F22" s="150">
        <f t="shared" si="0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71621</v>
      </c>
      <c r="F23" s="150">
        <f t="shared" si="0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71621</v>
      </c>
      <c r="F24" s="150">
        <f t="shared" si="0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71621</v>
      </c>
      <c r="F25" s="150">
        <f t="shared" si="0"/>
        <v>9</v>
      </c>
    </row>
    <row r="26" spans="1:6" hidden="1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71621</v>
      </c>
      <c r="F26" s="150">
        <f>A26</f>
        <v>9</v>
      </c>
    </row>
    <row r="27" spans="1:6" hidden="1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71621</v>
      </c>
      <c r="F27" s="150">
        <f>A27</f>
        <v>9</v>
      </c>
    </row>
    <row r="28" spans="1:6" hidden="1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71621</v>
      </c>
      <c r="F28" s="150">
        <f t="shared" ref="F28:F49" si="3">A28</f>
        <v>9</v>
      </c>
    </row>
    <row r="29" spans="1:6" hidden="1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71621</v>
      </c>
      <c r="F29" s="150">
        <f t="shared" si="3"/>
        <v>9</v>
      </c>
    </row>
    <row r="30" spans="1:6" hidden="1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71621</v>
      </c>
      <c r="F30" s="150">
        <f t="shared" si="3"/>
        <v>9</v>
      </c>
    </row>
    <row r="31" spans="1:6" hidden="1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71621</v>
      </c>
      <c r="F31" s="150">
        <f t="shared" si="3"/>
        <v>9</v>
      </c>
    </row>
    <row r="32" spans="1:6" hidden="1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71621</v>
      </c>
      <c r="F32" s="150">
        <f t="shared" si="3"/>
        <v>9</v>
      </c>
    </row>
    <row r="33" spans="1:6" hidden="1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71621</v>
      </c>
      <c r="F33" s="150">
        <f t="shared" si="3"/>
        <v>9</v>
      </c>
    </row>
    <row r="34" spans="1:6" hidden="1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71621</v>
      </c>
      <c r="F34" s="150">
        <f t="shared" si="3"/>
        <v>9</v>
      </c>
    </row>
    <row r="35" spans="1:6" hidden="1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71621</v>
      </c>
      <c r="F35" s="150">
        <f t="shared" si="3"/>
        <v>9</v>
      </c>
    </row>
    <row r="36" spans="1:6" hidden="1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71621</v>
      </c>
      <c r="F36" s="150">
        <f t="shared" si="3"/>
        <v>9</v>
      </c>
    </row>
    <row r="37" spans="1:6" hidden="1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71621</v>
      </c>
      <c r="F37" s="150">
        <f t="shared" si="3"/>
        <v>9</v>
      </c>
    </row>
    <row r="38" spans="1:6" hidden="1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71621</v>
      </c>
      <c r="F38" s="150">
        <f t="shared" si="3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71621</v>
      </c>
      <c r="F39" s="150">
        <f t="shared" si="3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71621</v>
      </c>
      <c r="F40" s="150">
        <f t="shared" si="3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71621</v>
      </c>
      <c r="F41" s="150">
        <f t="shared" si="3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71621</v>
      </c>
      <c r="F42" s="150">
        <f t="shared" si="3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71621</v>
      </c>
      <c r="F43" s="150">
        <f t="shared" si="3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71621</v>
      </c>
      <c r="F44" s="150">
        <f t="shared" si="3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71621</v>
      </c>
      <c r="F45" s="150">
        <f t="shared" si="3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71621</v>
      </c>
      <c r="F46" s="150">
        <f t="shared" si="3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71621</v>
      </c>
      <c r="F47" s="150">
        <f t="shared" si="3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71621</v>
      </c>
      <c r="F48" s="150">
        <f t="shared" si="3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71621</v>
      </c>
      <c r="F49" s="150">
        <f t="shared" si="3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71621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71621</v>
      </c>
    </row>
    <row r="52" spans="1:6">
      <c r="A52" s="511" t="s">
        <v>539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5" zoomScaleNormal="100" workbookViewId="0">
      <selection activeCell="A53" sqref="A53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487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465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488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489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470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490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491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492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479</v>
      </c>
      <c r="C14" s="186">
        <v>13600</v>
      </c>
      <c r="D14" s="147">
        <f t="shared" si="0"/>
        <v>13600</v>
      </c>
      <c r="E14" s="167">
        <f>SUM($D$3:D14)</f>
        <v>412258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412258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412258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412258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412258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412258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412258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412258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412258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412258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412258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412258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412258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412258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412258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412258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412258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412258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412258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412258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412258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412258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412258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412258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412258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412258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412258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412258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412258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412258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412258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412258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412258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412258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412258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412258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412258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412258</v>
      </c>
    </row>
    <row r="52" spans="1:6" ht="19.5">
      <c r="A52" s="511" t="s">
        <v>540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493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465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470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476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479</v>
      </c>
      <c r="C8" s="186">
        <v>2200</v>
      </c>
      <c r="D8" s="147">
        <f t="shared" si="0"/>
        <v>2200</v>
      </c>
      <c r="E8" s="160">
        <f>SUM($D$3:D8)</f>
        <v>15858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15858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15858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15858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15858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15858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15858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15858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15858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15858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15858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15858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15858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15858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15858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15858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15858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15858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15858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15858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15858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15858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15858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15858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15858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15858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15858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15858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15858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15858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15858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15858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15858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15858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15858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15858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15858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15858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15858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15858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15858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15858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15858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15858</v>
      </c>
    </row>
    <row r="52" spans="1:6">
      <c r="A52" s="511" t="s">
        <v>541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2" zoomScale="115" zoomScaleNormal="115" workbookViewId="0">
      <selection activeCell="A53" sqref="A5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494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465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495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496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470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485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495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497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498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499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500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476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477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479</v>
      </c>
      <c r="C17" s="186">
        <v>2400</v>
      </c>
      <c r="D17" s="159">
        <f t="shared" si="0"/>
        <v>2400</v>
      </c>
      <c r="E17" s="160">
        <f>SUM($D$3:D17)</f>
        <v>42663</v>
      </c>
      <c r="F17" s="172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42663</v>
      </c>
      <c r="F18" s="172">
        <f t="shared" si="1"/>
        <v>14</v>
      </c>
    </row>
    <row r="19" spans="1:6" ht="19.5" hidden="1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42663</v>
      </c>
      <c r="F19" s="172">
        <f t="shared" si="1"/>
        <v>14</v>
      </c>
    </row>
    <row r="20" spans="1:6" ht="19.5" hidden="1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42663</v>
      </c>
      <c r="F20" s="172">
        <f t="shared" si="1"/>
        <v>14</v>
      </c>
    </row>
    <row r="21" spans="1:6" ht="19.5" hidden="1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42663</v>
      </c>
      <c r="F21" s="172">
        <f t="shared" si="1"/>
        <v>14</v>
      </c>
    </row>
    <row r="22" spans="1:6" ht="19.5" hidden="1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42663</v>
      </c>
      <c r="F22" s="172">
        <f t="shared" si="1"/>
        <v>14</v>
      </c>
    </row>
    <row r="23" spans="1:6" ht="19.5" hidden="1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42663</v>
      </c>
      <c r="F23" s="172">
        <f t="shared" si="1"/>
        <v>14</v>
      </c>
    </row>
    <row r="24" spans="1:6" ht="19.5" hidden="1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42663</v>
      </c>
      <c r="F24" s="172">
        <f t="shared" si="1"/>
        <v>14</v>
      </c>
    </row>
    <row r="25" spans="1:6" ht="19.5" hidden="1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42663</v>
      </c>
      <c r="F25" s="172">
        <f t="shared" si="1"/>
        <v>14</v>
      </c>
    </row>
    <row r="26" spans="1:6" ht="19.5" hidden="1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42663</v>
      </c>
      <c r="F26" s="172">
        <f t="shared" si="1"/>
        <v>14</v>
      </c>
    </row>
    <row r="27" spans="1:6" ht="19.5" hidden="1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42663</v>
      </c>
      <c r="F27" s="172">
        <f t="shared" si="1"/>
        <v>14</v>
      </c>
    </row>
    <row r="28" spans="1:6" ht="19.5" hidden="1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42663</v>
      </c>
      <c r="F28" s="172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42663</v>
      </c>
      <c r="F29" s="172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42663</v>
      </c>
      <c r="F30" s="172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42663</v>
      </c>
      <c r="F31" s="172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42663</v>
      </c>
      <c r="F32" s="172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42663</v>
      </c>
      <c r="F33" s="172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42663</v>
      </c>
      <c r="F34" s="172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42663</v>
      </c>
      <c r="F35" s="172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42663</v>
      </c>
      <c r="F36" s="172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42663</v>
      </c>
      <c r="F37" s="172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42663</v>
      </c>
      <c r="F38" s="172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42663</v>
      </c>
      <c r="F39" s="172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42663</v>
      </c>
      <c r="F40" s="172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42663</v>
      </c>
      <c r="F41" s="172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42663</v>
      </c>
      <c r="F42" s="172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42663</v>
      </c>
      <c r="F43" s="172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42663</v>
      </c>
      <c r="F44" s="172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42663</v>
      </c>
      <c r="F45" s="172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42663</v>
      </c>
      <c r="F46" s="172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42663</v>
      </c>
      <c r="F47" s="172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42663</v>
      </c>
      <c r="F48" s="172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42663</v>
      </c>
      <c r="F49" s="172">
        <f t="shared" si="1"/>
        <v>14</v>
      </c>
    </row>
    <row r="50" spans="1:6" ht="19.5" hidden="1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42663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42663</v>
      </c>
    </row>
    <row r="52" spans="1:6" ht="19.5">
      <c r="A52" s="511" t="s">
        <v>542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3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501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465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470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503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482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472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504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505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5100</v>
      </c>
      <c r="D12" s="147">
        <f t="shared" si="0"/>
        <v>5100</v>
      </c>
      <c r="E12" s="160">
        <f>SUM($D$3:D12)</f>
        <v>80850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80850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80850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80850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80850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80850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80850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80850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80850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80850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80850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80850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80850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80850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80850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80850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80850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80850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80850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80850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80850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80850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80850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80850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80850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80850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80850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80850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80850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80850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80850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80850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80850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80850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80850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80850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80850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80850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80850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80850</v>
      </c>
      <c r="D51"/>
      <c r="E51"/>
      <c r="F51" s="175"/>
    </row>
    <row r="52" spans="1:6">
      <c r="A52" s="511" t="s">
        <v>543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502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465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470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506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467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482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507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508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4500</v>
      </c>
      <c r="D12" s="178">
        <f>C12</f>
        <v>4500</v>
      </c>
      <c r="E12" s="180">
        <f>SUM($D$3:D12)</f>
        <v>30730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30730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30730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30730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30730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30730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30730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30730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30730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30730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30730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30730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30730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30730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30730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30730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30730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30730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30730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30730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30730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30730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30730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30730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30730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30730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30730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30730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30730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30730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30730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30730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30730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30730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30730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30730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30730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30730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30730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30730</v>
      </c>
    </row>
    <row r="52" spans="1:6">
      <c r="A52" s="511" t="s">
        <v>544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522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15683</v>
      </c>
      <c r="D4" s="178">
        <f t="shared" ref="D4:D50" si="0">C4</f>
        <v>15683</v>
      </c>
      <c r="E4" s="180">
        <f>SUM($D$3:D4)</f>
        <v>15683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21551</v>
      </c>
      <c r="D5" s="178">
        <f t="shared" si="0"/>
        <v>21551</v>
      </c>
      <c r="E5" s="180">
        <f>SUM($D$3:D5)</f>
        <v>37234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11592</v>
      </c>
      <c r="D6" s="178">
        <f t="shared" si="0"/>
        <v>11592</v>
      </c>
      <c r="E6" s="180">
        <f>SUM($D$3:D6)</f>
        <v>48826</v>
      </c>
      <c r="F6" s="391">
        <f t="shared" si="1"/>
        <v>3</v>
      </c>
    </row>
    <row r="7" spans="1:7">
      <c r="A7" s="170">
        <f>SUBTOTAL(103,B$4:B7)</f>
        <v>4</v>
      </c>
      <c r="B7" s="246" t="s">
        <v>503</v>
      </c>
      <c r="C7" s="186">
        <v>1800</v>
      </c>
      <c r="D7" s="178">
        <f t="shared" si="0"/>
        <v>1800</v>
      </c>
      <c r="E7" s="180">
        <f>SUM($D$3:D7)</f>
        <v>50626</v>
      </c>
      <c r="F7" s="391">
        <f t="shared" si="1"/>
        <v>4</v>
      </c>
    </row>
    <row r="8" spans="1:7">
      <c r="A8" s="170">
        <f>SUBTOTAL(103,B$4:B8)</f>
        <v>5</v>
      </c>
      <c r="B8" s="246" t="s">
        <v>523</v>
      </c>
      <c r="C8" s="186">
        <v>160</v>
      </c>
      <c r="D8" s="178">
        <f t="shared" si="0"/>
        <v>160</v>
      </c>
      <c r="E8" s="180">
        <f>SUM($D$3:D8)</f>
        <v>50786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3732</v>
      </c>
      <c r="D9" s="178">
        <f t="shared" si="0"/>
        <v>3732</v>
      </c>
      <c r="E9" s="180">
        <f>SUM($D$3:D9)</f>
        <v>54518</v>
      </c>
      <c r="F9" s="391">
        <f t="shared" si="1"/>
        <v>6</v>
      </c>
    </row>
    <row r="10" spans="1:7">
      <c r="A10" s="170">
        <f>SUBTOTAL(103,B$4:B10)</f>
        <v>7</v>
      </c>
      <c r="B10" s="246" t="s">
        <v>524</v>
      </c>
      <c r="C10" s="186">
        <v>185</v>
      </c>
      <c r="D10" s="178">
        <f t="shared" si="0"/>
        <v>185</v>
      </c>
      <c r="E10" s="180">
        <f>SUM($D$3:D10)</f>
        <v>54703</v>
      </c>
      <c r="F10" s="391">
        <f t="shared" si="1"/>
        <v>7</v>
      </c>
    </row>
    <row r="11" spans="1:7">
      <c r="A11" s="170">
        <f>SUBTOTAL(103,B$4:B11)</f>
        <v>8</v>
      </c>
      <c r="B11" s="246" t="s">
        <v>476</v>
      </c>
      <c r="C11" s="186">
        <v>2160</v>
      </c>
      <c r="D11" s="178">
        <f t="shared" si="0"/>
        <v>2160</v>
      </c>
      <c r="E11" s="180">
        <f>SUM($D$3:D11)</f>
        <v>56863</v>
      </c>
      <c r="F11" s="391">
        <f t="shared" si="1"/>
        <v>8</v>
      </c>
    </row>
    <row r="12" spans="1:7" ht="20.25" customHeight="1">
      <c r="A12" s="170">
        <f>SUBTOTAL(103,B$4:B12)</f>
        <v>9</v>
      </c>
      <c r="B12" s="246" t="s">
        <v>479</v>
      </c>
      <c r="C12" s="186">
        <v>6100</v>
      </c>
      <c r="D12" s="178">
        <f t="shared" si="0"/>
        <v>6100</v>
      </c>
      <c r="E12" s="180">
        <f>SUM($D$3:D12)</f>
        <v>62963</v>
      </c>
      <c r="F12" s="391">
        <f t="shared" si="1"/>
        <v>9</v>
      </c>
    </row>
    <row r="13" spans="1:7" hidden="1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62963</v>
      </c>
      <c r="F13" s="391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62963</v>
      </c>
      <c r="F14" s="391">
        <f t="shared" si="1"/>
        <v>9</v>
      </c>
    </row>
    <row r="15" spans="1:7" hidden="1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62963</v>
      </c>
      <c r="F15" s="391">
        <f t="shared" si="1"/>
        <v>9</v>
      </c>
    </row>
    <row r="16" spans="1:7" hidden="1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62963</v>
      </c>
      <c r="F16" s="391">
        <f t="shared" si="1"/>
        <v>9</v>
      </c>
    </row>
    <row r="17" spans="1:6" hidden="1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62963</v>
      </c>
      <c r="F17" s="391">
        <f t="shared" si="1"/>
        <v>9</v>
      </c>
    </row>
    <row r="18" spans="1:6" hidden="1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62963</v>
      </c>
      <c r="F18" s="391">
        <f t="shared" si="1"/>
        <v>9</v>
      </c>
    </row>
    <row r="19" spans="1:6" hidden="1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62963</v>
      </c>
      <c r="F19" s="391">
        <f t="shared" si="1"/>
        <v>9</v>
      </c>
    </row>
    <row r="20" spans="1:6" hidden="1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62963</v>
      </c>
      <c r="F20" s="391">
        <f t="shared" si="1"/>
        <v>9</v>
      </c>
    </row>
    <row r="21" spans="1:6" hidden="1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62963</v>
      </c>
      <c r="F21" s="391">
        <f t="shared" si="1"/>
        <v>9</v>
      </c>
    </row>
    <row r="22" spans="1:6" hidden="1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62963</v>
      </c>
      <c r="F22" s="391">
        <f t="shared" si="1"/>
        <v>9</v>
      </c>
    </row>
    <row r="23" spans="1:6" hidden="1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62963</v>
      </c>
      <c r="F23" s="391">
        <f t="shared" si="1"/>
        <v>9</v>
      </c>
    </row>
    <row r="24" spans="1:6" hidden="1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62963</v>
      </c>
      <c r="F24" s="391">
        <f t="shared" si="1"/>
        <v>9</v>
      </c>
    </row>
    <row r="25" spans="1:6" hidden="1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62963</v>
      </c>
      <c r="F25" s="391">
        <f t="shared" si="1"/>
        <v>9</v>
      </c>
    </row>
    <row r="26" spans="1:6" hidden="1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62963</v>
      </c>
      <c r="F26" s="391">
        <f t="shared" si="1"/>
        <v>9</v>
      </c>
    </row>
    <row r="27" spans="1:6" hidden="1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62963</v>
      </c>
      <c r="F27" s="391">
        <f t="shared" si="1"/>
        <v>9</v>
      </c>
    </row>
    <row r="28" spans="1:6" hidden="1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62963</v>
      </c>
      <c r="F28" s="391">
        <f t="shared" si="1"/>
        <v>9</v>
      </c>
    </row>
    <row r="29" spans="1:6" hidden="1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62963</v>
      </c>
      <c r="F29" s="391">
        <f t="shared" si="1"/>
        <v>9</v>
      </c>
    </row>
    <row r="30" spans="1:6" hidden="1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62963</v>
      </c>
      <c r="F30" s="391">
        <f t="shared" si="1"/>
        <v>9</v>
      </c>
    </row>
    <row r="31" spans="1:6" hidden="1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62963</v>
      </c>
      <c r="F31" s="391">
        <f t="shared" si="1"/>
        <v>9</v>
      </c>
    </row>
    <row r="32" spans="1:6" hidden="1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62963</v>
      </c>
      <c r="F32" s="391">
        <f t="shared" si="1"/>
        <v>9</v>
      </c>
    </row>
    <row r="33" spans="1:6" hidden="1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62963</v>
      </c>
      <c r="F33" s="391">
        <f t="shared" si="1"/>
        <v>9</v>
      </c>
    </row>
    <row r="34" spans="1:6" hidden="1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62963</v>
      </c>
      <c r="F34" s="391">
        <f t="shared" si="1"/>
        <v>9</v>
      </c>
    </row>
    <row r="35" spans="1:6" hidden="1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62963</v>
      </c>
      <c r="F35" s="391">
        <f t="shared" si="1"/>
        <v>9</v>
      </c>
    </row>
    <row r="36" spans="1:6" hidden="1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62963</v>
      </c>
      <c r="F36" s="391">
        <f t="shared" si="1"/>
        <v>9</v>
      </c>
    </row>
    <row r="37" spans="1:6" hidden="1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62963</v>
      </c>
      <c r="F37" s="391">
        <f t="shared" si="1"/>
        <v>9</v>
      </c>
    </row>
    <row r="38" spans="1:6" hidden="1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62963</v>
      </c>
      <c r="F38" s="391">
        <f t="shared" si="1"/>
        <v>9</v>
      </c>
    </row>
    <row r="39" spans="1:6" hidden="1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62963</v>
      </c>
      <c r="F39" s="391">
        <f t="shared" si="1"/>
        <v>9</v>
      </c>
    </row>
    <row r="40" spans="1:6" hidden="1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62963</v>
      </c>
      <c r="F40" s="391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62963</v>
      </c>
      <c r="F41" s="391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62963</v>
      </c>
      <c r="F42" s="391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62963</v>
      </c>
      <c r="F43" s="391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62963</v>
      </c>
      <c r="F44" s="391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62963</v>
      </c>
      <c r="F45" s="391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62963</v>
      </c>
      <c r="F46" s="391">
        <f t="shared" si="1"/>
        <v>9</v>
      </c>
    </row>
    <row r="47" spans="1:6" ht="21.75" hidden="1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62963</v>
      </c>
      <c r="F47" s="391">
        <f t="shared" si="1"/>
        <v>9</v>
      </c>
    </row>
    <row r="48" spans="1:6" hidden="1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62963</v>
      </c>
      <c r="F48" s="391">
        <f t="shared" si="1"/>
        <v>9</v>
      </c>
    </row>
    <row r="49" spans="1:6" hidden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62963</v>
      </c>
      <c r="F49" s="391">
        <f t="shared" si="1"/>
        <v>9</v>
      </c>
    </row>
    <row r="50" spans="1:6" hidden="1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62963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62963</v>
      </c>
    </row>
    <row r="52" spans="1:6">
      <c r="A52" s="511" t="s">
        <v>545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525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13496</v>
      </c>
      <c r="D4" s="178">
        <f t="shared" ref="D4:D50" si="0">C4</f>
        <v>13496</v>
      </c>
      <c r="E4" s="180">
        <f>SUM($D$3:D4)</f>
        <v>13496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12358</v>
      </c>
      <c r="D5" s="178">
        <f t="shared" si="0"/>
        <v>12358</v>
      </c>
      <c r="E5" s="180">
        <f>SUM($D$3:D5)</f>
        <v>25854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5638</v>
      </c>
      <c r="D6" s="178">
        <f t="shared" si="0"/>
        <v>5638</v>
      </c>
      <c r="E6" s="180">
        <f>SUM($D$3:D6)</f>
        <v>31492</v>
      </c>
      <c r="F6" s="391">
        <f t="shared" si="1"/>
        <v>3</v>
      </c>
    </row>
    <row r="7" spans="1:7">
      <c r="A7" s="170">
        <f>SUBTOTAL(103,B$4:B7)</f>
        <v>4</v>
      </c>
      <c r="B7" s="246" t="s">
        <v>471</v>
      </c>
      <c r="C7" s="186">
        <v>4380</v>
      </c>
      <c r="D7" s="178">
        <f t="shared" si="0"/>
        <v>4380</v>
      </c>
      <c r="E7" s="180">
        <f>SUM($D$3:D7)</f>
        <v>35872</v>
      </c>
      <c r="F7" s="391">
        <f t="shared" si="1"/>
        <v>4</v>
      </c>
    </row>
    <row r="8" spans="1:7">
      <c r="A8" s="170">
        <f>SUBTOTAL(103,B$4:B8)</f>
        <v>5</v>
      </c>
      <c r="B8" s="246" t="s">
        <v>526</v>
      </c>
      <c r="C8" s="186">
        <v>800</v>
      </c>
      <c r="D8" s="178">
        <f t="shared" si="0"/>
        <v>800</v>
      </c>
      <c r="E8" s="180">
        <f>SUM($D$3:D8)</f>
        <v>36672</v>
      </c>
      <c r="F8" s="391">
        <f t="shared" si="1"/>
        <v>5</v>
      </c>
    </row>
    <row r="9" spans="1:7">
      <c r="A9" s="170">
        <f>SUBTOTAL(103,B$4:B9)</f>
        <v>6</v>
      </c>
      <c r="B9" s="246" t="s">
        <v>472</v>
      </c>
      <c r="C9" s="186">
        <v>4500</v>
      </c>
      <c r="D9" s="178">
        <f t="shared" si="0"/>
        <v>4500</v>
      </c>
      <c r="E9" s="180">
        <f>SUM($D$3:D9)</f>
        <v>41172</v>
      </c>
      <c r="F9" s="391">
        <f t="shared" si="1"/>
        <v>6</v>
      </c>
    </row>
    <row r="10" spans="1:7">
      <c r="A10" s="170">
        <f>SUBTOTAL(103,B$4:B10)</f>
        <v>7</v>
      </c>
      <c r="B10" s="246" t="s">
        <v>507</v>
      </c>
      <c r="C10" s="186">
        <v>2240</v>
      </c>
      <c r="D10" s="178">
        <f t="shared" si="0"/>
        <v>2240</v>
      </c>
      <c r="E10" s="180">
        <f>SUM($D$3:D10)</f>
        <v>43412</v>
      </c>
      <c r="F10" s="391">
        <f t="shared" si="1"/>
        <v>7</v>
      </c>
    </row>
    <row r="11" spans="1:7">
      <c r="A11" s="170">
        <f>SUBTOTAL(103,B$4:B11)</f>
        <v>8</v>
      </c>
      <c r="B11" s="246" t="s">
        <v>479</v>
      </c>
      <c r="C11" s="186">
        <v>3700</v>
      </c>
      <c r="D11" s="178">
        <f t="shared" si="0"/>
        <v>3700</v>
      </c>
      <c r="E11" s="180">
        <f>SUM($D$3:D11)</f>
        <v>47112</v>
      </c>
      <c r="F11" s="391">
        <f t="shared" si="1"/>
        <v>8</v>
      </c>
    </row>
    <row r="12" spans="1:7" hidden="1">
      <c r="A12" s="170">
        <f>SUBTOTAL(103,B$4:B12)</f>
        <v>8</v>
      </c>
      <c r="B12" s="246"/>
      <c r="C12" s="186"/>
      <c r="D12" s="178">
        <f t="shared" si="0"/>
        <v>0</v>
      </c>
      <c r="E12" s="180">
        <f>SUM($D$3:D12)</f>
        <v>47112</v>
      </c>
      <c r="F12" s="391">
        <f t="shared" si="1"/>
        <v>8</v>
      </c>
    </row>
    <row r="13" spans="1:7" hidden="1">
      <c r="A13" s="170">
        <f>SUBTOTAL(103,B$4:B13)</f>
        <v>8</v>
      </c>
      <c r="B13" s="246"/>
      <c r="C13" s="186"/>
      <c r="D13" s="178">
        <f t="shared" si="0"/>
        <v>0</v>
      </c>
      <c r="E13" s="180">
        <f>SUM($D$3:D13)</f>
        <v>47112</v>
      </c>
      <c r="F13" s="391">
        <f t="shared" si="1"/>
        <v>8</v>
      </c>
    </row>
    <row r="14" spans="1:7" hidden="1">
      <c r="A14" s="170">
        <f>SUBTOTAL(103,B$4:B14)</f>
        <v>8</v>
      </c>
      <c r="B14" s="156"/>
      <c r="C14" s="181"/>
      <c r="D14" s="178">
        <f t="shared" si="0"/>
        <v>0</v>
      </c>
      <c r="E14" s="180">
        <f>SUM($D$3:D14)</f>
        <v>47112</v>
      </c>
      <c r="F14" s="391">
        <f t="shared" si="1"/>
        <v>8</v>
      </c>
    </row>
    <row r="15" spans="1:7" hidden="1">
      <c r="A15" s="170">
        <f>SUBTOTAL(103,B$4:B15)</f>
        <v>8</v>
      </c>
      <c r="B15" s="246"/>
      <c r="C15" s="181"/>
      <c r="D15" s="178">
        <f t="shared" si="0"/>
        <v>0</v>
      </c>
      <c r="E15" s="180">
        <f>SUM($D$3:D15)</f>
        <v>47112</v>
      </c>
      <c r="F15" s="391">
        <f t="shared" si="1"/>
        <v>8</v>
      </c>
    </row>
    <row r="16" spans="1:7" hidden="1">
      <c r="A16" s="170">
        <f>SUBTOTAL(103,B$4:B16)</f>
        <v>8</v>
      </c>
      <c r="B16" s="246"/>
      <c r="C16" s="181"/>
      <c r="D16" s="178">
        <f t="shared" si="0"/>
        <v>0</v>
      </c>
      <c r="E16" s="180">
        <f>SUM($D$3:D16)</f>
        <v>47112</v>
      </c>
      <c r="F16" s="391">
        <f t="shared" si="1"/>
        <v>8</v>
      </c>
    </row>
    <row r="17" spans="1:6" hidden="1">
      <c r="A17" s="170">
        <f>SUBTOTAL(103,B$4:B17)</f>
        <v>8</v>
      </c>
      <c r="B17" s="246"/>
      <c r="C17" s="181"/>
      <c r="D17" s="178">
        <f t="shared" si="0"/>
        <v>0</v>
      </c>
      <c r="E17" s="180">
        <f>SUM($D$3:D17)</f>
        <v>47112</v>
      </c>
      <c r="F17" s="391">
        <f t="shared" si="1"/>
        <v>8</v>
      </c>
    </row>
    <row r="18" spans="1:6" hidden="1">
      <c r="A18" s="170">
        <f>SUBTOTAL(103,B$4:B18)</f>
        <v>8</v>
      </c>
      <c r="B18" s="246"/>
      <c r="C18" s="181"/>
      <c r="D18" s="178">
        <f t="shared" si="0"/>
        <v>0</v>
      </c>
      <c r="E18" s="180">
        <f>SUM($D$3:D18)</f>
        <v>47112</v>
      </c>
      <c r="F18" s="391">
        <f t="shared" si="1"/>
        <v>8</v>
      </c>
    </row>
    <row r="19" spans="1:6" hidden="1">
      <c r="A19" s="170">
        <f>SUBTOTAL(103,B$4:B19)</f>
        <v>8</v>
      </c>
      <c r="B19" s="246"/>
      <c r="C19" s="181"/>
      <c r="D19" s="178">
        <f t="shared" si="0"/>
        <v>0</v>
      </c>
      <c r="E19" s="180">
        <f>SUM($D$3:D19)</f>
        <v>47112</v>
      </c>
      <c r="F19" s="391">
        <f t="shared" si="1"/>
        <v>8</v>
      </c>
    </row>
    <row r="20" spans="1:6" hidden="1">
      <c r="A20" s="170">
        <f>SUBTOTAL(103,B$4:B20)</f>
        <v>8</v>
      </c>
      <c r="B20" s="246"/>
      <c r="C20" s="181"/>
      <c r="D20" s="178">
        <f t="shared" si="0"/>
        <v>0</v>
      </c>
      <c r="E20" s="180">
        <f>SUM($D$3:D20)</f>
        <v>47112</v>
      </c>
      <c r="F20" s="391">
        <f t="shared" si="1"/>
        <v>8</v>
      </c>
    </row>
    <row r="21" spans="1:6" hidden="1">
      <c r="A21" s="170">
        <f>SUBTOTAL(103,B$4:B21)</f>
        <v>8</v>
      </c>
      <c r="B21" s="246"/>
      <c r="C21" s="181"/>
      <c r="D21" s="178">
        <f t="shared" si="0"/>
        <v>0</v>
      </c>
      <c r="E21" s="180">
        <f>SUM($D$3:D21)</f>
        <v>47112</v>
      </c>
      <c r="F21" s="391">
        <f t="shared" si="1"/>
        <v>8</v>
      </c>
    </row>
    <row r="22" spans="1:6" hidden="1">
      <c r="A22" s="170">
        <f>SUBTOTAL(103,B$4:B22)</f>
        <v>8</v>
      </c>
      <c r="B22" s="246"/>
      <c r="C22" s="181"/>
      <c r="D22" s="178">
        <f t="shared" si="0"/>
        <v>0</v>
      </c>
      <c r="E22" s="180">
        <f>SUM($D$3:D22)</f>
        <v>47112</v>
      </c>
      <c r="F22" s="391">
        <f t="shared" si="1"/>
        <v>8</v>
      </c>
    </row>
    <row r="23" spans="1:6" hidden="1">
      <c r="A23" s="170">
        <f>SUBTOTAL(103,B$4:B23)</f>
        <v>8</v>
      </c>
      <c r="B23" s="246"/>
      <c r="C23" s="181"/>
      <c r="D23" s="178">
        <f t="shared" si="0"/>
        <v>0</v>
      </c>
      <c r="E23" s="180">
        <f>SUM($D$3:D23)</f>
        <v>47112</v>
      </c>
      <c r="F23" s="391">
        <f t="shared" si="1"/>
        <v>8</v>
      </c>
    </row>
    <row r="24" spans="1:6" hidden="1">
      <c r="A24" s="170">
        <f>SUBTOTAL(103,B$4:B24)</f>
        <v>8</v>
      </c>
      <c r="B24" s="246"/>
      <c r="C24" s="181"/>
      <c r="D24" s="178">
        <f t="shared" si="0"/>
        <v>0</v>
      </c>
      <c r="E24" s="180">
        <f>SUM($D$3:D24)</f>
        <v>47112</v>
      </c>
      <c r="F24" s="391">
        <f t="shared" si="1"/>
        <v>8</v>
      </c>
    </row>
    <row r="25" spans="1:6" hidden="1">
      <c r="A25" s="170">
        <f>SUBTOTAL(103,B$4:B25)</f>
        <v>8</v>
      </c>
      <c r="B25" s="246"/>
      <c r="C25" s="181"/>
      <c r="D25" s="178">
        <f t="shared" si="0"/>
        <v>0</v>
      </c>
      <c r="E25" s="180">
        <f>SUM($D$3:D25)</f>
        <v>47112</v>
      </c>
      <c r="F25" s="391">
        <f t="shared" si="1"/>
        <v>8</v>
      </c>
    </row>
    <row r="26" spans="1:6" hidden="1">
      <c r="A26" s="170">
        <f>SUBTOTAL(103,B$4:B26)</f>
        <v>8</v>
      </c>
      <c r="B26" s="246"/>
      <c r="C26" s="181"/>
      <c r="D26" s="178">
        <f t="shared" si="0"/>
        <v>0</v>
      </c>
      <c r="E26" s="180">
        <f>SUM($D$3:D26)</f>
        <v>47112</v>
      </c>
      <c r="F26" s="391">
        <f t="shared" si="1"/>
        <v>8</v>
      </c>
    </row>
    <row r="27" spans="1:6" hidden="1">
      <c r="A27" s="170">
        <f>SUBTOTAL(103,B$4:B27)</f>
        <v>8</v>
      </c>
      <c r="B27" s="246"/>
      <c r="C27" s="181"/>
      <c r="D27" s="178">
        <f t="shared" si="0"/>
        <v>0</v>
      </c>
      <c r="E27" s="180">
        <f>SUM($D$3:D27)</f>
        <v>47112</v>
      </c>
      <c r="F27" s="391">
        <f t="shared" si="1"/>
        <v>8</v>
      </c>
    </row>
    <row r="28" spans="1:6" hidden="1">
      <c r="A28" s="170">
        <f>SUBTOTAL(103,B$4:B28)</f>
        <v>8</v>
      </c>
      <c r="B28" s="246"/>
      <c r="C28" s="181"/>
      <c r="D28" s="178">
        <f t="shared" si="0"/>
        <v>0</v>
      </c>
      <c r="E28" s="180">
        <f>SUM($D$3:D28)</f>
        <v>47112</v>
      </c>
      <c r="F28" s="391">
        <f t="shared" si="1"/>
        <v>8</v>
      </c>
    </row>
    <row r="29" spans="1:6" hidden="1">
      <c r="A29" s="170">
        <f>SUBTOTAL(103,B$4:B29)</f>
        <v>8</v>
      </c>
      <c r="B29" s="246"/>
      <c r="C29" s="181"/>
      <c r="D29" s="178">
        <f t="shared" si="0"/>
        <v>0</v>
      </c>
      <c r="E29" s="180">
        <f>SUM($D$3:D29)</f>
        <v>47112</v>
      </c>
      <c r="F29" s="391">
        <f t="shared" si="1"/>
        <v>8</v>
      </c>
    </row>
    <row r="30" spans="1:6" hidden="1">
      <c r="A30" s="170">
        <f>SUBTOTAL(103,B$4:B30)</f>
        <v>8</v>
      </c>
      <c r="B30" s="246"/>
      <c r="C30" s="181"/>
      <c r="D30" s="178">
        <f t="shared" si="0"/>
        <v>0</v>
      </c>
      <c r="E30" s="180">
        <f>SUM($D$3:D30)</f>
        <v>47112</v>
      </c>
      <c r="F30" s="391">
        <f t="shared" si="1"/>
        <v>8</v>
      </c>
    </row>
    <row r="31" spans="1:6" hidden="1">
      <c r="A31" s="170">
        <f>SUBTOTAL(103,B$4:B31)</f>
        <v>8</v>
      </c>
      <c r="B31" s="246"/>
      <c r="C31" s="181"/>
      <c r="D31" s="178">
        <f t="shared" si="0"/>
        <v>0</v>
      </c>
      <c r="E31" s="180">
        <f>SUM($D$3:D31)</f>
        <v>47112</v>
      </c>
      <c r="F31" s="391">
        <f t="shared" si="1"/>
        <v>8</v>
      </c>
    </row>
    <row r="32" spans="1:6" hidden="1">
      <c r="A32" s="170">
        <f>SUBTOTAL(103,B$4:B32)</f>
        <v>8</v>
      </c>
      <c r="B32" s="246"/>
      <c r="C32" s="181"/>
      <c r="D32" s="178">
        <f t="shared" si="0"/>
        <v>0</v>
      </c>
      <c r="E32" s="180">
        <f>SUM($D$3:D32)</f>
        <v>47112</v>
      </c>
      <c r="F32" s="391">
        <f t="shared" si="1"/>
        <v>8</v>
      </c>
    </row>
    <row r="33" spans="1:6" hidden="1">
      <c r="A33" s="170">
        <f>SUBTOTAL(103,B$4:B33)</f>
        <v>8</v>
      </c>
      <c r="B33" s="246"/>
      <c r="C33" s="181"/>
      <c r="D33" s="178">
        <f t="shared" si="0"/>
        <v>0</v>
      </c>
      <c r="E33" s="180">
        <f>SUM($D$3:D33)</f>
        <v>47112</v>
      </c>
      <c r="F33" s="391">
        <f t="shared" si="1"/>
        <v>8</v>
      </c>
    </row>
    <row r="34" spans="1:6" hidden="1">
      <c r="A34" s="170">
        <f>SUBTOTAL(103,B$4:B34)</f>
        <v>8</v>
      </c>
      <c r="B34" s="246"/>
      <c r="C34" s="181"/>
      <c r="D34" s="178">
        <f t="shared" si="0"/>
        <v>0</v>
      </c>
      <c r="E34" s="180">
        <f>SUM($D$3:D34)</f>
        <v>47112</v>
      </c>
      <c r="F34" s="391">
        <f t="shared" si="1"/>
        <v>8</v>
      </c>
    </row>
    <row r="35" spans="1:6" hidden="1">
      <c r="A35" s="170">
        <f>SUBTOTAL(103,B$4:B35)</f>
        <v>8</v>
      </c>
      <c r="B35" s="246"/>
      <c r="C35" s="181"/>
      <c r="D35" s="178">
        <f t="shared" si="0"/>
        <v>0</v>
      </c>
      <c r="E35" s="180">
        <f>SUM($D$3:D35)</f>
        <v>47112</v>
      </c>
      <c r="F35" s="391">
        <f t="shared" si="1"/>
        <v>8</v>
      </c>
    </row>
    <row r="36" spans="1:6" hidden="1">
      <c r="A36" s="170">
        <f>SUBTOTAL(103,B$4:B36)</f>
        <v>8</v>
      </c>
      <c r="B36" s="246"/>
      <c r="C36" s="181"/>
      <c r="D36" s="178">
        <f t="shared" si="0"/>
        <v>0</v>
      </c>
      <c r="E36" s="180">
        <f>SUM($D$3:D36)</f>
        <v>47112</v>
      </c>
      <c r="F36" s="391">
        <f t="shared" si="1"/>
        <v>8</v>
      </c>
    </row>
    <row r="37" spans="1:6" hidden="1">
      <c r="A37" s="170">
        <f>SUBTOTAL(103,B$4:B37)</f>
        <v>8</v>
      </c>
      <c r="B37" s="246"/>
      <c r="C37" s="181"/>
      <c r="D37" s="178">
        <f t="shared" si="0"/>
        <v>0</v>
      </c>
      <c r="E37" s="180">
        <f>SUM($D$3:D37)</f>
        <v>47112</v>
      </c>
      <c r="F37" s="391">
        <f>A37</f>
        <v>8</v>
      </c>
    </row>
    <row r="38" spans="1:6" hidden="1">
      <c r="A38" s="170">
        <f>SUBTOTAL(103,B$4:B38)</f>
        <v>8</v>
      </c>
      <c r="B38" s="384"/>
      <c r="C38" s="181"/>
      <c r="D38" s="178">
        <f t="shared" si="0"/>
        <v>0</v>
      </c>
      <c r="E38" s="180">
        <f>SUM($D$3:D38)</f>
        <v>47112</v>
      </c>
      <c r="F38" s="391">
        <f t="shared" ref="F38:F46" si="2">A38</f>
        <v>8</v>
      </c>
    </row>
    <row r="39" spans="1:6" hidden="1">
      <c r="A39" s="170">
        <f>SUBTOTAL(103,B$4:B39)</f>
        <v>8</v>
      </c>
      <c r="B39" s="384"/>
      <c r="C39" s="181"/>
      <c r="D39" s="178">
        <f t="shared" si="0"/>
        <v>0</v>
      </c>
      <c r="E39" s="180">
        <f>SUM($D$3:D39)</f>
        <v>47112</v>
      </c>
      <c r="F39" s="391">
        <f t="shared" si="2"/>
        <v>8</v>
      </c>
    </row>
    <row r="40" spans="1:6" hidden="1">
      <c r="A40" s="170">
        <f>SUBTOTAL(103,B$4:B40)</f>
        <v>8</v>
      </c>
      <c r="B40" s="384"/>
      <c r="C40" s="181"/>
      <c r="D40" s="178">
        <f t="shared" si="0"/>
        <v>0</v>
      </c>
      <c r="E40" s="180">
        <f>SUM($D$3:D40)</f>
        <v>47112</v>
      </c>
      <c r="F40" s="391">
        <f t="shared" si="2"/>
        <v>8</v>
      </c>
    </row>
    <row r="41" spans="1:6" hidden="1">
      <c r="A41" s="170">
        <f>SUBTOTAL(103,B$4:B41)</f>
        <v>8</v>
      </c>
      <c r="B41" s="384"/>
      <c r="C41" s="181"/>
      <c r="D41" s="178">
        <f t="shared" si="0"/>
        <v>0</v>
      </c>
      <c r="E41" s="180">
        <f>SUM($D$3:D41)</f>
        <v>47112</v>
      </c>
      <c r="F41" s="391">
        <f t="shared" si="2"/>
        <v>8</v>
      </c>
    </row>
    <row r="42" spans="1:6" hidden="1">
      <c r="A42" s="170">
        <f>SUBTOTAL(103,B$4:B42)</f>
        <v>8</v>
      </c>
      <c r="B42" s="384"/>
      <c r="C42" s="181"/>
      <c r="D42" s="178">
        <f t="shared" si="0"/>
        <v>0</v>
      </c>
      <c r="E42" s="180">
        <f>SUM($D$3:D42)</f>
        <v>47112</v>
      </c>
      <c r="F42" s="391">
        <f t="shared" si="2"/>
        <v>8</v>
      </c>
    </row>
    <row r="43" spans="1:6" hidden="1">
      <c r="A43" s="170">
        <f>SUBTOTAL(103,B$4:B43)</f>
        <v>8</v>
      </c>
      <c r="B43" s="384"/>
      <c r="C43" s="181"/>
      <c r="D43" s="178">
        <f t="shared" si="0"/>
        <v>0</v>
      </c>
      <c r="E43" s="180">
        <f>SUM($D$3:D43)</f>
        <v>47112</v>
      </c>
      <c r="F43" s="391">
        <f t="shared" si="2"/>
        <v>8</v>
      </c>
    </row>
    <row r="44" spans="1:6" hidden="1">
      <c r="A44" s="170">
        <f>SUBTOTAL(103,B$4:B44)</f>
        <v>8</v>
      </c>
      <c r="B44" s="384"/>
      <c r="C44" s="181"/>
      <c r="D44" s="178">
        <f t="shared" si="0"/>
        <v>0</v>
      </c>
      <c r="E44" s="180">
        <f>SUM($D$3:D44)</f>
        <v>47112</v>
      </c>
      <c r="F44" s="391">
        <f t="shared" si="2"/>
        <v>8</v>
      </c>
    </row>
    <row r="45" spans="1:6" hidden="1">
      <c r="A45" s="170">
        <f>SUBTOTAL(103,B$4:B45)</f>
        <v>8</v>
      </c>
      <c r="B45" s="384"/>
      <c r="C45" s="181"/>
      <c r="D45" s="178">
        <f t="shared" si="0"/>
        <v>0</v>
      </c>
      <c r="E45" s="180">
        <f>SUM($D$3:D45)</f>
        <v>47112</v>
      </c>
      <c r="F45" s="391">
        <f t="shared" si="2"/>
        <v>8</v>
      </c>
    </row>
    <row r="46" spans="1:6" hidden="1">
      <c r="A46" s="170">
        <f>SUBTOTAL(103,B$4:B46)</f>
        <v>8</v>
      </c>
      <c r="B46" s="384"/>
      <c r="C46" s="181"/>
      <c r="D46" s="178">
        <f t="shared" si="0"/>
        <v>0</v>
      </c>
      <c r="E46" s="180">
        <f>SUM($D$3:D46)</f>
        <v>47112</v>
      </c>
      <c r="F46" s="391">
        <f t="shared" si="2"/>
        <v>8</v>
      </c>
    </row>
    <row r="47" spans="1:6" hidden="1">
      <c r="A47" s="170">
        <f>SUBTOTAL(103,B$4:B47)</f>
        <v>8</v>
      </c>
      <c r="B47" s="246"/>
      <c r="C47" s="181"/>
      <c r="D47" s="178">
        <f t="shared" si="0"/>
        <v>0</v>
      </c>
      <c r="E47" s="180">
        <f>SUM($D$3:D47)</f>
        <v>47112</v>
      </c>
      <c r="F47" s="391">
        <f t="shared" si="1"/>
        <v>8</v>
      </c>
    </row>
    <row r="48" spans="1:6" hidden="1">
      <c r="A48" s="170">
        <f>SUBTOTAL(103,B$4:B48)</f>
        <v>8</v>
      </c>
      <c r="B48" s="246"/>
      <c r="C48" s="181"/>
      <c r="D48" s="178">
        <f t="shared" si="0"/>
        <v>0</v>
      </c>
      <c r="E48" s="180">
        <f>SUM($D$3:D48)</f>
        <v>47112</v>
      </c>
      <c r="F48" s="391">
        <f t="shared" si="1"/>
        <v>8</v>
      </c>
    </row>
    <row r="49" spans="1:6" ht="20.25" hidden="1" customHeight="1">
      <c r="A49" s="170">
        <f>SUBTOTAL(103,B$4:B49)</f>
        <v>8</v>
      </c>
      <c r="B49" s="246"/>
      <c r="C49" s="181"/>
      <c r="D49" s="178">
        <f t="shared" si="0"/>
        <v>0</v>
      </c>
      <c r="E49" s="180">
        <f>SUM($D$3:D49)</f>
        <v>47112</v>
      </c>
      <c r="F49" s="391">
        <f t="shared" si="1"/>
        <v>8</v>
      </c>
    </row>
    <row r="50" spans="1:6" hidden="1">
      <c r="A50" s="170">
        <f>SUBTOTAL(103,B$4:B50)</f>
        <v>8</v>
      </c>
      <c r="B50" s="246"/>
      <c r="C50" s="181"/>
      <c r="D50" s="178">
        <f t="shared" si="0"/>
        <v>0</v>
      </c>
      <c r="E50" s="180">
        <f>SUM($D$3:D50)</f>
        <v>47112</v>
      </c>
      <c r="F50" s="391">
        <f t="shared" si="1"/>
        <v>8</v>
      </c>
    </row>
    <row r="51" spans="1:6">
      <c r="A51" s="170"/>
      <c r="B51" s="152" t="s">
        <v>243</v>
      </c>
      <c r="C51" s="153">
        <f>SUM(C4:C50)</f>
        <v>47112</v>
      </c>
    </row>
    <row r="52" spans="1:6">
      <c r="A52" s="511" t="s">
        <v>546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94314</v>
      </c>
      <c r="E4" s="11" t="s">
        <v>529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46695</v>
      </c>
      <c r="E5" s="11" t="s">
        <v>530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71621</v>
      </c>
      <c r="E6" s="11" t="s">
        <v>531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412258</v>
      </c>
      <c r="E7" s="11" t="s">
        <v>463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15858</v>
      </c>
      <c r="E8" s="11" t="s">
        <v>532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42663</v>
      </c>
      <c r="E9" s="11" t="s">
        <v>533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80850</v>
      </c>
      <c r="E10" s="11" t="s">
        <v>534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30730</v>
      </c>
      <c r="E11" s="11" t="s">
        <v>535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62963</v>
      </c>
      <c r="E12" s="11" t="s">
        <v>536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47112</v>
      </c>
      <c r="E13" s="11" t="s">
        <v>431</v>
      </c>
      <c r="F13" s="24">
        <f>'10'!F50</f>
        <v>8</v>
      </c>
    </row>
    <row r="14" spans="1:6" ht="36" hidden="1">
      <c r="A14" s="21">
        <f>SUBTOTAL(103,B$4:B14)</f>
        <v>10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905064</v>
      </c>
      <c r="E20" s="518"/>
      <c r="F20" s="156"/>
    </row>
    <row r="21" spans="1:6" ht="19.5">
      <c r="C21" s="516" t="s">
        <v>528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3</v>
      </c>
      <c r="E112" s="188">
        <f>P!D114</f>
        <v>2.8</v>
      </c>
      <c r="F112" s="282" t="str">
        <f t="shared" si="2"/>
        <v>হ্যা</v>
      </c>
      <c r="G112" s="303" t="str">
        <f t="shared" si="3"/>
        <v>--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 t="str">
        <f>S!H131</f>
        <v xml:space="preserve"> </v>
      </c>
      <c r="E131" s="188">
        <f>P!D133</f>
        <v>0</v>
      </c>
      <c r="F131" s="282" t="str">
        <f t="shared" si="2"/>
        <v>হ্যা</v>
      </c>
      <c r="G131" s="303" t="e">
        <f t="shared" si="3"/>
        <v>#VALUE!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3</v>
      </c>
      <c r="E163" s="188">
        <f>P!D165</f>
        <v>3</v>
      </c>
      <c r="F163" s="282" t="str">
        <f t="shared" si="4"/>
        <v>হ্যা</v>
      </c>
      <c r="G163" s="303" t="str">
        <f t="shared" si="5"/>
        <v>OK</v>
      </c>
      <c r="H163" s="148" t="s">
        <v>521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5</v>
      </c>
      <c r="E167" s="188">
        <f>P!D169</f>
        <v>4</v>
      </c>
      <c r="F167" s="282" t="str">
        <f t="shared" si="4"/>
        <v>হ্যা</v>
      </c>
      <c r="G167" s="303" t="str">
        <f t="shared" si="5"/>
        <v>--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 t="s">
        <v>474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126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3700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10</v>
      </c>
      <c r="E41" s="188">
        <f>P!F43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6</v>
      </c>
      <c r="E229" s="188">
        <f>P!F231</f>
        <v>6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325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600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3600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5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0.45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</v>
      </c>
      <c r="E152" s="188">
        <f>P!H154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14</v>
      </c>
      <c r="E153" s="188">
        <f>P!H155</f>
        <v>13.5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3500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100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8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50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11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0.01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0.25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3</v>
      </c>
      <c r="E36" s="188">
        <f>P!J38</f>
        <v>3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10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500</v>
      </c>
      <c r="E47" s="188">
        <f>P!J49</f>
        <v>500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5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2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600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400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24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2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2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0.5</v>
      </c>
      <c r="E61" s="188">
        <f>P!J63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4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1.5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15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15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0.4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1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0.25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13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6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9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0.25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0.2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0.5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25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700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10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9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8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2.63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12.4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564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165</v>
      </c>
      <c r="E143" s="188">
        <f>P!J145</f>
        <v>165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142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30.6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20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4</v>
      </c>
      <c r="E160" s="188">
        <f>P!J162</f>
        <v>0</v>
      </c>
      <c r="F160" s="282" t="str">
        <f t="shared" si="4"/>
        <v>হ্যা</v>
      </c>
      <c r="G160" s="303" t="str">
        <f t="shared" si="5"/>
        <v>--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30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30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3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10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120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25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64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7.3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15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500</v>
      </c>
      <c r="F246" s="282"/>
      <c r="G246" s="303" t="str">
        <f t="shared" si="7"/>
        <v>++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S!N247</f>
        <v>0</v>
      </c>
      <c r="E247" s="188">
        <f>P!J249</f>
        <v>4070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500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2040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13600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21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2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3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7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45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2200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2</v>
      </c>
      <c r="F39" s="282" t="str">
        <f t="shared" si="0"/>
        <v>নাই</v>
      </c>
      <c r="G39" s="303" t="str">
        <f t="shared" si="1"/>
        <v>++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2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0.75</v>
      </c>
      <c r="F112" s="282" t="str">
        <f t="shared" si="2"/>
        <v>নাই</v>
      </c>
      <c r="G112" s="303" t="str">
        <f t="shared" si="3"/>
        <v>++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58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5.649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2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3</v>
      </c>
      <c r="F130" s="282" t="str">
        <f t="shared" si="2"/>
        <v>নাই</v>
      </c>
      <c r="G130" s="303" t="str">
        <f t="shared" si="3"/>
        <v>++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4</v>
      </c>
      <c r="F143" s="282" t="str">
        <f t="shared" si="4"/>
        <v>নাই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12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5.3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5.7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4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1</v>
      </c>
      <c r="F167" s="282" t="str">
        <f t="shared" si="4"/>
        <v>নাই</v>
      </c>
      <c r="G167" s="303" t="str">
        <f t="shared" si="5"/>
        <v>++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10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4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31</v>
      </c>
      <c r="F190" s="282" t="str">
        <f t="shared" si="4"/>
        <v>হ্যা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8</v>
      </c>
      <c r="E214" s="188">
        <f>P!N216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30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5</v>
      </c>
      <c r="F237" s="282" t="str">
        <f t="shared" si="6"/>
        <v>নাই</v>
      </c>
      <c r="G237" s="303" t="str">
        <f t="shared" si="7"/>
        <v>++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70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S!R247</f>
        <v>0</v>
      </c>
      <c r="E247" s="188">
        <f>P!N249</f>
        <v>9130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60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5300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80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280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2400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6</v>
      </c>
      <c r="E6" s="188">
        <f>P!P8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5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3</v>
      </c>
      <c r="E9" s="188">
        <f>P!P11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10</v>
      </c>
      <c r="E13" s="188">
        <f>P!P15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2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10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1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50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6</v>
      </c>
      <c r="E56" s="188">
        <f>P!P58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0.5</v>
      </c>
      <c r="E61" s="188">
        <f>P!P63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0.4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0.1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0.03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0.05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0.4</v>
      </c>
      <c r="E75" s="188">
        <f>P!P77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4</v>
      </c>
      <c r="E80" s="188">
        <f>P!P82</f>
        <v>4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3</v>
      </c>
      <c r="E87" s="188">
        <f>P!P89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100</v>
      </c>
      <c r="E89" s="188">
        <f>P!P91</f>
        <v>100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2</v>
      </c>
      <c r="E95" s="188">
        <f>P!P97</f>
        <v>1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6</v>
      </c>
      <c r="E104" s="188">
        <f>P!P106</f>
        <v>12</v>
      </c>
      <c r="F104" s="282" t="str">
        <f t="shared" si="2"/>
        <v>হ্যা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184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120</v>
      </c>
      <c r="E123" s="188">
        <f>P!P125</f>
        <v>1.1000000000000001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22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15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3</v>
      </c>
      <c r="E130" s="188">
        <f>P!P132</f>
        <v>13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6</v>
      </c>
      <c r="E133" s="188">
        <f>P!P135</f>
        <v>6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7</v>
      </c>
      <c r="F137" s="282" t="str">
        <f t="shared" si="4"/>
        <v>নাই</v>
      </c>
      <c r="G137" s="303" t="str">
        <f t="shared" si="5"/>
        <v>++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23</v>
      </c>
      <c r="E150" s="188">
        <f>P!P152</f>
        <v>23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2</v>
      </c>
      <c r="E152" s="188">
        <f>P!P154</f>
        <v>1.9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10</v>
      </c>
      <c r="E153" s="188">
        <f>P!P155</f>
        <v>10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4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4</v>
      </c>
      <c r="E161" s="188">
        <f>P!P163</f>
        <v>0</v>
      </c>
      <c r="F161" s="282" t="str">
        <f t="shared" si="4"/>
        <v>হ্যা</v>
      </c>
      <c r="G161" s="303" t="str">
        <f t="shared" si="5"/>
        <v>--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5</v>
      </c>
      <c r="E177" s="188">
        <f>P!P179</f>
        <v>10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10</v>
      </c>
      <c r="E178" s="188">
        <f>P!P180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0.5</v>
      </c>
      <c r="E180" s="188">
        <f>P!P182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1</v>
      </c>
      <c r="E181" s="188">
        <f>P!P183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20</v>
      </c>
      <c r="E182" s="188">
        <f>P!P184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1</v>
      </c>
      <c r="E184" s="188">
        <f>P!P186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22</v>
      </c>
      <c r="E187" s="188">
        <f>P!P189</f>
        <v>22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1</v>
      </c>
      <c r="E197" s="188">
        <f>P!P199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5</v>
      </c>
      <c r="E203" s="188">
        <f>P!P205</f>
        <v>5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2</v>
      </c>
      <c r="E214" s="188">
        <f>P!P216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50</v>
      </c>
      <c r="E229" s="188">
        <f>P!P231</f>
        <v>4.2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2.5</v>
      </c>
      <c r="E230" s="188">
        <f>P!P232</f>
        <v>40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145</v>
      </c>
      <c r="E231" s="188">
        <f>P!P233</f>
        <v>3000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62</v>
      </c>
      <c r="E232" s="188">
        <f>P!P234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0.5</v>
      </c>
      <c r="E245" s="188">
        <f>P!P247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S!T247</f>
        <v>0</v>
      </c>
      <c r="E247" s="188">
        <f>P!P249</f>
        <v>1010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530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5100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2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0.05</v>
      </c>
      <c r="E70" s="188">
        <f>P!R72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60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4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1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1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2.1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1.1000000000000001</v>
      </c>
      <c r="F136" s="282" t="str">
        <f t="shared" si="4"/>
        <v>নাই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13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33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8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5.4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20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1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1.1499999999999999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160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S!V247</f>
        <v>0</v>
      </c>
      <c r="E247" s="188">
        <f>P!R249</f>
        <v>350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220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4500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34</v>
      </c>
      <c r="E5" s="188">
        <f>P!T7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1.5</v>
      </c>
      <c r="E6" s="188">
        <f>P!T8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5</v>
      </c>
      <c r="E8" s="188">
        <f>P!T10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6</v>
      </c>
      <c r="E9" s="188">
        <f>P!T11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6</v>
      </c>
      <c r="E13" s="188">
        <f>P!T15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0.5</v>
      </c>
      <c r="E14" s="188">
        <f>P!T16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3</v>
      </c>
      <c r="E15" s="188">
        <f>P!T17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18</v>
      </c>
      <c r="E19" s="188">
        <f>P!T21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2.5</v>
      </c>
      <c r="E20" s="188">
        <f>P!T22</f>
        <v>2.5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204</v>
      </c>
      <c r="E22" s="188">
        <f>P!T24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1E-3</v>
      </c>
      <c r="E29" s="188">
        <f>P!T31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3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100</v>
      </c>
      <c r="E41" s="188">
        <f>P!T43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100</v>
      </c>
      <c r="E45" s="188">
        <f>P!T47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150</v>
      </c>
      <c r="E54" s="188">
        <f>P!T56</f>
        <v>200</v>
      </c>
      <c r="F54" s="282" t="str">
        <f t="shared" si="0"/>
        <v>হ্যা</v>
      </c>
      <c r="G54" s="303" t="str">
        <f t="shared" si="1"/>
        <v>++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150</v>
      </c>
      <c r="E55" s="188">
        <f>P!T57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8</v>
      </c>
      <c r="E56" s="188">
        <f>P!T58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3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0.5</v>
      </c>
      <c r="E59" s="188">
        <f>P!T61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0.5</v>
      </c>
      <c r="E60" s="188">
        <f>P!T62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0.5</v>
      </c>
      <c r="F62" s="282" t="str">
        <f t="shared" si="0"/>
        <v>নাই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0.2</v>
      </c>
      <c r="E65" s="188">
        <f>P!T67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0.05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0.1</v>
      </c>
      <c r="E69" s="188">
        <f>P!T71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0.2</v>
      </c>
      <c r="E72" s="188">
        <f>P!T74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1</v>
      </c>
      <c r="E75" s="188">
        <f>P!T77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0.1</v>
      </c>
      <c r="E78" s="188">
        <f>P!T80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1</v>
      </c>
      <c r="E80" s="188">
        <f>P!T82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10</v>
      </c>
      <c r="E87" s="188">
        <f>P!T89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5</v>
      </c>
      <c r="E88" s="188">
        <f>P!T90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190</v>
      </c>
      <c r="E89" s="188">
        <f>P!T91</f>
        <v>190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2</v>
      </c>
      <c r="E92" s="188">
        <f>P!T94</f>
        <v>2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4</v>
      </c>
      <c r="E95" s="188">
        <f>P!T97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1</v>
      </c>
      <c r="F100" s="282" t="str">
        <f t="shared" si="2"/>
        <v>নাই</v>
      </c>
      <c r="G100" s="303" t="str">
        <f t="shared" si="3"/>
        <v>++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1</v>
      </c>
      <c r="E107" s="188">
        <f>P!T109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2</v>
      </c>
      <c r="E109" s="188">
        <f>P!T111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150</v>
      </c>
      <c r="E123" s="188">
        <f>P!T125</f>
        <v>1.5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109</v>
      </c>
      <c r="E124" s="188">
        <f>P!T126</f>
        <v>94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17</v>
      </c>
      <c r="E126" s="188">
        <f>P!T128</f>
        <v>17.2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34</v>
      </c>
      <c r="E150" s="188">
        <f>P!T152</f>
        <v>34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8</v>
      </c>
      <c r="E152" s="188">
        <f>P!T154</f>
        <v>7.8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7</v>
      </c>
      <c r="E160" s="188">
        <f>P!T162</f>
        <v>7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7</v>
      </c>
      <c r="E169" s="188">
        <f>P!T171</f>
        <v>7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1.4</v>
      </c>
      <c r="E171" s="188">
        <f>P!T173</f>
        <v>1.4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5</v>
      </c>
      <c r="E177" s="188">
        <f>P!T179</f>
        <v>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15</v>
      </c>
      <c r="E178" s="188">
        <f>P!T180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1</v>
      </c>
      <c r="E179" s="188">
        <f>P!T181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0.5</v>
      </c>
      <c r="E180" s="188">
        <f>P!T182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1.5</v>
      </c>
      <c r="E181" s="188">
        <f>P!T183</f>
        <v>1.5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30</v>
      </c>
      <c r="E182" s="188">
        <f>P!T184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7</v>
      </c>
      <c r="E183" s="188">
        <f>P!T185</f>
        <v>7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2</v>
      </c>
      <c r="E184" s="188">
        <f>P!T186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22</v>
      </c>
      <c r="F189" s="282" t="str">
        <f t="shared" si="4"/>
        <v>নাই</v>
      </c>
      <c r="G189" s="303" t="str">
        <f t="shared" si="5"/>
        <v>++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20</v>
      </c>
      <c r="E191" s="188">
        <f>P!T193</f>
        <v>0</v>
      </c>
      <c r="F191" s="282" t="str">
        <f t="shared" si="4"/>
        <v>হ্যা</v>
      </c>
      <c r="G191" s="303" t="str">
        <f t="shared" si="5"/>
        <v>--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15</v>
      </c>
      <c r="E193" s="188">
        <f>P!T195</f>
        <v>17</v>
      </c>
      <c r="F193" s="282" t="str">
        <f t="shared" si="4"/>
        <v>হ্যা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20</v>
      </c>
      <c r="E194" s="188">
        <f>P!T196</f>
        <v>20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3</v>
      </c>
      <c r="E197" s="188">
        <f>P!T199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1</v>
      </c>
      <c r="E198" s="188">
        <f>P!T200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6</v>
      </c>
      <c r="E209" s="188">
        <f>P!T211</f>
        <v>6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8</v>
      </c>
      <c r="E214" s="188">
        <f>P!T216</f>
        <v>8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70</v>
      </c>
      <c r="E229" s="188">
        <f>P!T231</f>
        <v>4.5</v>
      </c>
      <c r="F229" s="282" t="str">
        <f t="shared" si="6"/>
        <v>হ্যা</v>
      </c>
      <c r="G229" s="303" t="str">
        <f t="shared" si="7"/>
        <v>--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5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289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30</v>
      </c>
      <c r="E232" s="188">
        <f>P!T234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240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5</v>
      </c>
      <c r="E245" s="188">
        <f>P!T247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170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650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6100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25</v>
      </c>
      <c r="E5" s="188">
        <f>P!V7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5</v>
      </c>
      <c r="E8" s="188">
        <f>P!V10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5</v>
      </c>
      <c r="E10" s="188">
        <f>P!V12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20</v>
      </c>
      <c r="E13" s="188">
        <f>P!V15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0.5</v>
      </c>
      <c r="E14" s="188">
        <f>P!V16</f>
        <v>1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3</v>
      </c>
      <c r="E15" s="188">
        <f>P!V17</f>
        <v>25</v>
      </c>
      <c r="F15" s="282" t="str">
        <f t="shared" si="0"/>
        <v>হ্যা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20</v>
      </c>
      <c r="E19" s="188">
        <f>P!V21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1</v>
      </c>
      <c r="E20" s="188">
        <f>P!V22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150</v>
      </c>
      <c r="E22" s="188">
        <f>P!V24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3</v>
      </c>
      <c r="E34" s="188">
        <f>P!V36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6</v>
      </c>
      <c r="E56" s="188">
        <f>P!V58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6</v>
      </c>
      <c r="E60" s="188">
        <f>P!V62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0.5</v>
      </c>
      <c r="E61" s="188">
        <f>P!V63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0.5</v>
      </c>
      <c r="E62" s="188">
        <f>P!V64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0.2</v>
      </c>
      <c r="E65" s="188">
        <f>P!V67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0.1</v>
      </c>
      <c r="E68" s="188">
        <f>P!V70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0.2</v>
      </c>
      <c r="E69" s="188">
        <f>P!V71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0.1</v>
      </c>
      <c r="E78" s="188">
        <f>P!V80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1</v>
      </c>
      <c r="E80" s="188">
        <f>P!V82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6</v>
      </c>
      <c r="E87" s="188">
        <f>P!V89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4</v>
      </c>
      <c r="E88" s="188">
        <f>P!V90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120</v>
      </c>
      <c r="E89" s="188">
        <f>P!V91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4</v>
      </c>
      <c r="E95" s="188">
        <f>P!V97</f>
        <v>8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30</v>
      </c>
      <c r="E124" s="188">
        <f>P!V126</f>
        <v>22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7</v>
      </c>
      <c r="E133" s="188">
        <f>P!V135</f>
        <v>7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6</v>
      </c>
      <c r="E134" s="188">
        <f>P!V136</f>
        <v>6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15</v>
      </c>
      <c r="E148" s="188">
        <f>P!V150</f>
        <v>0</v>
      </c>
      <c r="F148" s="282" t="str">
        <f t="shared" si="4"/>
        <v>হ্যা</v>
      </c>
      <c r="G148" s="303" t="str">
        <f t="shared" si="5"/>
        <v>--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73</v>
      </c>
      <c r="E149" s="188">
        <f>P!V151</f>
        <v>0</v>
      </c>
      <c r="F149" s="282" t="str">
        <f t="shared" si="4"/>
        <v>হ্যা</v>
      </c>
      <c r="G149" s="303" t="str">
        <f t="shared" si="5"/>
        <v>--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20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73</v>
      </c>
      <c r="F151" s="282" t="str">
        <f t="shared" si="4"/>
        <v>নাই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3</v>
      </c>
      <c r="E152" s="188">
        <f>P!V154</f>
        <v>2.8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12</v>
      </c>
      <c r="E153" s="188">
        <f>P!V155</f>
        <v>10.5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2</v>
      </c>
      <c r="E161" s="188">
        <f>P!V163</f>
        <v>2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10</v>
      </c>
      <c r="E177" s="188">
        <f>P!V179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1</v>
      </c>
      <c r="E178" s="188">
        <f>P!V180</f>
        <v>10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0.5</v>
      </c>
      <c r="E179" s="188">
        <f>P!V181</f>
        <v>1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1.5</v>
      </c>
      <c r="E180" s="188">
        <f>P!V182</f>
        <v>0.5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30</v>
      </c>
      <c r="E181" s="188">
        <f>P!V183</f>
        <v>1.5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6</v>
      </c>
      <c r="E182" s="188">
        <f>P!V184</f>
        <v>30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2</v>
      </c>
      <c r="E183" s="188">
        <f>P!V185</f>
        <v>6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6</v>
      </c>
      <c r="E184" s="188">
        <f>P!V186</f>
        <v>2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6</v>
      </c>
      <c r="F185" s="282" t="str">
        <f t="shared" si="4"/>
        <v>নাই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21</v>
      </c>
      <c r="E187" s="188">
        <f>P!V189</f>
        <v>21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8</v>
      </c>
      <c r="F195" s="282" t="str">
        <f t="shared" si="4"/>
        <v>নাই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3</v>
      </c>
      <c r="E197" s="188">
        <f>P!V199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1</v>
      </c>
      <c r="E198" s="188">
        <f>P!V200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10</v>
      </c>
      <c r="E211" s="188">
        <f>P!V213</f>
        <v>10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5</v>
      </c>
      <c r="E214" s="188">
        <f>P!V216</f>
        <v>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5</v>
      </c>
      <c r="E230" s="188">
        <f>P!V232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400</v>
      </c>
      <c r="E231" s="188">
        <f>P!V233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100</v>
      </c>
      <c r="E232" s="188">
        <f>P!V234</f>
        <v>180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224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3</v>
      </c>
      <c r="E245" s="188">
        <f>P!V247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S!Z247</f>
        <v>0</v>
      </c>
      <c r="E247" s="188">
        <f>P!V249</f>
        <v>170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480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3700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(মিস্টার টুইস্ট, পাস্তাম, চিকেন বার্গার, ট্রলির চাকা, পলিব্যাগ, ঝালমুড়ি..)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2025-09-17T06:53:31Z</cp:lastPrinted>
  <dcterms:created xsi:type="dcterms:W3CDTF">2024-07-22T13:09:54Z</dcterms:created>
  <dcterms:modified xsi:type="dcterms:W3CDTF">2025-09-17T07:15:23Z</dcterms:modified>
</cp:coreProperties>
</file>